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gard.rogne\Desktop\"/>
    </mc:Choice>
  </mc:AlternateContent>
  <xr:revisionPtr revIDLastSave="0" documentId="13_ncr:1_{9A707007-805A-47E9-9296-EBFAB68A912C}" xr6:coauthVersionLast="31" xr6:coauthVersionMax="31" xr10:uidLastSave="{00000000-0000-0000-0000-000000000000}"/>
  <bookViews>
    <workbookView xWindow="0" yWindow="0" windowWidth="16380" windowHeight="8190" tabRatio="500" firstSheet="17" activeTab="21" xr2:uid="{00000000-000D-0000-FFFF-FFFF00000000}"/>
  </bookViews>
  <sheets>
    <sheet name="Dok nr" sheetId="1" r:id="rId1"/>
    <sheet name="Rev Hist" sheetId="2" r:id="rId2"/>
    <sheet name="Utstyrsliste" sheetId="3" r:id="rId3"/>
    <sheet name="System Layout" sheetId="4" r:id="rId4"/>
    <sheet name="Loop Test Report" sheetId="5" r:id="rId5"/>
    <sheet name="Kort, SRO01_US02_1-13" sheetId="6" r:id="rId6"/>
    <sheet name="Kort, SRO01_US03_1-17" sheetId="7" r:id="rId7"/>
    <sheet name="Kort, SRO01_US04_1-17" sheetId="8" r:id="rId8"/>
    <sheet name="Kort, SRO01_US05_1" sheetId="9" r:id="rId9"/>
    <sheet name="109.Frekvensomformere" sheetId="10" r:id="rId10"/>
    <sheet name="Objektregister 1" sheetId="11" r:id="rId11"/>
    <sheet name="Objektregister 2" sheetId="19" r:id="rId12"/>
    <sheet name="Objektregister 3" sheetId="12" r:id="rId13"/>
    <sheet name="Trendverdier 1" sheetId="13" r:id="rId14"/>
    <sheet name="Alarmregister 1" sheetId="14" r:id="rId15"/>
    <sheet name="Status_kommando_register 1" sheetId="15" r:id="rId16"/>
    <sheet name="Parameterregister 1" sheetId="16" r:id="rId17"/>
    <sheet name="Sekvens_Oversikt" sheetId="17" r:id="rId18"/>
    <sheet name="Hjelperegister 1 (Internt PLS)" sheetId="18" r:id="rId19"/>
    <sheet name="Objektdef@AI_INST" sheetId="20" r:id="rId20"/>
    <sheet name="Objektdef@DI_INST" sheetId="22" r:id="rId21"/>
    <sheet name="Objektdef@V_ONOFF" sheetId="23" r:id="rId22"/>
  </sheets>
  <definedNames>
    <definedName name="_xlnm._FilterDatabase" localSheetId="9" hidden="1">'109.Frekvensomformere'!$A$5:$S$221</definedName>
    <definedName name="_xlnm._FilterDatabase" localSheetId="14" hidden="1">'Alarmregister 1'!$A$5:$T$5</definedName>
    <definedName name="_xlnm._FilterDatabase" localSheetId="10" hidden="1">'Objektregister 1'!$A$5:$T$87</definedName>
    <definedName name="_xlnm._FilterDatabase" localSheetId="11" hidden="1">'Objektregister 2'!$A$5:$T$166</definedName>
    <definedName name="_xlnm._FilterDatabase" localSheetId="12" hidden="1">'Objektregister 3'!$A$5:$S$5</definedName>
    <definedName name="_xlnm._FilterDatabase" localSheetId="16" hidden="1">'Parameterregister 1'!$A$5:$T$198</definedName>
    <definedName name="_xlnm._FilterDatabase" localSheetId="13" hidden="1">'Trendverdier 1'!$A$5:$N$90</definedName>
    <definedName name="Jaha" localSheetId="20">#REF!</definedName>
    <definedName name="Jaha" localSheetId="21">#REF!</definedName>
    <definedName name="Jaha">#REF!</definedName>
    <definedName name="M0" localSheetId="9">#REF!</definedName>
    <definedName name="M0" localSheetId="14">#REF!</definedName>
    <definedName name="M0" localSheetId="18">#REF!</definedName>
    <definedName name="M0" localSheetId="5">#REF!</definedName>
    <definedName name="M0" localSheetId="19">#REF!</definedName>
    <definedName name="M0" localSheetId="20">#REF!</definedName>
    <definedName name="M0" localSheetId="21">#REF!</definedName>
    <definedName name="M0" localSheetId="10">#REF!</definedName>
    <definedName name="M0" localSheetId="11">#REF!</definedName>
    <definedName name="M0" localSheetId="12">#REF!</definedName>
    <definedName name="M0" localSheetId="16">#REF!</definedName>
    <definedName name="M0" localSheetId="15">#REF!</definedName>
    <definedName name="M0" localSheetId="13">#REF!</definedName>
    <definedName name="M0">#REF!</definedName>
    <definedName name="Materiel_cost" localSheetId="9">#REF!</definedName>
    <definedName name="Materiel_cost" localSheetId="14">#REF!</definedName>
    <definedName name="Materiel_cost" localSheetId="18">#REF!</definedName>
    <definedName name="Materiel_cost" localSheetId="5">#REF!</definedName>
    <definedName name="Materiel_cost" localSheetId="19">#REF!</definedName>
    <definedName name="Materiel_cost" localSheetId="20">#REF!</definedName>
    <definedName name="Materiel_cost" localSheetId="21">#REF!</definedName>
    <definedName name="Materiel_cost" localSheetId="10">#REF!</definedName>
    <definedName name="Materiel_cost" localSheetId="11">#REF!</definedName>
    <definedName name="Materiel_cost" localSheetId="12">#REF!</definedName>
    <definedName name="Materiel_cost" localSheetId="16">#REF!</definedName>
    <definedName name="Materiel_cost" localSheetId="15">#REF!</definedName>
    <definedName name="Materiel_cost" localSheetId="13">#REF!</definedName>
    <definedName name="Materiel_cost">#REF!</definedName>
    <definedName name="Print_Titles_0" localSheetId="9">'109.Frekvensomformere'!$1:$5</definedName>
    <definedName name="Print_Titles_0" localSheetId="14">'Alarmregister 1'!$1:$5</definedName>
    <definedName name="Print_Titles_0" localSheetId="18">'Hjelperegister 1 (Internt PLS)'!$1:$5</definedName>
    <definedName name="Print_Titles_0" localSheetId="5">'Kort, SRO01_US02_1-13'!$1:$5</definedName>
    <definedName name="Print_Titles_0" localSheetId="19">'Objektdef@AI_INST'!$1:$5</definedName>
    <definedName name="Print_Titles_0" localSheetId="20">'Objektdef@DI_INST'!$1:$5</definedName>
    <definedName name="Print_Titles_0" localSheetId="21">'Objektdef@V_ONOFF'!$1:$5</definedName>
    <definedName name="Print_Titles_0" localSheetId="10">'Objektregister 1'!$1:$5</definedName>
    <definedName name="Print_Titles_0" localSheetId="11">'Objektregister 2'!$1:$5</definedName>
    <definedName name="Print_Titles_0" localSheetId="12">'Objektregister 3'!$1:$5</definedName>
    <definedName name="Print_Titles_0" localSheetId="16">'Parameterregister 1'!$1:$5</definedName>
    <definedName name="Print_Titles_0" localSheetId="1">'Rev Hist'!$1:$1</definedName>
    <definedName name="Print_Titles_0" localSheetId="17">Sekvens_Oversikt!$1:$5</definedName>
    <definedName name="Print_Titles_0" localSheetId="15">'Status_kommando_register 1'!$1:$5</definedName>
    <definedName name="Print_Titles_0" localSheetId="3">'System Layout'!$1:$1</definedName>
    <definedName name="Print_Titles_0" localSheetId="13">'Trendverdier 1'!$1:$5</definedName>
    <definedName name="Print_Titles_0" localSheetId="2">Utstyrsliste!$1:$5</definedName>
    <definedName name="Print_Titles_0_0" localSheetId="9">'109.Frekvensomformere'!$1:$5</definedName>
    <definedName name="Print_Titles_0_0" localSheetId="14">'Alarmregister 1'!$1:$5</definedName>
    <definedName name="Print_Titles_0_0" localSheetId="18">'Hjelperegister 1 (Internt PLS)'!$1:$5</definedName>
    <definedName name="Print_Titles_0_0" localSheetId="5">'Kort, SRO01_US02_1-13'!$1:$5</definedName>
    <definedName name="Print_Titles_0_0" localSheetId="19">'Objektdef@AI_INST'!$1:$5</definedName>
    <definedName name="Print_Titles_0_0" localSheetId="20">'Objektdef@DI_INST'!$1:$5</definedName>
    <definedName name="Print_Titles_0_0" localSheetId="21">'Objektdef@V_ONOFF'!$1:$5</definedName>
    <definedName name="Print_Titles_0_0" localSheetId="10">'Objektregister 1'!$1:$5</definedName>
    <definedName name="Print_Titles_0_0" localSheetId="11">'Objektregister 2'!$1:$5</definedName>
    <definedName name="Print_Titles_0_0" localSheetId="12">'Objektregister 3'!$1:$5</definedName>
    <definedName name="Print_Titles_0_0" localSheetId="16">'Parameterregister 1'!$1:$5</definedName>
    <definedName name="Print_Titles_0_0" localSheetId="1">'Rev Hist'!$1:$1</definedName>
    <definedName name="Print_Titles_0_0" localSheetId="17">Sekvens_Oversikt!$1:$5</definedName>
    <definedName name="Print_Titles_0_0" localSheetId="15">'Status_kommando_register 1'!$1:$5</definedName>
    <definedName name="Print_Titles_0_0" localSheetId="3">'System Layout'!$1:$1</definedName>
    <definedName name="Print_Titles_0_0" localSheetId="13">'Trendverdier 1'!$1:$5</definedName>
    <definedName name="Print_Titles_0_0" localSheetId="2">Utstyrsliste!$1:$5</definedName>
    <definedName name="Print_Titles_0_0_0" localSheetId="9">'109.Frekvensomformere'!$1:$5</definedName>
    <definedName name="Print_Titles_0_0_0" localSheetId="14">'Alarmregister 1'!$1:$5</definedName>
    <definedName name="Print_Titles_0_0_0" localSheetId="18">'Hjelperegister 1 (Internt PLS)'!$1:$5</definedName>
    <definedName name="Print_Titles_0_0_0" localSheetId="5">'Kort, SRO01_US02_1-13'!$1:$5</definedName>
    <definedName name="Print_Titles_0_0_0" localSheetId="19">'Objektdef@AI_INST'!$1:$5</definedName>
    <definedName name="Print_Titles_0_0_0" localSheetId="20">'Objektdef@DI_INST'!$1:$5</definedName>
    <definedName name="Print_Titles_0_0_0" localSheetId="21">'Objektdef@V_ONOFF'!$1:$5</definedName>
    <definedName name="Print_Titles_0_0_0" localSheetId="10">'Objektregister 1'!$1:$5</definedName>
    <definedName name="Print_Titles_0_0_0" localSheetId="11">'Objektregister 2'!$1:$5</definedName>
    <definedName name="Print_Titles_0_0_0" localSheetId="12">'Objektregister 3'!$1:$5</definedName>
    <definedName name="Print_Titles_0_0_0" localSheetId="16">'Parameterregister 1'!$1:$5</definedName>
    <definedName name="Print_Titles_0_0_0" localSheetId="1">'Rev Hist'!$1:$1</definedName>
    <definedName name="Print_Titles_0_0_0" localSheetId="17">Sekvens_Oversikt!$1:$5</definedName>
    <definedName name="Print_Titles_0_0_0" localSheetId="15">'Status_kommando_register 1'!$1:$5</definedName>
    <definedName name="Print_Titles_0_0_0" localSheetId="3">'System Layout'!$1:$1</definedName>
    <definedName name="Print_Titles_0_0_0" localSheetId="13">'Trendverdier 1'!$1:$5</definedName>
    <definedName name="Print_Titles_0_0_0" localSheetId="2">Utstyrsliste!$1:$5</definedName>
    <definedName name="_xlnm.Print_Area" localSheetId="9">'109.Frekvensomformere'!$A$1:$S$70</definedName>
    <definedName name="_xlnm.Print_Area" localSheetId="14">'Alarmregister 1'!$A$1:$M$120</definedName>
    <definedName name="_xlnm.Print_Area" localSheetId="18">'Hjelperegister 1 (Internt PLS)'!$A$1:$K$65</definedName>
    <definedName name="_xlnm.Print_Area" localSheetId="5">'Kort, SRO01_US02_1-13'!$A$1:$Q$123</definedName>
    <definedName name="_xlnm.Print_Area" localSheetId="4">'Loop Test Report'!$A$1:$G$33</definedName>
    <definedName name="_xlnm.Print_Area" localSheetId="19">'Objektdef@AI_INST'!$A$1:$L$73</definedName>
    <definedName name="_xlnm.Print_Area" localSheetId="20">'Objektdef@DI_INST'!$A$1:$L$48</definedName>
    <definedName name="_xlnm.Print_Area" localSheetId="21">'Objektdef@V_ONOFF'!$A$1:$L$92</definedName>
    <definedName name="_xlnm.Print_Area" localSheetId="10">'Objektregister 1'!$A$1:$M$52</definedName>
    <definedName name="_xlnm.Print_Area" localSheetId="11">'Objektregister 2'!$A$1:$M$84</definedName>
    <definedName name="_xlnm.Print_Area" localSheetId="12">'Objektregister 3'!$A$1:$M$65</definedName>
    <definedName name="_xlnm.Print_Area" localSheetId="16">'Parameterregister 1'!$A$1:$M$205</definedName>
    <definedName name="_xlnm.Print_Area" localSheetId="1">'Rev Hist'!$A$1:$O$38</definedName>
    <definedName name="_xlnm.Print_Area" localSheetId="15">'Status_kommando_register 1'!$A$1:$M$61</definedName>
    <definedName name="_xlnm.Print_Area" localSheetId="13">'Trendverdier 1'!$A$1:$M$66</definedName>
    <definedName name="_xlnm.Print_Area" localSheetId="2">Utstyrsliste!$A$1:$M$112</definedName>
    <definedName name="_xlnm.Print_Titles" localSheetId="9">'109.Frekvensomformere'!$1:$5</definedName>
    <definedName name="_xlnm.Print_Titles" localSheetId="14">'Alarmregister 1'!$1:$5</definedName>
    <definedName name="_xlnm.Print_Titles" localSheetId="18">'Hjelperegister 1 (Internt PLS)'!$1:$5</definedName>
    <definedName name="_xlnm.Print_Titles" localSheetId="5">'Kort, SRO01_US02_1-13'!$1:$5</definedName>
    <definedName name="_xlnm.Print_Titles" localSheetId="19">'Objektdef@AI_INST'!$1:$5</definedName>
    <definedName name="_xlnm.Print_Titles" localSheetId="20">'Objektdef@DI_INST'!$1:$5</definedName>
    <definedName name="_xlnm.Print_Titles" localSheetId="21">'Objektdef@V_ONOFF'!$1:$5</definedName>
    <definedName name="_xlnm.Print_Titles" localSheetId="10">'Objektregister 1'!$1:$5</definedName>
    <definedName name="_xlnm.Print_Titles" localSheetId="11">'Objektregister 2'!$1:$5</definedName>
    <definedName name="_xlnm.Print_Titles" localSheetId="12">'Objektregister 3'!$1:$5</definedName>
    <definedName name="_xlnm.Print_Titles" localSheetId="16">'Parameterregister 1'!$1:$5</definedName>
    <definedName name="_xlnm.Print_Titles" localSheetId="1">'Rev Hist'!$1:$1</definedName>
    <definedName name="_xlnm.Print_Titles" localSheetId="17">Sekvens_Oversikt!$1:$5</definedName>
    <definedName name="_xlnm.Print_Titles" localSheetId="15">'Status_kommando_register 1'!$1:$5</definedName>
    <definedName name="_xlnm.Print_Titles" localSheetId="3">'System Layout'!$1:$1</definedName>
    <definedName name="_xlnm.Print_Titles" localSheetId="13">'Trendverdier 1'!$1:$5</definedName>
    <definedName name="_xlnm.Print_Titles" localSheetId="2">Utstyrsliste!$1:$5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23" l="1"/>
  <c r="B3" i="23"/>
  <c r="A3" i="23"/>
  <c r="B2" i="23"/>
  <c r="A2" i="23"/>
  <c r="K1" i="23"/>
  <c r="F1" i="23"/>
  <c r="B1" i="23"/>
  <c r="A1" i="23"/>
  <c r="F3" i="22" l="1"/>
  <c r="B3" i="22"/>
  <c r="A3" i="22"/>
  <c r="B2" i="22"/>
  <c r="A2" i="22"/>
  <c r="K1" i="22"/>
  <c r="F1" i="22"/>
  <c r="B1" i="22"/>
  <c r="A1" i="22"/>
  <c r="F3" i="20" l="1"/>
  <c r="B3" i="20"/>
  <c r="A3" i="20"/>
  <c r="B2" i="20"/>
  <c r="A2" i="20"/>
  <c r="K1" i="20"/>
  <c r="F1" i="20"/>
  <c r="B1" i="20"/>
  <c r="A1" i="20"/>
  <c r="H3" i="19"/>
  <c r="B3" i="19"/>
  <c r="A3" i="19"/>
  <c r="B2" i="19"/>
  <c r="A2" i="19"/>
  <c r="H1" i="19"/>
  <c r="B1" i="19"/>
  <c r="A1" i="19"/>
  <c r="H3" i="18"/>
  <c r="B3" i="18"/>
  <c r="A3" i="18"/>
  <c r="B2" i="18"/>
  <c r="A2" i="18"/>
  <c r="J1" i="18"/>
  <c r="H1" i="18"/>
  <c r="B1" i="18"/>
  <c r="A1" i="18"/>
  <c r="G3" i="17"/>
  <c r="B3" i="17"/>
  <c r="A3" i="17"/>
  <c r="B2" i="17"/>
  <c r="A2" i="17"/>
  <c r="P1" i="17"/>
  <c r="I1" i="17"/>
  <c r="G1" i="17"/>
  <c r="B1" i="17"/>
  <c r="A1" i="17"/>
  <c r="H3" i="16"/>
  <c r="B3" i="16"/>
  <c r="A3" i="16"/>
  <c r="B2" i="16"/>
  <c r="A2" i="16"/>
  <c r="L1" i="16"/>
  <c r="H1" i="16"/>
  <c r="B1" i="16"/>
  <c r="A1" i="16"/>
  <c r="H3" i="15"/>
  <c r="B3" i="15"/>
  <c r="A3" i="15"/>
  <c r="B2" i="15"/>
  <c r="A2" i="15"/>
  <c r="L1" i="15"/>
  <c r="H1" i="15"/>
  <c r="B1" i="15"/>
  <c r="A1" i="15"/>
  <c r="H3" i="14"/>
  <c r="B3" i="14"/>
  <c r="A3" i="14"/>
  <c r="B2" i="14"/>
  <c r="A2" i="14"/>
  <c r="L1" i="14"/>
  <c r="H1" i="14"/>
  <c r="B1" i="14"/>
  <c r="A1" i="14"/>
  <c r="H3" i="13"/>
  <c r="B3" i="13"/>
  <c r="A3" i="13"/>
  <c r="B2" i="13"/>
  <c r="A2" i="13"/>
  <c r="L1" i="13"/>
  <c r="H1" i="13"/>
  <c r="B1" i="13"/>
  <c r="A1" i="13"/>
  <c r="H3" i="12"/>
  <c r="B3" i="12"/>
  <c r="A3" i="12"/>
  <c r="B2" i="12"/>
  <c r="A2" i="12"/>
  <c r="L1" i="12"/>
  <c r="H1" i="12"/>
  <c r="B1" i="12"/>
  <c r="A1" i="12"/>
  <c r="H3" i="11"/>
  <c r="B3" i="11"/>
  <c r="A3" i="11"/>
  <c r="B2" i="11"/>
  <c r="A2" i="11"/>
  <c r="L1" i="11"/>
  <c r="H1" i="11"/>
  <c r="B1" i="11"/>
  <c r="A1" i="11"/>
  <c r="N3" i="10"/>
  <c r="B3" i="10"/>
  <c r="A3" i="10"/>
  <c r="B2" i="10"/>
  <c r="A2" i="10"/>
  <c r="N1" i="10"/>
  <c r="B1" i="10"/>
  <c r="A1" i="10"/>
  <c r="F11" i="9"/>
  <c r="F10" i="9"/>
  <c r="F9" i="9"/>
  <c r="F8" i="9"/>
  <c r="F7" i="9"/>
  <c r="L3" i="9"/>
  <c r="B3" i="9"/>
  <c r="A3" i="9"/>
  <c r="B2" i="9"/>
  <c r="A2" i="9"/>
  <c r="L1" i="9"/>
  <c r="B1" i="9"/>
  <c r="A1" i="9"/>
  <c r="F151" i="8"/>
  <c r="F146" i="8"/>
  <c r="F141" i="8"/>
  <c r="F132" i="8"/>
  <c r="F123" i="8"/>
  <c r="F114" i="8"/>
  <c r="F105" i="8"/>
  <c r="F96" i="8"/>
  <c r="F87" i="8"/>
  <c r="F78" i="8"/>
  <c r="F69" i="8"/>
  <c r="F60" i="8"/>
  <c r="F51" i="8"/>
  <c r="F42" i="8"/>
  <c r="F33" i="8"/>
  <c r="F24" i="8"/>
  <c r="F17" i="8"/>
  <c r="F16" i="8"/>
  <c r="D16" i="8"/>
  <c r="D17" i="8" s="1"/>
  <c r="D18" i="8" s="1"/>
  <c r="F15" i="8"/>
  <c r="F14" i="8"/>
  <c r="F13" i="8"/>
  <c r="F12" i="8"/>
  <c r="F11" i="8"/>
  <c r="F10" i="8"/>
  <c r="F9" i="8"/>
  <c r="F8" i="8"/>
  <c r="F7" i="8"/>
  <c r="L3" i="8"/>
  <c r="B3" i="8"/>
  <c r="A3" i="8"/>
  <c r="B2" i="8"/>
  <c r="A2" i="8"/>
  <c r="L1" i="8"/>
  <c r="B1" i="8"/>
  <c r="A1" i="8"/>
  <c r="F160" i="7"/>
  <c r="F150" i="7"/>
  <c r="F141" i="7"/>
  <c r="F132" i="7"/>
  <c r="F123" i="7"/>
  <c r="F114" i="7"/>
  <c r="F105" i="7"/>
  <c r="F96" i="7"/>
  <c r="F87" i="7"/>
  <c r="F78" i="7"/>
  <c r="F69" i="7"/>
  <c r="F60" i="7"/>
  <c r="F51" i="7"/>
  <c r="F42" i="7"/>
  <c r="F33" i="7"/>
  <c r="F24" i="7"/>
  <c r="F16" i="7"/>
  <c r="D16" i="7"/>
  <c r="D17" i="7" s="1"/>
  <c r="F15" i="7"/>
  <c r="F14" i="7"/>
  <c r="F13" i="7"/>
  <c r="F12" i="7"/>
  <c r="F11" i="7"/>
  <c r="F10" i="7"/>
  <c r="F9" i="7"/>
  <c r="F8" i="7"/>
  <c r="F7" i="7"/>
  <c r="L3" i="7"/>
  <c r="B3" i="7"/>
  <c r="A3" i="7"/>
  <c r="B2" i="7"/>
  <c r="A2" i="7"/>
  <c r="L1" i="7"/>
  <c r="B1" i="7"/>
  <c r="A1" i="7"/>
  <c r="F123" i="6"/>
  <c r="F114" i="6"/>
  <c r="F105" i="6"/>
  <c r="F96" i="6"/>
  <c r="F87" i="6"/>
  <c r="F78" i="6"/>
  <c r="F69" i="6"/>
  <c r="F60" i="6"/>
  <c r="F51" i="6"/>
  <c r="F42" i="6"/>
  <c r="F33" i="6"/>
  <c r="F24" i="6"/>
  <c r="D17" i="6"/>
  <c r="F16" i="6"/>
  <c r="D16" i="6"/>
  <c r="F15" i="6"/>
  <c r="F14" i="6"/>
  <c r="F13" i="6"/>
  <c r="F12" i="6"/>
  <c r="F11" i="6"/>
  <c r="F10" i="6"/>
  <c r="F9" i="6"/>
  <c r="F8" i="6"/>
  <c r="F7" i="6"/>
  <c r="L3" i="6"/>
  <c r="B3" i="6"/>
  <c r="A3" i="6"/>
  <c r="B2" i="6"/>
  <c r="A2" i="6"/>
  <c r="L1" i="6"/>
  <c r="B1" i="6"/>
  <c r="A1" i="6"/>
  <c r="E44" i="4"/>
  <c r="E43" i="4"/>
  <c r="J42" i="4"/>
  <c r="E42" i="4"/>
  <c r="B3" i="3"/>
  <c r="A3" i="3"/>
  <c r="B2" i="3"/>
  <c r="A2" i="3"/>
  <c r="B1" i="3"/>
  <c r="A1" i="3"/>
  <c r="O38" i="2"/>
  <c r="D18" i="6" l="1"/>
  <c r="F17" i="6"/>
  <c r="D18" i="7"/>
  <c r="F17" i="7"/>
  <c r="D19" i="8"/>
  <c r="F18" i="8"/>
  <c r="D20" i="8" l="1"/>
  <c r="F19" i="8"/>
  <c r="F18" i="6"/>
  <c r="D19" i="6"/>
  <c r="D19" i="7"/>
  <c r="F18" i="7"/>
  <c r="D20" i="7" l="1"/>
  <c r="F19" i="7"/>
  <c r="D21" i="8"/>
  <c r="F20" i="8"/>
  <c r="F19" i="6"/>
  <c r="D20" i="6"/>
  <c r="F20" i="6" l="1"/>
  <c r="D21" i="6"/>
  <c r="D21" i="7"/>
  <c r="F20" i="7"/>
  <c r="D22" i="8"/>
  <c r="F21" i="8"/>
  <c r="D23" i="8" l="1"/>
  <c r="F22" i="8"/>
  <c r="D22" i="7"/>
  <c r="F21" i="7"/>
  <c r="D22" i="6"/>
  <c r="F21" i="6"/>
  <c r="F22" i="6" l="1"/>
  <c r="D23" i="6"/>
  <c r="D25" i="8"/>
  <c r="F23" i="8"/>
  <c r="D23" i="7"/>
  <c r="F22" i="7"/>
  <c r="F23" i="7" l="1"/>
  <c r="D25" i="7"/>
  <c r="F25" i="8"/>
  <c r="D26" i="8"/>
  <c r="D25" i="6"/>
  <c r="F23" i="6"/>
  <c r="D26" i="6" l="1"/>
  <c r="F25" i="6"/>
  <c r="D27" i="8"/>
  <c r="F26" i="8"/>
  <c r="D26" i="7"/>
  <c r="F25" i="7"/>
  <c r="F27" i="8" l="1"/>
  <c r="D28" i="8"/>
  <c r="F26" i="7"/>
  <c r="D27" i="7"/>
  <c r="D27" i="6"/>
  <c r="F26" i="6"/>
  <c r="D28" i="7" l="1"/>
  <c r="F27" i="7"/>
  <c r="D29" i="8"/>
  <c r="F28" i="8"/>
  <c r="D28" i="6"/>
  <c r="F27" i="6"/>
  <c r="F29" i="8" l="1"/>
  <c r="D30" i="8"/>
  <c r="D29" i="6"/>
  <c r="F28" i="6"/>
  <c r="F28" i="7"/>
  <c r="D29" i="7"/>
  <c r="D30" i="6" l="1"/>
  <c r="F29" i="6"/>
  <c r="D30" i="7"/>
  <c r="F29" i="7"/>
  <c r="D31" i="8"/>
  <c r="F30" i="8"/>
  <c r="F30" i="7" l="1"/>
  <c r="D31" i="7"/>
  <c r="F31" i="8"/>
  <c r="D32" i="8"/>
  <c r="D31" i="6"/>
  <c r="F30" i="6"/>
  <c r="D32" i="6" l="1"/>
  <c r="F31" i="6"/>
  <c r="D34" i="8"/>
  <c r="F32" i="8"/>
  <c r="D32" i="7"/>
  <c r="F31" i="7"/>
  <c r="D35" i="8" l="1"/>
  <c r="F34" i="8"/>
  <c r="F32" i="7"/>
  <c r="D34" i="7"/>
  <c r="F32" i="6"/>
  <c r="D34" i="6"/>
  <c r="D36" i="8" l="1"/>
  <c r="F35" i="8"/>
  <c r="D35" i="7"/>
  <c r="F34" i="7"/>
  <c r="D35" i="6"/>
  <c r="F34" i="6"/>
  <c r="D36" i="7" l="1"/>
  <c r="F35" i="7"/>
  <c r="F35" i="6"/>
  <c r="D36" i="6"/>
  <c r="D37" i="8"/>
  <c r="F36" i="8"/>
  <c r="D38" i="8" l="1"/>
  <c r="F37" i="8"/>
  <c r="D37" i="7"/>
  <c r="F36" i="7"/>
  <c r="F36" i="6"/>
  <c r="D37" i="6"/>
  <c r="F37" i="6" l="1"/>
  <c r="D38" i="6"/>
  <c r="D38" i="7"/>
  <c r="F37" i="7"/>
  <c r="D39" i="8"/>
  <c r="F38" i="8"/>
  <c r="D40" i="8" l="1"/>
  <c r="F39" i="8"/>
  <c r="D39" i="7"/>
  <c r="F38" i="7"/>
  <c r="D39" i="6"/>
  <c r="F38" i="6"/>
  <c r="D40" i="7" l="1"/>
  <c r="F39" i="7"/>
  <c r="F39" i="6"/>
  <c r="D40" i="6"/>
  <c r="D41" i="8"/>
  <c r="F40" i="8"/>
  <c r="F41" i="8" l="1"/>
  <c r="D43" i="8"/>
  <c r="D41" i="7"/>
  <c r="F40" i="7"/>
  <c r="F40" i="6"/>
  <c r="D41" i="6"/>
  <c r="D43" i="7" l="1"/>
  <c r="F41" i="7"/>
  <c r="F41" i="6"/>
  <c r="D43" i="6"/>
  <c r="D44" i="8"/>
  <c r="F43" i="8"/>
  <c r="F44" i="8" l="1"/>
  <c r="D45" i="8"/>
  <c r="F43" i="7"/>
  <c r="D44" i="7"/>
  <c r="D44" i="6"/>
  <c r="F43" i="6"/>
  <c r="D45" i="6" l="1"/>
  <c r="F44" i="6"/>
  <c r="D45" i="7"/>
  <c r="F44" i="7"/>
  <c r="D46" i="8"/>
  <c r="F45" i="8"/>
  <c r="F45" i="7" l="1"/>
  <c r="D46" i="7"/>
  <c r="F46" i="8"/>
  <c r="D47" i="8"/>
  <c r="D46" i="6"/>
  <c r="F45" i="6"/>
  <c r="D48" i="8" l="1"/>
  <c r="F47" i="8"/>
  <c r="D47" i="7"/>
  <c r="F46" i="7"/>
  <c r="D47" i="6"/>
  <c r="F46" i="6"/>
  <c r="D48" i="6" l="1"/>
  <c r="F47" i="6"/>
  <c r="F47" i="7"/>
  <c r="D48" i="7"/>
  <c r="F48" i="8"/>
  <c r="D49" i="8"/>
  <c r="D50" i="8" l="1"/>
  <c r="F49" i="8"/>
  <c r="D49" i="7"/>
  <c r="F48" i="7"/>
  <c r="D49" i="6"/>
  <c r="F48" i="6"/>
  <c r="F49" i="7" l="1"/>
  <c r="D50" i="7"/>
  <c r="D50" i="6"/>
  <c r="F49" i="6"/>
  <c r="F50" i="8"/>
  <c r="D52" i="8"/>
  <c r="D52" i="6" l="1"/>
  <c r="F50" i="6"/>
  <c r="D53" i="8"/>
  <c r="F52" i="8"/>
  <c r="D52" i="7"/>
  <c r="F50" i="7"/>
  <c r="D53" i="7" l="1"/>
  <c r="F52" i="7"/>
  <c r="D54" i="8"/>
  <c r="F53" i="8"/>
  <c r="F52" i="6"/>
  <c r="D53" i="6"/>
  <c r="D54" i="6" l="1"/>
  <c r="F53" i="6"/>
  <c r="D55" i="8"/>
  <c r="F54" i="8"/>
  <c r="D54" i="7"/>
  <c r="F53" i="7"/>
  <c r="D55" i="7" l="1"/>
  <c r="F54" i="7"/>
  <c r="F54" i="6"/>
  <c r="D55" i="6"/>
  <c r="D56" i="8"/>
  <c r="F55" i="8"/>
  <c r="F55" i="6" l="1"/>
  <c r="D56" i="6"/>
  <c r="D57" i="8"/>
  <c r="F56" i="8"/>
  <c r="D56" i="7"/>
  <c r="F55" i="7"/>
  <c r="D57" i="7" l="1"/>
  <c r="F56" i="7"/>
  <c r="D58" i="8"/>
  <c r="F57" i="8"/>
  <c r="F56" i="6"/>
  <c r="D57" i="6"/>
  <c r="F57" i="6" l="1"/>
  <c r="D58" i="6"/>
  <c r="D59" i="8"/>
  <c r="F58" i="8"/>
  <c r="D58" i="7"/>
  <c r="F57" i="7"/>
  <c r="D59" i="7" l="1"/>
  <c r="F58" i="7"/>
  <c r="D61" i="8"/>
  <c r="F59" i="8"/>
  <c r="F58" i="6"/>
  <c r="D59" i="6"/>
  <c r="D61" i="6" l="1"/>
  <c r="F59" i="6"/>
  <c r="F61" i="8"/>
  <c r="D62" i="8"/>
  <c r="F59" i="7"/>
  <c r="D61" i="7"/>
  <c r="D62" i="7" l="1"/>
  <c r="F61" i="7"/>
  <c r="D63" i="8"/>
  <c r="F62" i="8"/>
  <c r="D62" i="6"/>
  <c r="F61" i="6"/>
  <c r="F63" i="8" l="1"/>
  <c r="D64" i="8"/>
  <c r="D63" i="6"/>
  <c r="F62" i="6"/>
  <c r="F62" i="7"/>
  <c r="D63" i="7"/>
  <c r="D64" i="6" l="1"/>
  <c r="F63" i="6"/>
  <c r="D64" i="7"/>
  <c r="F63" i="7"/>
  <c r="D65" i="8"/>
  <c r="F64" i="8"/>
  <c r="F64" i="7" l="1"/>
  <c r="D65" i="7"/>
  <c r="F65" i="8"/>
  <c r="D66" i="8"/>
  <c r="D65" i="6"/>
  <c r="F64" i="6"/>
  <c r="D66" i="6" l="1"/>
  <c r="F65" i="6"/>
  <c r="D67" i="8"/>
  <c r="F66" i="8"/>
  <c r="D66" i="7"/>
  <c r="F65" i="7"/>
  <c r="F67" i="8" l="1"/>
  <c r="D68" i="8"/>
  <c r="F66" i="7"/>
  <c r="D67" i="7"/>
  <c r="D67" i="6"/>
  <c r="F66" i="6"/>
  <c r="D68" i="6" l="1"/>
  <c r="F67" i="6"/>
  <c r="D68" i="7"/>
  <c r="F67" i="7"/>
  <c r="D70" i="8"/>
  <c r="F68" i="8"/>
  <c r="F68" i="7" l="1"/>
  <c r="D70" i="7"/>
  <c r="D71" i="8"/>
  <c r="F70" i="8"/>
  <c r="D70" i="6"/>
  <c r="F68" i="6"/>
  <c r="F70" i="6" l="1"/>
  <c r="D71" i="6"/>
  <c r="D72" i="8"/>
  <c r="F71" i="8"/>
  <c r="D71" i="7"/>
  <c r="F70" i="7"/>
  <c r="D72" i="7" l="1"/>
  <c r="F71" i="7"/>
  <c r="D73" i="8"/>
  <c r="F72" i="8"/>
  <c r="F71" i="6"/>
  <c r="D72" i="6"/>
  <c r="D74" i="8" l="1"/>
  <c r="F73" i="8"/>
  <c r="F72" i="6"/>
  <c r="D73" i="6"/>
  <c r="D73" i="7"/>
  <c r="F72" i="7"/>
  <c r="D74" i="6" l="1"/>
  <c r="F73" i="6"/>
  <c r="D74" i="7"/>
  <c r="F73" i="7"/>
  <c r="D75" i="8"/>
  <c r="F74" i="8"/>
  <c r="F74" i="6" l="1"/>
  <c r="D75" i="6"/>
  <c r="D75" i="7"/>
  <c r="F74" i="7"/>
  <c r="D76" i="8"/>
  <c r="F75" i="8"/>
  <c r="D77" i="8" l="1"/>
  <c r="F76" i="8"/>
  <c r="D76" i="7"/>
  <c r="F75" i="7"/>
  <c r="D76" i="6"/>
  <c r="F75" i="6"/>
  <c r="F76" i="6" l="1"/>
  <c r="D77" i="6"/>
  <c r="F77" i="8"/>
  <c r="D79" i="8"/>
  <c r="D77" i="7"/>
  <c r="F76" i="7"/>
  <c r="D79" i="7" l="1"/>
  <c r="F77" i="7"/>
  <c r="D80" i="8"/>
  <c r="F79" i="8"/>
  <c r="D79" i="6"/>
  <c r="F77" i="6"/>
  <c r="F80" i="8" l="1"/>
  <c r="D81" i="8"/>
  <c r="D80" i="6"/>
  <c r="F79" i="6"/>
  <c r="F79" i="7"/>
  <c r="D80" i="7"/>
  <c r="D81" i="6" l="1"/>
  <c r="F80" i="6"/>
  <c r="D81" i="7"/>
  <c r="F80" i="7"/>
  <c r="D82" i="8"/>
  <c r="F81" i="8"/>
  <c r="F81" i="7" l="1"/>
  <c r="D82" i="7"/>
  <c r="F82" i="8"/>
  <c r="D83" i="8"/>
  <c r="F81" i="6"/>
  <c r="D82" i="6"/>
  <c r="D84" i="8" l="1"/>
  <c r="F83" i="8"/>
  <c r="D83" i="6"/>
  <c r="F82" i="6"/>
  <c r="D83" i="7"/>
  <c r="F82" i="7"/>
  <c r="F83" i="7" l="1"/>
  <c r="D84" i="7"/>
  <c r="D84" i="6"/>
  <c r="F83" i="6"/>
  <c r="F84" i="8"/>
  <c r="D85" i="8"/>
  <c r="D85" i="6" l="1"/>
  <c r="F84" i="6"/>
  <c r="D86" i="8"/>
  <c r="F85" i="8"/>
  <c r="D85" i="7"/>
  <c r="F84" i="7"/>
  <c r="D86" i="6" l="1"/>
  <c r="F85" i="6"/>
  <c r="F86" i="8"/>
  <c r="D88" i="8"/>
  <c r="F85" i="7"/>
  <c r="D86" i="7"/>
  <c r="D88" i="7" l="1"/>
  <c r="F86" i="7"/>
  <c r="D89" i="8"/>
  <c r="F88" i="8"/>
  <c r="D88" i="6"/>
  <c r="F86" i="6"/>
  <c r="D90" i="8" l="1"/>
  <c r="F89" i="8"/>
  <c r="F88" i="6"/>
  <c r="D89" i="6"/>
  <c r="D89" i="7"/>
  <c r="F88" i="7"/>
  <c r="F89" i="6" l="1"/>
  <c r="D90" i="6"/>
  <c r="D90" i="7"/>
  <c r="F89" i="7"/>
  <c r="D91" i="8"/>
  <c r="F90" i="8"/>
  <c r="D91" i="7" l="1"/>
  <c r="F90" i="7"/>
  <c r="F90" i="6"/>
  <c r="D91" i="6"/>
  <c r="D92" i="8"/>
  <c r="F91" i="8"/>
  <c r="F91" i="6" l="1"/>
  <c r="D92" i="6"/>
  <c r="D93" i="8"/>
  <c r="F92" i="8"/>
  <c r="D92" i="7"/>
  <c r="F91" i="7"/>
  <c r="D93" i="7" l="1"/>
  <c r="F92" i="7"/>
  <c r="D94" i="8"/>
  <c r="F93" i="8"/>
  <c r="D93" i="6"/>
  <c r="F92" i="6"/>
  <c r="D95" i="8" l="1"/>
  <c r="F94" i="8"/>
  <c r="F93" i="6"/>
  <c r="D94" i="6"/>
  <c r="D94" i="7"/>
  <c r="F93" i="7"/>
  <c r="F94" i="6" l="1"/>
  <c r="D95" i="6"/>
  <c r="D95" i="7"/>
  <c r="F94" i="7"/>
  <c r="D97" i="8"/>
  <c r="F95" i="8"/>
  <c r="F97" i="8" l="1"/>
  <c r="D98" i="8"/>
  <c r="F95" i="7"/>
  <c r="D97" i="7"/>
  <c r="F95" i="6"/>
  <c r="D97" i="6"/>
  <c r="D98" i="7" l="1"/>
  <c r="F97" i="7"/>
  <c r="D98" i="6"/>
  <c r="F97" i="6"/>
  <c r="D99" i="8"/>
  <c r="F98" i="8"/>
  <c r="D99" i="6" l="1"/>
  <c r="F98" i="6"/>
  <c r="F99" i="8"/>
  <c r="D100" i="8"/>
  <c r="F98" i="7"/>
  <c r="D99" i="7"/>
  <c r="D100" i="6" l="1"/>
  <c r="F99" i="6"/>
  <c r="D101" i="8"/>
  <c r="F100" i="8"/>
  <c r="D100" i="7"/>
  <c r="F99" i="7"/>
  <c r="F100" i="7" l="1"/>
  <c r="D101" i="7"/>
  <c r="F101" i="8"/>
  <c r="D102" i="8"/>
  <c r="D101" i="6"/>
  <c r="F100" i="6"/>
  <c r="D102" i="6" l="1"/>
  <c r="F101" i="6"/>
  <c r="D103" i="8"/>
  <c r="F102" i="8"/>
  <c r="D102" i="7"/>
  <c r="F101" i="7"/>
  <c r="F103" i="8" l="1"/>
  <c r="D104" i="8"/>
  <c r="F102" i="7"/>
  <c r="D103" i="7"/>
  <c r="F102" i="6"/>
  <c r="D103" i="6"/>
  <c r="D104" i="7" l="1"/>
  <c r="F103" i="7"/>
  <c r="D104" i="6"/>
  <c r="F103" i="6"/>
  <c r="D106" i="8"/>
  <c r="F104" i="8"/>
  <c r="F104" i="7" l="1"/>
  <c r="D106" i="7"/>
  <c r="F104" i="6"/>
  <c r="D106" i="6"/>
  <c r="D107" i="8"/>
  <c r="F106" i="8"/>
  <c r="D108" i="8" l="1"/>
  <c r="F107" i="8"/>
  <c r="F106" i="6"/>
  <c r="D107" i="6"/>
  <c r="F106" i="7"/>
  <c r="D107" i="7"/>
  <c r="F107" i="7" l="1"/>
  <c r="D108" i="7"/>
  <c r="F107" i="6"/>
  <c r="D108" i="6"/>
  <c r="D109" i="8"/>
  <c r="F108" i="8"/>
  <c r="D110" i="8" l="1"/>
  <c r="F109" i="8"/>
  <c r="F108" i="6"/>
  <c r="D109" i="6"/>
  <c r="F108" i="7"/>
  <c r="D109" i="7"/>
  <c r="D111" i="8" l="1"/>
  <c r="F110" i="8"/>
  <c r="F109" i="6"/>
  <c r="D110" i="6"/>
  <c r="F109" i="7"/>
  <c r="D110" i="7"/>
  <c r="D112" i="8" l="1"/>
  <c r="F111" i="8"/>
  <c r="F110" i="6"/>
  <c r="D111" i="6"/>
  <c r="F110" i="7"/>
  <c r="D111" i="7"/>
  <c r="D113" i="8" l="1"/>
  <c r="F112" i="8"/>
  <c r="F111" i="6"/>
  <c r="D112" i="6"/>
  <c r="F111" i="7"/>
  <c r="D112" i="7"/>
  <c r="F113" i="8" l="1"/>
  <c r="D115" i="8"/>
  <c r="F112" i="6"/>
  <c r="D113" i="6"/>
  <c r="F112" i="7"/>
  <c r="D113" i="7"/>
  <c r="F113" i="6" l="1"/>
  <c r="D115" i="6"/>
  <c r="D115" i="7"/>
  <c r="F113" i="7"/>
  <c r="D116" i="8"/>
  <c r="F115" i="8"/>
  <c r="F116" i="8" l="1"/>
  <c r="D117" i="8"/>
  <c r="D116" i="7"/>
  <c r="F115" i="7"/>
  <c r="D116" i="6"/>
  <c r="F115" i="6"/>
  <c r="D117" i="6" l="1"/>
  <c r="F116" i="6"/>
  <c r="D117" i="7"/>
  <c r="F116" i="7"/>
  <c r="D118" i="8"/>
  <c r="F117" i="8"/>
  <c r="D118" i="7" l="1"/>
  <c r="F117" i="7"/>
  <c r="F118" i="8"/>
  <c r="D119" i="8"/>
  <c r="D118" i="6"/>
  <c r="F117" i="6"/>
  <c r="D120" i="8" l="1"/>
  <c r="F119" i="8"/>
  <c r="D119" i="6"/>
  <c r="F118" i="6"/>
  <c r="D119" i="7"/>
  <c r="F118" i="7"/>
  <c r="D120" i="6" l="1"/>
  <c r="F119" i="6"/>
  <c r="D120" i="7"/>
  <c r="F119" i="7"/>
  <c r="F120" i="8"/>
  <c r="D121" i="8"/>
  <c r="D122" i="8" l="1"/>
  <c r="F121" i="8"/>
  <c r="D121" i="7"/>
  <c r="F120" i="7"/>
  <c r="D121" i="6"/>
  <c r="F120" i="6"/>
  <c r="D122" i="7" l="1"/>
  <c r="F121" i="7"/>
  <c r="D122" i="6"/>
  <c r="F122" i="6" s="1"/>
  <c r="F121" i="6"/>
  <c r="F122" i="8"/>
  <c r="D124" i="8"/>
  <c r="D125" i="8" l="1"/>
  <c r="F124" i="8"/>
  <c r="F122" i="7"/>
  <c r="D124" i="7"/>
  <c r="D125" i="7" l="1"/>
  <c r="F124" i="7"/>
  <c r="D126" i="8"/>
  <c r="F125" i="8"/>
  <c r="D127" i="8" l="1"/>
  <c r="F126" i="8"/>
  <c r="F125" i="7"/>
  <c r="D126" i="7"/>
  <c r="D127" i="7" l="1"/>
  <c r="F126" i="7"/>
  <c r="D128" i="8"/>
  <c r="F127" i="8"/>
  <c r="D129" i="8" l="1"/>
  <c r="F128" i="8"/>
  <c r="F127" i="7"/>
  <c r="D128" i="7"/>
  <c r="D129" i="7" l="1"/>
  <c r="F128" i="7"/>
  <c r="D130" i="8"/>
  <c r="F129" i="8"/>
  <c r="D131" i="8" l="1"/>
  <c r="F130" i="8"/>
  <c r="F129" i="7"/>
  <c r="D130" i="7"/>
  <c r="D131" i="7" l="1"/>
  <c r="F130" i="7"/>
  <c r="D133" i="8"/>
  <c r="F131" i="8"/>
  <c r="F133" i="8" l="1"/>
  <c r="D134" i="8"/>
  <c r="F131" i="7"/>
  <c r="D133" i="7"/>
  <c r="D134" i="7" l="1"/>
  <c r="F133" i="7"/>
  <c r="D135" i="8"/>
  <c r="F134" i="8"/>
  <c r="F135" i="8" l="1"/>
  <c r="D136" i="8"/>
  <c r="D135" i="7"/>
  <c r="F134" i="7"/>
  <c r="D136" i="7" l="1"/>
  <c r="F135" i="7"/>
  <c r="D137" i="8"/>
  <c r="F136" i="8"/>
  <c r="F137" i="8" l="1"/>
  <c r="D138" i="8"/>
  <c r="D137" i="7"/>
  <c r="F136" i="7"/>
  <c r="D138" i="7" l="1"/>
  <c r="F137" i="7"/>
  <c r="D139" i="8"/>
  <c r="F138" i="8"/>
  <c r="F139" i="8" l="1"/>
  <c r="D140" i="8"/>
  <c r="D139" i="7"/>
  <c r="F138" i="7"/>
  <c r="D140" i="7" l="1"/>
  <c r="F139" i="7"/>
  <c r="D142" i="8"/>
  <c r="F140" i="8"/>
  <c r="D143" i="8" l="1"/>
  <c r="F142" i="8"/>
  <c r="D142" i="7"/>
  <c r="F140" i="7"/>
  <c r="F142" i="7" l="1"/>
  <c r="D143" i="7"/>
  <c r="D144" i="8"/>
  <c r="F143" i="8"/>
  <c r="D145" i="8" l="1"/>
  <c r="F144" i="8"/>
  <c r="D144" i="7"/>
  <c r="F143" i="7"/>
  <c r="F144" i="7" l="1"/>
  <c r="D145" i="7"/>
  <c r="F145" i="8"/>
  <c r="D147" i="8"/>
  <c r="D148" i="8" l="1"/>
  <c r="F147" i="8"/>
  <c r="D146" i="7"/>
  <c r="F145" i="7"/>
  <c r="F146" i="7" l="1"/>
  <c r="D147" i="7"/>
  <c r="F148" i="8"/>
  <c r="D149" i="8"/>
  <c r="D148" i="7" l="1"/>
  <c r="F147" i="7"/>
  <c r="D150" i="8"/>
  <c r="F150" i="8" s="1"/>
  <c r="F149" i="8"/>
  <c r="F148" i="7" l="1"/>
  <c r="D149" i="7"/>
  <c r="D151" i="7" l="1"/>
  <c r="F149" i="7"/>
  <c r="D152" i="7" l="1"/>
  <c r="F151" i="7"/>
  <c r="D153" i="7" l="1"/>
  <c r="F152" i="7"/>
  <c r="D154" i="7" l="1"/>
  <c r="F153" i="7"/>
  <c r="D155" i="7" l="1"/>
  <c r="F154" i="7"/>
  <c r="D156" i="7" l="1"/>
  <c r="F155" i="7"/>
  <c r="D157" i="7" l="1"/>
  <c r="F156" i="7"/>
  <c r="D158" i="7" l="1"/>
  <c r="F158" i="7" s="1"/>
  <c r="F15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62" authorId="0" shapeId="0" xr:uid="{00000000-0006-0000-1200-000001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14 rev 4 og ikke anleggdok (28.02).</t>
        </r>
      </text>
    </comment>
    <comment ref="A163" authorId="0" shapeId="0" xr:uid="{00000000-0006-0000-1200-000002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12 rev 2 og ikke anleggdok (28.02).</t>
        </r>
      </text>
    </comment>
    <comment ref="A164" authorId="0" shapeId="0" xr:uid="{00000000-0006-0000-1200-000003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13 rev 4 og ikke anleggdok (28.02).</t>
        </r>
      </text>
    </comment>
    <comment ref="A165" authorId="0" shapeId="0" xr:uid="{00000000-0006-0000-1200-000004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15 rev 4og ikke anleggdok (28.02).</t>
        </r>
      </text>
    </comment>
    <comment ref="A166" authorId="0" shapeId="0" xr:uid="{00000000-0006-0000-1200-000005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15 rev 4og ikke anleggdok (28.02).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3" authorId="0" shapeId="0" xr:uid="{00000000-0006-0000-0B00-000001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12 rev 2  og ikke anleggdok (28.02).</t>
        </r>
      </text>
    </comment>
    <comment ref="A84" authorId="0" shapeId="0" xr:uid="{00000000-0006-0000-0B00-000002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12 rev 2 og ikke anleggdok (28.02).</t>
        </r>
      </text>
    </comment>
    <comment ref="A85" authorId="0" shapeId="0" xr:uid="{00000000-0006-0000-0B00-000003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12 rev 2 og ikke anleggdok (28.02).</t>
        </r>
      </text>
    </comment>
    <comment ref="A86" authorId="0" shapeId="0" xr:uid="{00000000-0006-0000-0B00-000004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12 rev 2 og ikke anleggdok (28.02).</t>
        </r>
      </text>
    </comment>
    <comment ref="A87" authorId="0" shapeId="0" xr:uid="{00000000-0006-0000-0B00-000005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12 rev 2 og ikke anleggdok (28.02).</t>
        </r>
      </text>
    </comment>
    <comment ref="A88" authorId="0" shapeId="0" xr:uid="{00000000-0006-0000-0B00-000006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12 rev 2og ikke anleggdok (28.02).</t>
        </r>
      </text>
    </comment>
    <comment ref="A89" authorId="0" shapeId="0" xr:uid="{00000000-0006-0000-0B00-000007000000}">
      <text>
        <r>
          <rPr>
            <b/>
            <sz val="9"/>
            <color rgb="FF000000"/>
            <rFont val="Tahoma"/>
            <charset val="1"/>
          </rPr>
          <t xml:space="preserve">Vegard Rogne:
</t>
        </r>
        <r>
          <rPr>
            <sz val="9"/>
            <color rgb="FF000000"/>
            <rFont val="Tahoma"/>
            <charset val="1"/>
          </rPr>
          <t>Var med i P&amp;ID 12 rev 2 og ikke anleggdok (28.02).</t>
        </r>
      </text>
    </comment>
    <comment ref="A90" authorId="0" shapeId="0" xr:uid="{00000000-0006-0000-0B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Vegard Rogne:
</t>
        </r>
        <r>
          <rPr>
            <sz val="9"/>
            <color rgb="FF000000"/>
            <rFont val="Tahoma"/>
            <family val="2"/>
            <charset val="1"/>
          </rPr>
          <t>Var med i P&amp;ID 13 rev 4, men ikke anleggdok(28.02).</t>
        </r>
      </text>
    </comment>
    <comment ref="A91" authorId="0" shapeId="0" xr:uid="{00000000-0006-0000-0B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Vegard Rogne:
</t>
        </r>
        <r>
          <rPr>
            <sz val="9"/>
            <color rgb="FF000000"/>
            <rFont val="Tahoma"/>
            <family val="2"/>
            <charset val="1"/>
          </rPr>
          <t>Var med i P&amp;ID 13 rev 4, men ikke anleggdok(28.02).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Vegard Rogne</author>
  </authors>
  <commentList>
    <comment ref="H8" authorId="0" shapeId="0" xr:uid="{5A9A4FAA-4D53-4E1B-AEB2-46D8D2E2876A}">
      <text>
        <r>
          <rPr>
            <b/>
            <sz val="9"/>
            <color indexed="81"/>
            <rFont val="Tahoma"/>
            <family val="2"/>
          </rPr>
          <t>Vegard Rogne:</t>
        </r>
        <r>
          <rPr>
            <sz val="9"/>
            <color indexed="81"/>
            <rFont val="Tahoma"/>
            <family val="2"/>
          </rPr>
          <t xml:space="preserve">
true -&gt; bruker verdier fra datablad "objektregister".
False -&gt; bruker verdier fra dette databladet.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Vegard Rogne</author>
  </authors>
  <commentList>
    <comment ref="H8" authorId="0" shapeId="0" xr:uid="{C97EA710-E289-4644-8F65-2F140A532AFA}">
      <text>
        <r>
          <rPr>
            <b/>
            <sz val="9"/>
            <color indexed="81"/>
            <rFont val="Tahoma"/>
            <family val="2"/>
          </rPr>
          <t>Vegard Rogne:</t>
        </r>
        <r>
          <rPr>
            <sz val="9"/>
            <color indexed="81"/>
            <rFont val="Tahoma"/>
            <family val="2"/>
          </rPr>
          <t xml:space="preserve">
true -&gt; bruker verdier fra datablad "objektregister".
False -&gt; bruker verdier fra dette databladet.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Vegard Rogne</author>
  </authors>
  <commentList>
    <comment ref="H8" authorId="0" shapeId="0" xr:uid="{788816A4-6710-4418-9422-6A6C2FC2CE0C}">
      <text>
        <r>
          <rPr>
            <b/>
            <sz val="9"/>
            <color indexed="81"/>
            <rFont val="Tahoma"/>
            <family val="2"/>
          </rPr>
          <t>Vegard Rogne:</t>
        </r>
        <r>
          <rPr>
            <sz val="9"/>
            <color indexed="81"/>
            <rFont val="Tahoma"/>
            <family val="2"/>
          </rPr>
          <t xml:space="preserve">
true -&gt; bruker verdier fra datablad "objektregister".
False -&gt; bruker verdier fra dette databladet.</t>
        </r>
      </text>
    </comment>
  </commentList>
</comments>
</file>

<file path=xl/sharedStrings.xml><?xml version="1.0" encoding="utf-8"?>
<sst xmlns="http://schemas.openxmlformats.org/spreadsheetml/2006/main" count="7914" uniqueCount="2170">
  <si>
    <t>Anleggsdokumentasjon</t>
  </si>
  <si>
    <t>Referanse:</t>
  </si>
  <si>
    <t>P004 Prosjektgjennomføring</t>
  </si>
  <si>
    <t>Dokument nr.:</t>
  </si>
  <si>
    <t>P004-V05</t>
  </si>
  <si>
    <t>Eier av fagfelt:</t>
  </si>
  <si>
    <t>T. Haslum</t>
  </si>
  <si>
    <t>Revisjon:</t>
  </si>
  <si>
    <t>1.2</t>
  </si>
  <si>
    <r>
      <rPr>
        <sz val="10"/>
        <rFont val="Calibri"/>
        <family val="2"/>
        <charset val="1"/>
      </rPr>
      <t xml:space="preserve">Side </t>
    </r>
    <r>
      <rPr>
        <b/>
        <sz val="10"/>
        <rFont val="Calibri"/>
        <family val="2"/>
        <charset val="1"/>
      </rPr>
      <t>1</t>
    </r>
    <r>
      <rPr>
        <sz val="10"/>
        <rFont val="Calibri"/>
        <family val="2"/>
        <charset val="1"/>
      </rPr>
      <t xml:space="preserve"> av </t>
    </r>
    <r>
      <rPr>
        <b/>
        <sz val="10"/>
        <rFont val="Calibri"/>
        <family val="2"/>
        <charset val="1"/>
      </rPr>
      <t>1</t>
    </r>
  </si>
  <si>
    <t>Godkjent av:</t>
  </si>
  <si>
    <t>Utgitt dato:</t>
  </si>
  <si>
    <t>Område:</t>
  </si>
  <si>
    <t>Prosjekt</t>
  </si>
  <si>
    <t>Dokumentsti:</t>
  </si>
  <si>
    <t>guardsystemsengineering.sharepoint.com/sites/HSEQ/Delte dokumenter</t>
  </si>
  <si>
    <t>Dokumentasjon for anlegg</t>
  </si>
  <si>
    <t>Prosjektnr.:</t>
  </si>
  <si>
    <t>Kunde:</t>
  </si>
  <si>
    <t>FjellVAR</t>
  </si>
  <si>
    <t>Stasjonstype:</t>
  </si>
  <si>
    <t>Renseanlegg</t>
  </si>
  <si>
    <t>Stasjonsnr.:</t>
  </si>
  <si>
    <t>Stasjonsnavn:</t>
  </si>
  <si>
    <t>Storanipa RA</t>
  </si>
  <si>
    <t>PLS-Type:</t>
  </si>
  <si>
    <t>Allen Bradley ControlLogix</t>
  </si>
  <si>
    <t>Slavenr.:</t>
  </si>
  <si>
    <t xml:space="preserve"> </t>
  </si>
  <si>
    <t>Kommunikasjon:</t>
  </si>
  <si>
    <t>Tagnr.-Liste, Utstyrs-Liste, IO-Lister, Adresse-Lister</t>
  </si>
  <si>
    <t>Versjon</t>
  </si>
  <si>
    <t>Dokument</t>
  </si>
  <si>
    <t>Kommentar</t>
  </si>
  <si>
    <t>Dato</t>
  </si>
  <si>
    <t>Utført</t>
  </si>
  <si>
    <t>0.1</t>
  </si>
  <si>
    <t>150563001 Anleggsdokumentasjon</t>
  </si>
  <si>
    <t>Første arbeidsrevisjon</t>
  </si>
  <si>
    <t>TA</t>
  </si>
  <si>
    <t>0.2</t>
  </si>
  <si>
    <t>TU</t>
  </si>
  <si>
    <t>0.3</t>
  </si>
  <si>
    <t>Arbeidsrevisjon med edit etter kommentarer fra Purac</t>
  </si>
  <si>
    <t>0.4</t>
  </si>
  <si>
    <t>Lagt inn frekvensomformere i frekvensomformer-sheet</t>
  </si>
  <si>
    <t>0.5</t>
  </si>
  <si>
    <t>Lagt inn foreløpige trend-detaljer</t>
  </si>
  <si>
    <t>0.6</t>
  </si>
  <si>
    <t>Endret objekttyper i overenstemmelse med v0.0.2 + lagt in IO-mapping + korrigert utstyrsliste mhp. IO-kort iht. tilbud</t>
  </si>
  <si>
    <t>PLS-Program</t>
  </si>
  <si>
    <t>Guard Automation AS</t>
  </si>
  <si>
    <t>Telefon:</t>
  </si>
  <si>
    <t>+47 33 48 84 00</t>
  </si>
  <si>
    <t>Nordre Kullerød 27</t>
  </si>
  <si>
    <t xml:space="preserve">© </t>
  </si>
  <si>
    <t>Service</t>
  </si>
  <si>
    <t>+47 35 57 30 44</t>
  </si>
  <si>
    <t>3241 Sandefjord</t>
  </si>
  <si>
    <t>Materialet er vernet etter åndsverkloven. Uten uttrykkelig samtykke er eksemplarfremstilling, som utskrift og annen</t>
  </si>
  <si>
    <t>E-post:</t>
  </si>
  <si>
    <t>mail@guard.no</t>
  </si>
  <si>
    <t>kopiering, bare tillatt når det er hjemlet i lov. Utnyttelse i strid med lov eller avtale kan medføre erstatnings- og straffeansvar</t>
  </si>
  <si>
    <t>Web:</t>
  </si>
  <si>
    <t>http://www.guard.no</t>
  </si>
  <si>
    <t xml:space="preserve">Utstyrsliste                        </t>
  </si>
  <si>
    <t>Modul</t>
  </si>
  <si>
    <t>Beskrivelse</t>
  </si>
  <si>
    <t>Plassering</t>
  </si>
  <si>
    <t>Utstyr</t>
  </si>
  <si>
    <t>Produsent</t>
  </si>
  <si>
    <t>Type</t>
  </si>
  <si>
    <t>Revisjon</t>
  </si>
  <si>
    <t>Slot nr.</t>
  </si>
  <si>
    <t>IP adresse</t>
  </si>
  <si>
    <t>Leverandør</t>
  </si>
  <si>
    <t>Ant.</t>
  </si>
  <si>
    <t>Område</t>
  </si>
  <si>
    <t>Enhet</t>
  </si>
  <si>
    <t>PLS UTSTYR</t>
  </si>
  <si>
    <t>SRO01-US01_B</t>
  </si>
  <si>
    <t>4 Slots chassis</t>
  </si>
  <si>
    <t>PLS</t>
  </si>
  <si>
    <t>Allen Bradley</t>
  </si>
  <si>
    <t>1754-A4</t>
  </si>
  <si>
    <t>Triple S</t>
  </si>
  <si>
    <t>Stk</t>
  </si>
  <si>
    <t>SRO01-US01_P1</t>
  </si>
  <si>
    <t>Power Supply</t>
  </si>
  <si>
    <t>1754-PB72</t>
  </si>
  <si>
    <t>SRO01-US01_0</t>
  </si>
  <si>
    <t>CPU</t>
  </si>
  <si>
    <t>1756-L81E</t>
  </si>
  <si>
    <t>SRO01-US01_1</t>
  </si>
  <si>
    <t>Empty slot cover</t>
  </si>
  <si>
    <t>1756-N2</t>
  </si>
  <si>
    <t>SRO01-US01_2</t>
  </si>
  <si>
    <t>SRO01-US01_3</t>
  </si>
  <si>
    <t>SRO01-US02_0</t>
  </si>
  <si>
    <t>Ethernet network adaptor</t>
  </si>
  <si>
    <t>1734-AENT</t>
  </si>
  <si>
    <t>SRO01-US02_1</t>
  </si>
  <si>
    <t>Digital inngangskort, 8 innganger + terminalbase</t>
  </si>
  <si>
    <t>1734-IB8 + 1734-TBS</t>
  </si>
  <si>
    <t>SRO01-US02_2</t>
  </si>
  <si>
    <t>SRO01-US02_3</t>
  </si>
  <si>
    <t>SRO01-US02_4</t>
  </si>
  <si>
    <t>SRO01-US02_5</t>
  </si>
  <si>
    <t>SRO01-US02_6</t>
  </si>
  <si>
    <t>SRO01-US02_7</t>
  </si>
  <si>
    <t>SRO01-US02_8</t>
  </si>
  <si>
    <t>SRO01-US02_9</t>
  </si>
  <si>
    <t>SRO01-US02_10</t>
  </si>
  <si>
    <t>SRO01-US02_11</t>
  </si>
  <si>
    <t>SRO01-US02_12</t>
  </si>
  <si>
    <t>SRO01-US02_13</t>
  </si>
  <si>
    <t>SRO01-US03_0</t>
  </si>
  <si>
    <t>Extension power module</t>
  </si>
  <si>
    <t>1734-EP24DC</t>
  </si>
  <si>
    <t>SRO01-US03_1</t>
  </si>
  <si>
    <t>SRO01-US03_2</t>
  </si>
  <si>
    <t>SRO01-US03_3</t>
  </si>
  <si>
    <t>SRO01-US03_4</t>
  </si>
  <si>
    <t>SRO01-US03_5</t>
  </si>
  <si>
    <t>SRO01-US03_6</t>
  </si>
  <si>
    <t>SRO01-US03_7</t>
  </si>
  <si>
    <t>SRO01-US03_8</t>
  </si>
  <si>
    <t>SRO01-US03_9</t>
  </si>
  <si>
    <t>SRO01-US03_10</t>
  </si>
  <si>
    <t>SRO01-US03_11</t>
  </si>
  <si>
    <t>SRO01-US03_12</t>
  </si>
  <si>
    <t>SRO01-US03_13</t>
  </si>
  <si>
    <t>Digital utgangskort, 8 utganger + terminalbase</t>
  </si>
  <si>
    <t>1734-OB8 + 1734-TBS</t>
  </si>
  <si>
    <t>SRO01-US03_14</t>
  </si>
  <si>
    <t>SRO01-US03_15</t>
  </si>
  <si>
    <t>SRO01-US03_16</t>
  </si>
  <si>
    <t>SRO01-US03_17</t>
  </si>
  <si>
    <t>SRO01-US04_0</t>
  </si>
  <si>
    <t>SRO01-US04_1</t>
  </si>
  <si>
    <t>SRO01-US04_2</t>
  </si>
  <si>
    <t>SRO01-US04_3</t>
  </si>
  <si>
    <t>SRO01-US04_4</t>
  </si>
  <si>
    <t>SRO01-US04_5</t>
  </si>
  <si>
    <t>SRO01-US04_6</t>
  </si>
  <si>
    <t>SRO01-US04_7</t>
  </si>
  <si>
    <t>SRO01-US04_8</t>
  </si>
  <si>
    <t>Analog inngangskort, 8 utganger + terminalbase</t>
  </si>
  <si>
    <t>1734-IE8C + 1734-TBS</t>
  </si>
  <si>
    <t>SRO01-US04_9</t>
  </si>
  <si>
    <t>SRO01-US04_10</t>
  </si>
  <si>
    <t>SRO01-US04_11</t>
  </si>
  <si>
    <t>SRO01-US04_12</t>
  </si>
  <si>
    <t>SRO01-US04_13</t>
  </si>
  <si>
    <t>SRO01-US04_14</t>
  </si>
  <si>
    <t>SRO01-US04_15</t>
  </si>
  <si>
    <t>SRO01-US04_16</t>
  </si>
  <si>
    <t>Analog utgangskort, 4 utganger + terminalbase</t>
  </si>
  <si>
    <t>1734-OE4C + 1734-TBS</t>
  </si>
  <si>
    <t>SRO01-US04_17</t>
  </si>
  <si>
    <t>SRO01-US05_0</t>
  </si>
  <si>
    <t>SRO01-US05_1</t>
  </si>
  <si>
    <t>Gateway Anybus Profibus DP</t>
  </si>
  <si>
    <t>Kameraovervåking</t>
  </si>
  <si>
    <t>Mobotix kamera</t>
  </si>
  <si>
    <t>Mobotix</t>
  </si>
  <si>
    <t>Milestone Essential for 10 stk. kamera</t>
  </si>
  <si>
    <t>Milestone</t>
  </si>
  <si>
    <t>Korenix PoE-switch, 8-porters</t>
  </si>
  <si>
    <t>Korenix</t>
  </si>
  <si>
    <t>Frekvensomformere</t>
  </si>
  <si>
    <t>FC302</t>
  </si>
  <si>
    <t>0,55kW - 400V - IP55 - Ethernet/IP</t>
  </si>
  <si>
    <t>Frekvensomformer</t>
  </si>
  <si>
    <t>Danfoss</t>
  </si>
  <si>
    <t>1,1kW - 400V - IP55 - Ethernet/IP</t>
  </si>
  <si>
    <t>1,5kW - 400V - IP55 - Ethernet/IP</t>
  </si>
  <si>
    <t>2,2kW - 400V - IP55 - Ethernet/IP</t>
  </si>
  <si>
    <t>3kW - 400V - IP55 - Ethernet/IP</t>
  </si>
  <si>
    <t>4kW - 400V - IP55 - Ethernet/IP</t>
  </si>
  <si>
    <t>18,5kW - 400V - IP55 - Ethernet/IP</t>
  </si>
  <si>
    <t>22kW - 400V - IP55 - Ethernet/IP</t>
  </si>
  <si>
    <t>GuardControl</t>
  </si>
  <si>
    <t>CitectSCADA</t>
  </si>
  <si>
    <t>1500 IO-server lisens</t>
  </si>
  <si>
    <t>SCADA</t>
  </si>
  <si>
    <t>Citect</t>
  </si>
  <si>
    <t>Autic</t>
  </si>
  <si>
    <t>1500 IO-klient lisens</t>
  </si>
  <si>
    <t>GuardRapport</t>
  </si>
  <si>
    <t>Rapportsystem</t>
  </si>
  <si>
    <t>Guard</t>
  </si>
  <si>
    <t xml:space="preserve">HP ProLiant DL360 </t>
  </si>
  <si>
    <t>RackServer</t>
  </si>
  <si>
    <t>Driftskontrollserver</t>
  </si>
  <si>
    <t>Hewlett Packard</t>
  </si>
  <si>
    <t>Also</t>
  </si>
  <si>
    <t xml:space="preserve">Windows </t>
  </si>
  <si>
    <t>Server 2012 R2 Foundation</t>
  </si>
  <si>
    <t>Operativsystem server</t>
  </si>
  <si>
    <t xml:space="preserve">Microsoft </t>
  </si>
  <si>
    <t>SQL Server</t>
  </si>
  <si>
    <t>SQL Klient</t>
  </si>
  <si>
    <t>Remote Desktop Services</t>
  </si>
  <si>
    <t>HP t520</t>
  </si>
  <si>
    <t>Tynnklient for operatørstasjon,4 skjerminnganger</t>
  </si>
  <si>
    <t>Operatørstasjon</t>
  </si>
  <si>
    <t>Operatørskjerm</t>
  </si>
  <si>
    <t>27" skjerm, 2 per operatørstasjon</t>
  </si>
  <si>
    <t>Samsung</t>
  </si>
  <si>
    <t>Storskjerm</t>
  </si>
  <si>
    <t>55" storskjerm</t>
  </si>
  <si>
    <t>HP ProBook 450 G3</t>
  </si>
  <si>
    <t>Hjemmevakt-PC</t>
  </si>
  <si>
    <t>GuardAlarm</t>
  </si>
  <si>
    <t>Alarmutsender på GSM</t>
  </si>
  <si>
    <t>Alarmutsender</t>
  </si>
  <si>
    <t>UPS</t>
  </si>
  <si>
    <t>UPS for driftskontroll</t>
  </si>
  <si>
    <t>UPS for driftskontrollserver</t>
  </si>
  <si>
    <t>SYSTEM LAYOUT</t>
  </si>
  <si>
    <t>Skolmar 19</t>
  </si>
  <si>
    <t>3232 Sandefjord</t>
  </si>
  <si>
    <t>Type stasjon:</t>
  </si>
  <si>
    <t>DI</t>
  </si>
  <si>
    <t>ML 1500 12K</t>
  </si>
  <si>
    <t xml:space="preserve">Skjema
V4102_I
</t>
  </si>
  <si>
    <t>Loop Test Report</t>
  </si>
  <si>
    <t xml:space="preserve">Kunde:
Konsulent:
</t>
  </si>
  <si>
    <r>
      <rPr>
        <sz val="8"/>
        <rFont val="Times New Roman"/>
        <family val="1"/>
        <charset val="1"/>
      </rPr>
      <t xml:space="preserve">Leverandør:
</t>
    </r>
    <r>
      <rPr>
        <sz val="12"/>
        <rFont val="Times New Roman"/>
        <family val="1"/>
        <charset val="1"/>
      </rPr>
      <t xml:space="preserve">Guard Automation
Skolmar 19
3232 SANDEFJORD
</t>
    </r>
  </si>
  <si>
    <t xml:space="preserve">Prosjekt nr. </t>
  </si>
  <si>
    <t>Anlegg:</t>
  </si>
  <si>
    <t>Utstedt sted/dato:</t>
  </si>
  <si>
    <t>Prosjektleder lev.:</t>
  </si>
  <si>
    <t>Ansvarlig for kunde:</t>
  </si>
  <si>
    <t xml:space="preserve">INN
 Simuler digitale signaler 
 Simuler analoge signaler 0, 50, 100%
 Test styrings parametere
 Test alarmer på skjerm, test grenseverdier 
 Test digitale alarmer lokalt og på skjerm 
 Test status indikatorer lokalt og på skjerm
</t>
  </si>
  <si>
    <t xml:space="preserve">UT   
 Simuler digitale signaler
 Simuler analoge signaler 0, 50, 100% 
 Test forrigling m/logikkfunksjoner 
 Test visuelle og akustiske alarmer 
 Kjør regulatorsløyfer 0, 50, 100% i auto. Test
 responsretning. 
</t>
  </si>
  <si>
    <t>Note.
 Testet "ok" noteres for alle TAG i tilhørende
 kolonne. Eventulle kommentarer/feil noteres.</t>
  </si>
  <si>
    <t>Leverandør:</t>
  </si>
  <si>
    <t>Konsulent:</t>
  </si>
  <si>
    <t>v/</t>
  </si>
  <si>
    <t>Dato:</t>
  </si>
  <si>
    <t>Sign:</t>
  </si>
  <si>
    <t>I/O Liste, PLS</t>
  </si>
  <si>
    <t>Slave ID:</t>
  </si>
  <si>
    <t>Kort:</t>
  </si>
  <si>
    <t>SRO01_US02_1-13</t>
  </si>
  <si>
    <t>CPU:</t>
  </si>
  <si>
    <t>Tagnavn</t>
  </si>
  <si>
    <t>Signal</t>
  </si>
  <si>
    <t>Slotnr.</t>
  </si>
  <si>
    <t>I/O</t>
  </si>
  <si>
    <t>PLS adresse</t>
  </si>
  <si>
    <t>Rå-verdi</t>
  </si>
  <si>
    <t>Eng.unit</t>
  </si>
  <si>
    <t>Gml. Kl.nr.</t>
  </si>
  <si>
    <t>Råverdi-Min.</t>
  </si>
  <si>
    <t>Råverdi-Maks.</t>
  </si>
  <si>
    <t>EU-Min.</t>
  </si>
  <si>
    <t>EU-Maks.</t>
  </si>
  <si>
    <t>IO Test (El.skap)</t>
  </si>
  <si>
    <t>IO Test (Prosess)</t>
  </si>
  <si>
    <t>Kommentar/Feil</t>
  </si>
  <si>
    <t>SRO01_US02</t>
  </si>
  <si>
    <t>AVV01-FT01</t>
  </si>
  <si>
    <t>Flödesgivare, PULS</t>
  </si>
  <si>
    <t>IN 0</t>
  </si>
  <si>
    <t>AVV01-GS01</t>
  </si>
  <si>
    <t>Gränsläge främre Spolkorg</t>
  </si>
  <si>
    <t>IN 1</t>
  </si>
  <si>
    <t>AVV01-GS02</t>
  </si>
  <si>
    <t>Gränsläge bakre Spolkorg</t>
  </si>
  <si>
    <t>IN 2</t>
  </si>
  <si>
    <t>AVV01-LS01</t>
  </si>
  <si>
    <t>Nivåvakt Reaktortank Skruvpress 1</t>
  </si>
  <si>
    <t>IN 3</t>
  </si>
  <si>
    <t>AVV01-PS01</t>
  </si>
  <si>
    <t>Tryckvakt pneumatik</t>
  </si>
  <si>
    <t>IN 4</t>
  </si>
  <si>
    <t>AVV02-FT01</t>
  </si>
  <si>
    <t>IN 5</t>
  </si>
  <si>
    <t>AVV02-GS01</t>
  </si>
  <si>
    <t>IN 6</t>
  </si>
  <si>
    <t>AVV02-GS02</t>
  </si>
  <si>
    <t>IN 7</t>
  </si>
  <si>
    <t>AVV02-LS01</t>
  </si>
  <si>
    <t>Nivåvakt Reaktortank Skruvpress 2</t>
  </si>
  <si>
    <t>AVV02-PS01</t>
  </si>
  <si>
    <t>DFE01-FT11</t>
  </si>
  <si>
    <t>Flödesmätare, PULS</t>
  </si>
  <si>
    <t>DFE01-FT21</t>
  </si>
  <si>
    <t>DFE01-FT31</t>
  </si>
  <si>
    <t>DFE01-LS01</t>
  </si>
  <si>
    <t>Nivåvakt låg polymertank</t>
  </si>
  <si>
    <t>DFE01-PS11</t>
  </si>
  <si>
    <t>Tryckvakt polymerpump</t>
  </si>
  <si>
    <t>DFE01-PS21</t>
  </si>
  <si>
    <t>DFE01-PS31</t>
  </si>
  <si>
    <t>DFE01-TS11</t>
  </si>
  <si>
    <t>Torrkörningsskydd polymerpump</t>
  </si>
  <si>
    <t>DFE01-TS21</t>
  </si>
  <si>
    <t>DFE01-TS31</t>
  </si>
  <si>
    <t>DFE03-FT11</t>
  </si>
  <si>
    <t>DFE03-FT21</t>
  </si>
  <si>
    <t>DFE03-LS01</t>
  </si>
  <si>
    <t>DFE03-PS11</t>
  </si>
  <si>
    <t>DFE03-PS21</t>
  </si>
  <si>
    <t>DFE03-TS11</t>
  </si>
  <si>
    <t>DFE03-TS21</t>
  </si>
  <si>
    <t>FET01-GS01</t>
  </si>
  <si>
    <t>Gränsläge hemma fettfång</t>
  </si>
  <si>
    <t>FET01-GS02</t>
  </si>
  <si>
    <t>Gränsläge borta fettfång</t>
  </si>
  <si>
    <t>FET01-LS01</t>
  </si>
  <si>
    <t>Nivåvakt fettfång 1</t>
  </si>
  <si>
    <t>FET01-PS01</t>
  </si>
  <si>
    <t>Tryckvakt fettpump</t>
  </si>
  <si>
    <t>FET01-TS01</t>
  </si>
  <si>
    <t>Torrkörningsskydd fettpump</t>
  </si>
  <si>
    <t>FET02-GS01</t>
  </si>
  <si>
    <t>FET02-GS02</t>
  </si>
  <si>
    <t>FET02-LS01</t>
  </si>
  <si>
    <t>Nivåvakt fettfång 2</t>
  </si>
  <si>
    <t>FET02-PS01</t>
  </si>
  <si>
    <t>FET02-TS01</t>
  </si>
  <si>
    <t>FET03-GS01</t>
  </si>
  <si>
    <t>FET03-GS02</t>
  </si>
  <si>
    <t>FET03-LS01</t>
  </si>
  <si>
    <t>Nivåvakt fettfång 3</t>
  </si>
  <si>
    <t>FET03-PS01</t>
  </si>
  <si>
    <t>FET03-TS01</t>
  </si>
  <si>
    <t>FET05-LS01</t>
  </si>
  <si>
    <t>Nivåvakt fettseparator</t>
  </si>
  <si>
    <t>FET05-SS01</t>
  </si>
  <si>
    <t>Stopp-funksjon</t>
  </si>
  <si>
    <t>Återställningsfunktion</t>
  </si>
  <si>
    <t>FOR01-LS01</t>
  </si>
  <si>
    <t>Nivåvakt</t>
  </si>
  <si>
    <t>FOR02-LS01</t>
  </si>
  <si>
    <t>INN01-FT01</t>
  </si>
  <si>
    <t>Mengdemåler, Innløp 1, PULS</t>
  </si>
  <si>
    <t>INN01-FT02</t>
  </si>
  <si>
    <t>Mengdemåler, Overløp-Innløp, PULS</t>
  </si>
  <si>
    <t>INN01-VP01</t>
  </si>
  <si>
    <t>Provtagare, PULS</t>
  </si>
  <si>
    <t>INN02-FT01</t>
  </si>
  <si>
    <t>Mengdemåler, Innløp 2, PULS</t>
  </si>
  <si>
    <t>SIL-FT01</t>
  </si>
  <si>
    <t>Mengdemåler, Overløp tromme siler, PULS</t>
  </si>
  <si>
    <t>SIL01-GS01</t>
  </si>
  <si>
    <t>Gränsläge bakre spolramp</t>
  </si>
  <si>
    <t>Gränsläge främre spolramp</t>
  </si>
  <si>
    <t>SIL01-LS01</t>
  </si>
  <si>
    <t>Nivåvakt Tromme sil 1</t>
  </si>
  <si>
    <t>SIL01-PS01</t>
  </si>
  <si>
    <t>Trykkvakt Høytrykksvann til Tromme sil 1</t>
  </si>
  <si>
    <t>SIL02-GS01</t>
  </si>
  <si>
    <t>SIL02-LS01</t>
  </si>
  <si>
    <t>Nivåvakt Tromme sil 2</t>
  </si>
  <si>
    <t>SIL02-PS01</t>
  </si>
  <si>
    <t>SIL03-GS01</t>
  </si>
  <si>
    <t>SIL03-LS01</t>
  </si>
  <si>
    <t>Nivåvakt Tromme sil 3</t>
  </si>
  <si>
    <t>SIL03-PS01</t>
  </si>
  <si>
    <t>SIL04-GS01</t>
  </si>
  <si>
    <t>SIL04-LS01</t>
  </si>
  <si>
    <t>Nivåvakt Tromme sil 4</t>
  </si>
  <si>
    <t>SIL04-PS01</t>
  </si>
  <si>
    <t>SIL05-GS01</t>
  </si>
  <si>
    <t>SIL05-LS01</t>
  </si>
  <si>
    <t>Nivåvakt Tromme sil 5</t>
  </si>
  <si>
    <t>SIL05-PS01</t>
  </si>
  <si>
    <t>SIL06-GS01</t>
  </si>
  <si>
    <t>SIL06-LS01</t>
  </si>
  <si>
    <t>Nivåvakt Tromme sil 6</t>
  </si>
  <si>
    <t>SIL06-PS01</t>
  </si>
  <si>
    <t>SLL01-LS01</t>
  </si>
  <si>
    <t>Nivåvakt tunnslamlager</t>
  </si>
  <si>
    <t>SLL01-PS11</t>
  </si>
  <si>
    <t>Tryckvakt slampump</t>
  </si>
  <si>
    <t>SLL01-PS21</t>
  </si>
  <si>
    <t>SLL01-TS11</t>
  </si>
  <si>
    <t>Torrkörningsskydd slampump</t>
  </si>
  <si>
    <t>SLL01-TS21</t>
  </si>
  <si>
    <t>SLL02-LS01</t>
  </si>
  <si>
    <t>Nivåvaktslamlager</t>
  </si>
  <si>
    <t>SLL02-PS11</t>
  </si>
  <si>
    <t>SLL02-PS21</t>
  </si>
  <si>
    <t>SLL02-PS31</t>
  </si>
  <si>
    <t>SLL02-TS11</t>
  </si>
  <si>
    <t>SLL02-TS21</t>
  </si>
  <si>
    <t>SLL02-TS31</t>
  </si>
  <si>
    <t>SRO01_US03_1-17</t>
  </si>
  <si>
    <t>SLV-LS01</t>
  </si>
  <si>
    <t>Nivåvakt Rejektvannlager</t>
  </si>
  <si>
    <t>SMP01-LS01</t>
  </si>
  <si>
    <t>Nivåvakt pumpsump 1, hög</t>
  </si>
  <si>
    <t>SMP02-LS01</t>
  </si>
  <si>
    <t>Nivåvakt pumpsump 2, hög</t>
  </si>
  <si>
    <t>SPV-PS01</t>
  </si>
  <si>
    <t>Tryckvakt spylevann</t>
  </si>
  <si>
    <t>SLU01-C01</t>
  </si>
  <si>
    <t>Drift sneglecontainer</t>
  </si>
  <si>
    <t>Drift OK sneglecontainer</t>
  </si>
  <si>
    <t>Sneglecontainer fylt</t>
  </si>
  <si>
    <t>SLU02-C01</t>
  </si>
  <si>
    <t>SRU01-C01</t>
  </si>
  <si>
    <t>UTL01-FT01</t>
  </si>
  <si>
    <t>Mengdemåler - Uttløp, PULS</t>
  </si>
  <si>
    <t>UTL01-PV01</t>
  </si>
  <si>
    <t>Provtagare, ALARM</t>
  </si>
  <si>
    <t>INN01-PV01_GSH</t>
  </si>
  <si>
    <t>Skjutspjäll DN300, On/Off  Innløp, Åpen</t>
  </si>
  <si>
    <t>INN01-PV01_GSL</t>
  </si>
  <si>
    <t>Skjutspjäll DN300, On/Off  Innløp, Lukket</t>
  </si>
  <si>
    <t>INN02-PV01_GSH</t>
  </si>
  <si>
    <t>Skjutspjäll DN450, On/Off  Innløp, Åpen</t>
  </si>
  <si>
    <t>INN02-PV01_GSL</t>
  </si>
  <si>
    <t>Skjutspjäll DN450, On/Off  Innløp, Lukket</t>
  </si>
  <si>
    <t>RIS01-PV01_GSH</t>
  </si>
  <si>
    <t>Skjutspjäll DN500, On/Off, Renssil Innløp, Åpen</t>
  </si>
  <si>
    <t>RIS01-PV01_GSL</t>
  </si>
  <si>
    <t>Skjutspjäll DN500, On/Off, Renssil Innløp, Lukket</t>
  </si>
  <si>
    <t>RIS01-PV02_GSH</t>
  </si>
  <si>
    <t>Vipplucka, Åpen</t>
  </si>
  <si>
    <t>RIS01-PV02_GSL</t>
  </si>
  <si>
    <t>Vipplucka, Lukket</t>
  </si>
  <si>
    <t>RIS02-PV01_GSH</t>
  </si>
  <si>
    <t>RIS02-PV01_GSL</t>
  </si>
  <si>
    <t>RIS02-PV02_GSH</t>
  </si>
  <si>
    <t>RIS02-PV02_GSL</t>
  </si>
  <si>
    <t>RIS03-PV01_GSH</t>
  </si>
  <si>
    <t>RIS03-PV01_GSL</t>
  </si>
  <si>
    <t>RIS03-PV02_GSH</t>
  </si>
  <si>
    <t>RIS03-PV02_GSL</t>
  </si>
  <si>
    <t>SAN01-PV01_GSH</t>
  </si>
  <si>
    <t>Skjutspjäll DN500, On/Off, Sandfång - Uttløp, Åpen</t>
  </si>
  <si>
    <t>SAN01-PV01_GSL</t>
  </si>
  <si>
    <t>Skjutspjäll DN500, On/Off, Sandfång - Uttløp, Lukket</t>
  </si>
  <si>
    <t>SAN02-PV01_GSH</t>
  </si>
  <si>
    <t>SAN02-PV01_GSL</t>
  </si>
  <si>
    <t>SAN03-PV01_GSH</t>
  </si>
  <si>
    <t>SAN03-PV01_GSL</t>
  </si>
  <si>
    <t>SRH01-MV01_GSH</t>
  </si>
  <si>
    <t>Kulventil DN100, On/Off Organisktutloppsventil från sandtvätt, Åpen</t>
  </si>
  <si>
    <t>SRH01-MV01_GSL</t>
  </si>
  <si>
    <t>Kulventil DN100, On/Off Organisktutloppsventil från sandtvätt, Lukket</t>
  </si>
  <si>
    <t>SRH01-SV01_GSH</t>
  </si>
  <si>
    <t>Kulventil DN32 On/Off, Tvättvatten till sandtvätt, Åpen</t>
  </si>
  <si>
    <t>SRH01-SV01GSL</t>
  </si>
  <si>
    <t>Kulventil DN32 On/Off, Tvättvatten till sandtvätt, Lukket</t>
  </si>
  <si>
    <t>SIL-ML11_GSH</t>
  </si>
  <si>
    <t>Inloppslucka, Kanal till tromme siler 1-3, Åpen</t>
  </si>
  <si>
    <t>SIL-ML11_GSL</t>
  </si>
  <si>
    <t>Inloppslucka, Kanal till tromme siler 1-3, Lukket</t>
  </si>
  <si>
    <t>SIL-ML11_XA100</t>
  </si>
  <si>
    <t>Inloppslucka, Kanal till tromme siler 1-3, Feil</t>
  </si>
  <si>
    <t>SIL-ML12_GSH</t>
  </si>
  <si>
    <t>Inloppslucka, Kanal till tromme siler 4-6, Åpen</t>
  </si>
  <si>
    <t>SIL-ML12_GSL</t>
  </si>
  <si>
    <t>Inloppslucka, Kanal till tromme siler 4-6, Lukket</t>
  </si>
  <si>
    <t>SIL-ML12_XA101</t>
  </si>
  <si>
    <t>Inloppslucka, Kanal till tromme siler 4-6, Feil</t>
  </si>
  <si>
    <t>SIL01-ML01_GSH</t>
  </si>
  <si>
    <t>Inloppslucka, Tromme sil 1, Åpen</t>
  </si>
  <si>
    <t>SIL01-ML01_GSL</t>
  </si>
  <si>
    <t>Inloppslucka, Tromme sil 1, Lukket</t>
  </si>
  <si>
    <t>SIL01-ML01_XA110</t>
  </si>
  <si>
    <t>Inloppslucka, Tromme sil 1, Feil</t>
  </si>
  <si>
    <t>SIL01-PV01_GSH</t>
  </si>
  <si>
    <t>Automatventil, Tömning tromme sil bassäng 1, Åpen</t>
  </si>
  <si>
    <t>SIL01-PV01_GSL</t>
  </si>
  <si>
    <t>Automatventil, Tömning tromme sil bassäng 1, Lukket</t>
  </si>
  <si>
    <t>SIL02-ML01_GSH</t>
  </si>
  <si>
    <t>Inloppslucka, Tromme sil 2, Åpen</t>
  </si>
  <si>
    <t>SIL02-ML01_GSL</t>
  </si>
  <si>
    <t>Inloppslucka, Tromme sil 2, Lukket</t>
  </si>
  <si>
    <t>SIL02-ML01_XA120</t>
  </si>
  <si>
    <t>Inloppslucka, Tromme sil 2, Feil</t>
  </si>
  <si>
    <t>SIL02-PV01_GSH</t>
  </si>
  <si>
    <t>Automatventil, Tömning tromme sil bassäng 2, Åpen</t>
  </si>
  <si>
    <t>SIL02-PV01_GSL</t>
  </si>
  <si>
    <t>Automatventil, Tömning tromme sil bassäng 2, Lukket</t>
  </si>
  <si>
    <t>SIL03-ML01_GSH</t>
  </si>
  <si>
    <t>Inloppslucka, Tromme sil 3, Åpen</t>
  </si>
  <si>
    <t>SIL03-ML01_GSL</t>
  </si>
  <si>
    <t>Inloppslucka, Tromme sil 3, Lukket</t>
  </si>
  <si>
    <t>SIL03-ML01_XA130</t>
  </si>
  <si>
    <t>Inloppslucka, Tromme sil 3, Feil</t>
  </si>
  <si>
    <t>SIL03-PV01_GSH</t>
  </si>
  <si>
    <t>Automatventil, Tömning tromme sil bassäng 3, Åpen</t>
  </si>
  <si>
    <t>SIL03-PV01_GSL</t>
  </si>
  <si>
    <t>Automatventil, Tömning tromme sil bassäng 3, Lukket</t>
  </si>
  <si>
    <t>SIL04-ML01_GSH</t>
  </si>
  <si>
    <t>Inloppslucka, Tromme sil 4, Åpen</t>
  </si>
  <si>
    <t>SIL04-ML01_GSL</t>
  </si>
  <si>
    <t>Inloppslucka, Tromme sil 4, Lukket</t>
  </si>
  <si>
    <t>SIL04-ML01_XA140</t>
  </si>
  <si>
    <t>Inloppslucka, Tromme sil 4, Feil</t>
  </si>
  <si>
    <t>SIL04-PV01_GSH</t>
  </si>
  <si>
    <t>Automatventil, Tömning tromme sil bassäng 4, Åpen</t>
  </si>
  <si>
    <t>SIL04-PV01_GSL</t>
  </si>
  <si>
    <t>Automatventil, Tömning tromme sil bassäng 4, Lukket</t>
  </si>
  <si>
    <t>SIL05-ML01_GSH</t>
  </si>
  <si>
    <t>Inloppslucka, Tromme sil 5, Åpen</t>
  </si>
  <si>
    <t>SIL05-ML01_GSL</t>
  </si>
  <si>
    <t>Inloppslucka, Tromme sil 5, Lukket</t>
  </si>
  <si>
    <t>SIL05-ML01_XA150</t>
  </si>
  <si>
    <t>Inloppslucka, Tromme sil 5, Feil</t>
  </si>
  <si>
    <t>SIL05-PV01_GSH</t>
  </si>
  <si>
    <t>Automatventil, Tömning tromme sil bassäng 5, Åpen</t>
  </si>
  <si>
    <t>SIL05-PV01_GSL</t>
  </si>
  <si>
    <t>Automatventil, Tömning tromme sil bassäng 5, Lukket</t>
  </si>
  <si>
    <t>SIL06-ML01_GSH</t>
  </si>
  <si>
    <t>Inloppslucka, Tromme sil 6, Åpen</t>
  </si>
  <si>
    <t>SIL06-ML01_GSL</t>
  </si>
  <si>
    <t>Inloppslucka, Tromme sil 6, Lukket</t>
  </si>
  <si>
    <t>SIL06-ML01_XA160</t>
  </si>
  <si>
    <t>Inloppslucka, Tromme sil 6, Feil</t>
  </si>
  <si>
    <t>SIL06-PV01_GSH</t>
  </si>
  <si>
    <t>Automatventil, Tömning tromme sil bassäng 6, Åpen</t>
  </si>
  <si>
    <t>SIL06-PV01_GSL</t>
  </si>
  <si>
    <t>Automatventil, Tömning tromme sil bassäng 6, Lukket</t>
  </si>
  <si>
    <t>FOR01-PV01_GSH</t>
  </si>
  <si>
    <t>Skjutspjällventil DN65, On/Off til Slamfortykking 1, Åpen</t>
  </si>
  <si>
    <t>FOR01-PV01_GSL</t>
  </si>
  <si>
    <t>Skjutspjällventil DN65, On/Off til Slamfortykking 1, Lukket</t>
  </si>
  <si>
    <t>FOR02-PV01_GSH</t>
  </si>
  <si>
    <t>Skjutspjällventil DN65, On/Off til Slamfortykking 2, Åpen</t>
  </si>
  <si>
    <t>FOR02-PV01_GSL</t>
  </si>
  <si>
    <t>Skjutspjällventil DN65, On/Off til Slamfortykking 2, Lukket</t>
  </si>
  <si>
    <t>SLL02-PV01_GSH</t>
  </si>
  <si>
    <t>Skjutspjällventil DN65, On/Off til Slamlager, Åpen</t>
  </si>
  <si>
    <t>SLL02-PV01_GSL</t>
  </si>
  <si>
    <t>Skjutspjällventil DN65, On/Off til Slamlager, Lukket</t>
  </si>
  <si>
    <t>DO</t>
  </si>
  <si>
    <t>Start ekstern</t>
  </si>
  <si>
    <t>INN01-PV01</t>
  </si>
  <si>
    <t>Skjutspjäll DN300, On/Off  Innløp</t>
  </si>
  <si>
    <t>INN02-PV01</t>
  </si>
  <si>
    <t>Skjutspjäll DN450, On/Off  Innløp</t>
  </si>
  <si>
    <t>RIS01-PV01</t>
  </si>
  <si>
    <t>Skjutspjäll DN500, On/Off, Renssil Innløp</t>
  </si>
  <si>
    <t>RIS01-PV02</t>
  </si>
  <si>
    <t>Vipplucka, rens</t>
  </si>
  <si>
    <t>RIS01-SV01</t>
  </si>
  <si>
    <t>Magnetventil1, Spolvatten Renssil 1</t>
  </si>
  <si>
    <t>RIS01-SV02</t>
  </si>
  <si>
    <t>Magnetventil 2, Spolvatten Renssil 1</t>
  </si>
  <si>
    <t>RIS01-SV03</t>
  </si>
  <si>
    <t>Magnetventil 3, Spolvatten Renssil 1</t>
  </si>
  <si>
    <t>RIS02-PV01</t>
  </si>
  <si>
    <t>RIS02-PV02</t>
  </si>
  <si>
    <t>Vipplucka, avløpsvann</t>
  </si>
  <si>
    <t>RIS02-SV01</t>
  </si>
  <si>
    <t>Magnetventil 1, Spolvatten Renssil 2</t>
  </si>
  <si>
    <t>RIS02-SV02</t>
  </si>
  <si>
    <t>Magnetventil 2, Spolvatten Renssil 2</t>
  </si>
  <si>
    <t>RIS02-SV03</t>
  </si>
  <si>
    <t>Magnetventil 3, Spolvatten Renssil 2</t>
  </si>
  <si>
    <t>RIS03-PV01</t>
  </si>
  <si>
    <t>RIS03-PV02</t>
  </si>
  <si>
    <t>RIS03-SV01</t>
  </si>
  <si>
    <t>Magnetventil 1, Spolvatten Renssil 3</t>
  </si>
  <si>
    <t>RIS03-SV02</t>
  </si>
  <si>
    <t>Magnetventil 2, Spolvatten Renssil 3</t>
  </si>
  <si>
    <t>RIS03-SV03</t>
  </si>
  <si>
    <t>Magnetventil 3, Spolvatten Renssil 3</t>
  </si>
  <si>
    <t>SAN01-PV01</t>
  </si>
  <si>
    <t>Skjutspjäll DN500, On/Off, Sandfång 1 - Uttløp</t>
  </si>
  <si>
    <t>SAN02-PV01</t>
  </si>
  <si>
    <t>Skjutspjäll DN500, On/Off, Sandfång 2 - Uttløp</t>
  </si>
  <si>
    <t>SAN03-PV01</t>
  </si>
  <si>
    <t>Skjutspjäll DN500, On/Off, Sandfång 3 - Uttløp</t>
  </si>
  <si>
    <t>SRH01-MV01</t>
  </si>
  <si>
    <t>Kulventil DN100, On/Off Organiskt utloppsventil från sandtvätt</t>
  </si>
  <si>
    <t>SRH01-SV01</t>
  </si>
  <si>
    <t>Kulventil DN32 On/Off, Tvättvatten till sandtvätt</t>
  </si>
  <si>
    <t>SIL-ML11</t>
  </si>
  <si>
    <t>Inloppslucka, Kanal till tromme siler 1-3, Åpne</t>
  </si>
  <si>
    <t>Inloppslucka, Kanal till tromme siler 1-3, Stenge</t>
  </si>
  <si>
    <t>SIL-ML12</t>
  </si>
  <si>
    <t xml:space="preserve">Inloppslucka, Kanal till tromme siler 4-6, Åpne </t>
  </si>
  <si>
    <t>Inloppslucka, Kanal till tromme siler 4-6, Stenge</t>
  </si>
  <si>
    <t>SIL01-ML01</t>
  </si>
  <si>
    <t>Inloppslucka, Tromme sil 1, Åpne</t>
  </si>
  <si>
    <t>Inloppslucka, Tromme sil 1, Stenge</t>
  </si>
  <si>
    <t>SIL01-PV01</t>
  </si>
  <si>
    <t>Automatventil, Tömning tromme sil bassäng 1</t>
  </si>
  <si>
    <t>SIL01-SV01</t>
  </si>
  <si>
    <t>Magnetventil, Spolvatten tromme sil 1</t>
  </si>
  <si>
    <t>SRO01_US04_1-17</t>
  </si>
  <si>
    <t>SIL01-SV02</t>
  </si>
  <si>
    <t>SIL01-SV03</t>
  </si>
  <si>
    <t>Magnetventil, Högtryckvatten tromme sil 1</t>
  </si>
  <si>
    <t>SIL02-ML01</t>
  </si>
  <si>
    <t>Inloppslucka, Tromme sil 2, Åpne</t>
  </si>
  <si>
    <t>Inloppslucka, Tromme sil 2, Stenge</t>
  </si>
  <si>
    <t>SIL02-PV01</t>
  </si>
  <si>
    <t>Automatventil, Tömning tromme sil bassäng 2</t>
  </si>
  <si>
    <t>SIL02-SV01</t>
  </si>
  <si>
    <t>Magnetventil, Spolvatten tromme sil 2, Åpne</t>
  </si>
  <si>
    <t>SIL02-SV02</t>
  </si>
  <si>
    <t>Magnetventil, Spolvatten tromme sil 2, Stenge</t>
  </si>
  <si>
    <t>SIL02-SV03</t>
  </si>
  <si>
    <t>Magnetventil, Högtryckvatten tromme sil 2</t>
  </si>
  <si>
    <t>SIL03-ML01</t>
  </si>
  <si>
    <t>Inloppslucka, Tromme sil 3, Åpne</t>
  </si>
  <si>
    <t>Inloppslucka, Tromme sil 3, Stenge</t>
  </si>
  <si>
    <t>SIL03-PV01</t>
  </si>
  <si>
    <t>Automatventil, Tömning tromme sil bassäng 3</t>
  </si>
  <si>
    <t>SIL03-SV01</t>
  </si>
  <si>
    <t>Magnetventil, Spolvatten tromme sil 3</t>
  </si>
  <si>
    <t>SIL03-SV02</t>
  </si>
  <si>
    <t>SIL03-SV03</t>
  </si>
  <si>
    <t>Magnetventil, Högtryckvatten tromme sil 3</t>
  </si>
  <si>
    <t>SIL04-ML01</t>
  </si>
  <si>
    <t>Inloppslucka, Tromme sil 4, Åpne</t>
  </si>
  <si>
    <t>Inloppslucka, Tromme sil 4, Stenge</t>
  </si>
  <si>
    <t>SIL04-PV01</t>
  </si>
  <si>
    <t>Automatventil, Tömning tromme sil bassäng 4</t>
  </si>
  <si>
    <t>SIL04-SV01</t>
  </si>
  <si>
    <t>Magnetventil, Spolvatten tromme sil 4</t>
  </si>
  <si>
    <t>SIL04-SV02</t>
  </si>
  <si>
    <t>SIL04-SV03</t>
  </si>
  <si>
    <t>Magnetventil, Högtryckvatten tromme sil 4</t>
  </si>
  <si>
    <t>SIL05-ML01</t>
  </si>
  <si>
    <t>Inloppslucka, Tromme sil 5, Åpne</t>
  </si>
  <si>
    <t>Inloppslucka, Tromme sil 5, Stenge</t>
  </si>
  <si>
    <t>SIL05-PV01</t>
  </si>
  <si>
    <t>Automatventil, Tömning tromme sil bassäng 5</t>
  </si>
  <si>
    <t>SIL05-SV01</t>
  </si>
  <si>
    <t>Magnetventil, Spolvatten tromme sil 5</t>
  </si>
  <si>
    <t>SIL05-SV02</t>
  </si>
  <si>
    <t>SIL05-SV03</t>
  </si>
  <si>
    <t>Magnetventil, Högtryckvatten tromme sil 5</t>
  </si>
  <si>
    <t>SIL06-ML01</t>
  </si>
  <si>
    <t>Inloppslucka, Tromme sil 6, Åpne</t>
  </si>
  <si>
    <t>Inloppslucka, Tromme sil 6, Stenge</t>
  </si>
  <si>
    <t>SIL06-PV01</t>
  </si>
  <si>
    <t>Automatventil, Tömning tromme sil bassäng 6</t>
  </si>
  <si>
    <t>SIL06-SV01</t>
  </si>
  <si>
    <t>Magnetventil, Spolvatten tromme sil 6</t>
  </si>
  <si>
    <t>SIL06-SV02</t>
  </si>
  <si>
    <t>SIL06-SV03</t>
  </si>
  <si>
    <t>Magnetventil, Högtryckvatten tromme sil 6</t>
  </si>
  <si>
    <t>FOR01-PV01</t>
  </si>
  <si>
    <t>Skjutspjällventil DN65, On/Off til Slamfortykking 1</t>
  </si>
  <si>
    <t>FOR01-SV01</t>
  </si>
  <si>
    <t>Magnetventil Spylevann til Slamfortykking 1</t>
  </si>
  <si>
    <t>FOR02-PV01</t>
  </si>
  <si>
    <t>Skjutspjällventil DN65, On/Off til Slamfortykking 2</t>
  </si>
  <si>
    <t>SLL02-PV01</t>
  </si>
  <si>
    <t>Skjutspjällventil DN65, On/Off til Slamlager</t>
  </si>
  <si>
    <t>AVV01-SV01</t>
  </si>
  <si>
    <t>Magnetventil 1, Spolvatten Avvattnare 1</t>
  </si>
  <si>
    <t>AVV01-SV02</t>
  </si>
  <si>
    <t>Magnetventil 2, Spolvatten Avvattnare 1</t>
  </si>
  <si>
    <t>AVV01-SV03</t>
  </si>
  <si>
    <t>Magnetventil 3, Spolvatten Avvattnare 1</t>
  </si>
  <si>
    <t>AVV01-SV04</t>
  </si>
  <si>
    <t>Magnetventil 4, Spolvatten Avvattnare 1</t>
  </si>
  <si>
    <t>AVV01-SV05</t>
  </si>
  <si>
    <t>Magnetventil, pneumatik Avvatnare 1</t>
  </si>
  <si>
    <t>AVV02-SV01</t>
  </si>
  <si>
    <t>Magnetventil 1, Spolvatten Avvattnare 2</t>
  </si>
  <si>
    <t>AVV02-SV02</t>
  </si>
  <si>
    <t>Magnetventil 2, Spolvatten Avvattnare 2</t>
  </si>
  <si>
    <t>AVV02-SV03</t>
  </si>
  <si>
    <t>Magnetventil 3, Spolvatten Avvattnare 2</t>
  </si>
  <si>
    <t>AVV02-SV04</t>
  </si>
  <si>
    <t>Magnetventil 4, Spolvatten Avvattnare 2</t>
  </si>
  <si>
    <t>AVV02-SV05</t>
  </si>
  <si>
    <t>Magnetventil, pneumatik Avvatnare 2</t>
  </si>
  <si>
    <t>DFE01-SV11</t>
  </si>
  <si>
    <t>Magnetventil spädning, Polymer til avvanning</t>
  </si>
  <si>
    <t>DFE01-SV21</t>
  </si>
  <si>
    <t>DFE01-SV31</t>
  </si>
  <si>
    <t>DFE03-SV11</t>
  </si>
  <si>
    <t>Magnetventil spädning, Polymer flytende</t>
  </si>
  <si>
    <t>DFE03-SV21</t>
  </si>
  <si>
    <t>Flödesmätare</t>
  </si>
  <si>
    <t>AI</t>
  </si>
  <si>
    <t>FOR01-FT01</t>
  </si>
  <si>
    <t>Flödessmätare slam till fortykkning, g/l</t>
  </si>
  <si>
    <t>Flödessmätare slam till fortykkning, m3/h</t>
  </si>
  <si>
    <t>Flödessmätare slam till fortykkning, *C</t>
  </si>
  <si>
    <t>FOR02-FT01</t>
  </si>
  <si>
    <t>Mengdemåler, Innløp 1</t>
  </si>
  <si>
    <t>Mengdemåler, Overløp-Innløp</t>
  </si>
  <si>
    <t>Mengdemåler, Innløp 2</t>
  </si>
  <si>
    <t>REN01-LS01</t>
  </si>
  <si>
    <t>Nivåvakt rensskruv</t>
  </si>
  <si>
    <t>REN02-LS01</t>
  </si>
  <si>
    <t>REN03-LS01</t>
  </si>
  <si>
    <t>RIS01-LT01</t>
  </si>
  <si>
    <t>Nivå Renssil 1</t>
  </si>
  <si>
    <t>RIS02-LT01</t>
  </si>
  <si>
    <t>RIS03-LT01</t>
  </si>
  <si>
    <t>Mengdemåler, Overløp tromme siler</t>
  </si>
  <si>
    <t>SIL01-LT01</t>
  </si>
  <si>
    <t>Nivåsensor, før Tromme sil 1</t>
  </si>
  <si>
    <t>SIL01-LT02</t>
  </si>
  <si>
    <t>Nivåsensor, bak Tromme sil 1</t>
  </si>
  <si>
    <t>SIL02-LT01</t>
  </si>
  <si>
    <t>Nivåsensor, før Tromme sil 2</t>
  </si>
  <si>
    <t>SIL02-LT02</t>
  </si>
  <si>
    <t>Nivåsensor, bak Tromme sil 2</t>
  </si>
  <si>
    <t>SIL03-LT01</t>
  </si>
  <si>
    <t>Nivåsensor, før Tromme sil 3</t>
  </si>
  <si>
    <t>SIL03-LT02</t>
  </si>
  <si>
    <t>Nivåsensor, bak Tromme sil 3</t>
  </si>
  <si>
    <t>SIL04-LT01</t>
  </si>
  <si>
    <t>Nivåsensor, før Tromme sil 4</t>
  </si>
  <si>
    <t>SIL04-LT02</t>
  </si>
  <si>
    <t>Nivåsensor, bak Tromme sil 4</t>
  </si>
  <si>
    <t>SIL05-LT01</t>
  </si>
  <si>
    <t>Nivåsensor, før Tromme sil 5</t>
  </si>
  <si>
    <t>SIL05-LT02</t>
  </si>
  <si>
    <t>Nivåsensor, bak Tromme sil 5</t>
  </si>
  <si>
    <t>SIL06-LT01</t>
  </si>
  <si>
    <t>Nivåsensor, før Tromme sil 6</t>
  </si>
  <si>
    <t>SIL06-LT02</t>
  </si>
  <si>
    <t>Nivåsensor, bak Tromme sil 6</t>
  </si>
  <si>
    <t>SLL01-LT01</t>
  </si>
  <si>
    <t>Nivåsensor tunnslamlager</t>
  </si>
  <si>
    <t>SLL02-LT01</t>
  </si>
  <si>
    <t>Nivåsensor slamlager</t>
  </si>
  <si>
    <t>SLL02-QT01</t>
  </si>
  <si>
    <t>Slamhaltsmätare Slamlager</t>
  </si>
  <si>
    <t>SLU01-WE01</t>
  </si>
  <si>
    <t>Våg Container 1, Slam</t>
  </si>
  <si>
    <t>SLU02-WE01</t>
  </si>
  <si>
    <t>Våg Container 2, Slam</t>
  </si>
  <si>
    <t>SLV-LT01</t>
  </si>
  <si>
    <t>Nivågivare rejektvattenlager</t>
  </si>
  <si>
    <t>SMP01-LT01</t>
  </si>
  <si>
    <t>Nivåsensor pumpsump 1</t>
  </si>
  <si>
    <t>SMP02-LT01</t>
  </si>
  <si>
    <t>Nivåsensor pumpsump 2</t>
  </si>
  <si>
    <t>SPV-PT01</t>
  </si>
  <si>
    <t>Tryckgivare Pumpsystem renat avloppsvatten</t>
  </si>
  <si>
    <t>SRH01-LT01</t>
  </si>
  <si>
    <t>Nivågivare Sandtvätt 1</t>
  </si>
  <si>
    <t>SRU01-LS01</t>
  </si>
  <si>
    <t>SRU01-WE01</t>
  </si>
  <si>
    <t>Våg Container Rens</t>
  </si>
  <si>
    <t>Mengdemåler - Uttløp</t>
  </si>
  <si>
    <t>AVV01-SV06</t>
  </si>
  <si>
    <t>Reglerventil, pneumatik, styrsignal</t>
  </si>
  <si>
    <t>AO</t>
  </si>
  <si>
    <t>AVV02-SV06</t>
  </si>
  <si>
    <t>SRO01_US05_1</t>
  </si>
  <si>
    <t>RIS01-MR01</t>
  </si>
  <si>
    <t>Renssil 1, drift fremover</t>
  </si>
  <si>
    <t>Frekvensstyrd, Momentvakt programmeras in i frekvensomfor._x005F_x005F_x005F_x005F_x005F_x005F_x005F_x000D_
Fram och bak</t>
  </si>
  <si>
    <t>Renssil 1, drift bakover</t>
  </si>
  <si>
    <t>Renssil 1, feil</t>
  </si>
  <si>
    <t>Renssil 1, lokal manuell</t>
  </si>
  <si>
    <t>Renssil 1, Start/stopp fremover</t>
  </si>
  <si>
    <t>Renssil 1, Start/stopp bakover</t>
  </si>
  <si>
    <t>Renssil 1, Reset feil</t>
  </si>
  <si>
    <t>Renssil 1, Pådrag</t>
  </si>
  <si>
    <t>RIS02-MR01</t>
  </si>
  <si>
    <t>Renssil 2, drift fremover</t>
  </si>
  <si>
    <t>Renssil 2, drift bakover</t>
  </si>
  <si>
    <t>Renssil 2, feil</t>
  </si>
  <si>
    <t>Renssil 2, lokal manuell</t>
  </si>
  <si>
    <t>Renssil 2, Start/stopp fremover</t>
  </si>
  <si>
    <t>Renssil 2, Start/stopp bakover</t>
  </si>
  <si>
    <t>Renssil 2, Reset feil</t>
  </si>
  <si>
    <t>Renssil 2, Pådrag</t>
  </si>
  <si>
    <t>RIS03-MR01</t>
  </si>
  <si>
    <t>Renssil 3, drift fremover</t>
  </si>
  <si>
    <t>Renssil 3, drift bakover</t>
  </si>
  <si>
    <t>Renssil 3, feil</t>
  </si>
  <si>
    <t>Renssil 3, lokal manuell</t>
  </si>
  <si>
    <t>Renssil 3, Start/stopp fremover</t>
  </si>
  <si>
    <t>Renssil 3, Start/stopp bakover</t>
  </si>
  <si>
    <t>Renssil 3, Reset feil</t>
  </si>
  <si>
    <t>Renssil 3, Pådrag</t>
  </si>
  <si>
    <t>SIL01-M01</t>
  </si>
  <si>
    <t>Tromme sil 1, Drift fremover</t>
  </si>
  <si>
    <t xml:space="preserve">Frekvensstyrd, Konstant moment, gå upp en _x005F_x005F_x005F_x005F_x005F_x005F_x005F_x000D_
storlek på frekvensomformare., , </t>
  </si>
  <si>
    <t>Tromme sil 1, Drift bakover</t>
  </si>
  <si>
    <t>Tromme sil 1, Feil</t>
  </si>
  <si>
    <t>Tromme sil 1, Lokal manuell</t>
  </si>
  <si>
    <t>Tromme sil 1, Start/stopp fremover</t>
  </si>
  <si>
    <t>Tromme sil 1, Start/stopp bakover</t>
  </si>
  <si>
    <t>Tromme sil 1, Reset feil</t>
  </si>
  <si>
    <t>Tromme sil 1, Pådrag</t>
  </si>
  <si>
    <t>SIL02-M01</t>
  </si>
  <si>
    <t>Tromme sil 2, Drift fremover</t>
  </si>
  <si>
    <t>Tromme sil 2, Drift bakover</t>
  </si>
  <si>
    <t>Tromme sil 2, Feil</t>
  </si>
  <si>
    <t>Tromme sil 2, Lokal manuell</t>
  </si>
  <si>
    <t>Tromme sil 2, Start/stopp fremover</t>
  </si>
  <si>
    <t>Tromme sil 2, Start/stopp bakover</t>
  </si>
  <si>
    <t>Tromme sil 2, Reset feil</t>
  </si>
  <si>
    <t>Tromme sil 2, Pådrag</t>
  </si>
  <si>
    <t>SIL03-M01</t>
  </si>
  <si>
    <t>Tromme sil 3, Drift fremover</t>
  </si>
  <si>
    <t>Tromme sil 3, Drift bakover</t>
  </si>
  <si>
    <t>Tromme sil 3, Feil</t>
  </si>
  <si>
    <t>Tromme sil 3, Lokal manuell</t>
  </si>
  <si>
    <t>Tromme sil 3, Start/stopp fremover</t>
  </si>
  <si>
    <t>Tromme sil 3, Start/stopp bakover</t>
  </si>
  <si>
    <t>Tromme sil 3, Reset feil</t>
  </si>
  <si>
    <t>Tromme sil 3, Pådrag</t>
  </si>
  <si>
    <t>SIL04-M01</t>
  </si>
  <si>
    <t>Tromme sil 4, Drift fremover</t>
  </si>
  <si>
    <t>Tromme sil 4, Drift bakover</t>
  </si>
  <si>
    <t>Tromme sil 4, Feil</t>
  </si>
  <si>
    <t>Tromme sil 4, Lokal manuell</t>
  </si>
  <si>
    <t>Tromme sil 4, Start/stopp fremover</t>
  </si>
  <si>
    <t>Tromme sil 4, Start/stopp bakover</t>
  </si>
  <si>
    <t>Tromme sil 4, Reset feil</t>
  </si>
  <si>
    <t>Tromme sil 4, Pådrag</t>
  </si>
  <si>
    <t>SIL05-M01</t>
  </si>
  <si>
    <t>Tromme sil 5, Drift fremover</t>
  </si>
  <si>
    <t>Tromme sil 5, Drift bakover</t>
  </si>
  <si>
    <t>Tromme sil 5, Feil</t>
  </si>
  <si>
    <t>Tromme sil 5, Lokal manuell</t>
  </si>
  <si>
    <t>Tromme sil 5, Start/stopp fremover</t>
  </si>
  <si>
    <t>Tromme sil 5, Start/stopp bakover</t>
  </si>
  <si>
    <t>Tromme sil 5, Reset feil</t>
  </si>
  <si>
    <t>Tromme sil 5, Pådrag</t>
  </si>
  <si>
    <t>SIL06-M01</t>
  </si>
  <si>
    <t>Tromme sil 6, Drift fremover</t>
  </si>
  <si>
    <t>Tromme sil 6, Drift bakover</t>
  </si>
  <si>
    <t>Tromme sil 6, Feil</t>
  </si>
  <si>
    <t>Tromme sil 6, Lokal manuell</t>
  </si>
  <si>
    <t>Tromme sil 6, Start/stopp fremover</t>
  </si>
  <si>
    <t>Tromme sil 6, Start/stopp bakover</t>
  </si>
  <si>
    <t>Tromme sil 6, Reset feil</t>
  </si>
  <si>
    <t>Tromme sil 6, Pådrag</t>
  </si>
  <si>
    <t>FOR01-M01</t>
  </si>
  <si>
    <t>Slamförtjockare, Drift fremover</t>
  </si>
  <si>
    <t>Frekvensstyrd</t>
  </si>
  <si>
    <t>Slamförtjockare, Drift bakover</t>
  </si>
  <si>
    <t>Slamförtjockare, Feil</t>
  </si>
  <si>
    <t>Slamförtjockare, Lokal manuell</t>
  </si>
  <si>
    <t>Slamförtjockare, Start/stopp fremover</t>
  </si>
  <si>
    <t>Slamförtjockare, Start/stopp bakover</t>
  </si>
  <si>
    <t>Slamförtjockare, Reset feil</t>
  </si>
  <si>
    <t>Slamförtjockare, Pådrag</t>
  </si>
  <si>
    <t>FOR02-M01</t>
  </si>
  <si>
    <t>SLL01-PU10</t>
  </si>
  <si>
    <t>Excenterskruvpump 1 - Tunnslam, Drift fremover</t>
  </si>
  <si>
    <t>Frekvensstyrd, Konstant vridmoment, frekvensomf. måste klara_x005F_x005F_x005F_x005F_x005F_x005F_x005F_x000D_
150% överbelastning i minst 3 sek., Torrkörningsskydd (TSE)</t>
  </si>
  <si>
    <t>Excenterskruvpump 1 - Tunnslam, Drift bakover</t>
  </si>
  <si>
    <t>Excenterskruvpump 1 - Tunnslam, Feil</t>
  </si>
  <si>
    <t>Excenterskruvpump 1 - Tunnslam, Lokal manuell</t>
  </si>
  <si>
    <t>Excenterskruvpump 1 - Tunnslam, Start/stopp fremover</t>
  </si>
  <si>
    <t>Excenterskruvpump 1 - Tunnslam, Start/stopp bakover</t>
  </si>
  <si>
    <t>Excenterskruvpump 1 - Tunnslam, Reset feil</t>
  </si>
  <si>
    <t>Excenterskruvpump 1 - Tunnslam, Pådrag</t>
  </si>
  <si>
    <t>SLL01-PU20</t>
  </si>
  <si>
    <t>Excenterskruvpump 2 - Tunnslam, Drift fremover</t>
  </si>
  <si>
    <t>Excenterskruvpump 2 - Tunnslam, Drift bakover</t>
  </si>
  <si>
    <t>Excenterskruvpump 2 - Tunnslam, Feil</t>
  </si>
  <si>
    <t>Excenterskruvpump 2 - Tunnslam, Lokal manuell</t>
  </si>
  <si>
    <t>Excenterskruvpump 2 - Tunnslam, Start/stopp fremover</t>
  </si>
  <si>
    <t>Excenterskruvpump 2 - Tunnslam, Start/stopp bakover</t>
  </si>
  <si>
    <t>Excenterskruvpump 2 - Tunnslam, Reset feil</t>
  </si>
  <si>
    <t>Excenterskruvpump 2 - Tunnslam, Pådrag</t>
  </si>
  <si>
    <t>AVV01-M01</t>
  </si>
  <si>
    <t>Slammavvattnare 1 - Skruvdrift, Drift fremover</t>
  </si>
  <si>
    <t>Slammavvattnare 1 - Skruvdrift, Drift bakover</t>
  </si>
  <si>
    <t>Slammavvattnare 1 - Skruvdrift, Feil</t>
  </si>
  <si>
    <t>Slammavvattnare 1 - Skruvdrift, Lokal manuell</t>
  </si>
  <si>
    <t>Slammavvattnare 1 - Skruvdrift, Start/stopp fremover</t>
  </si>
  <si>
    <t>Slammavvattnare 1 - Skruvdrift, Start/stopp bakover</t>
  </si>
  <si>
    <t>Slammavvattnare 1 - Skruvdrift, Reset feil</t>
  </si>
  <si>
    <t>Slammavvattnare 1 - Skruvdrift, Pådrag</t>
  </si>
  <si>
    <t>AVV02-M01</t>
  </si>
  <si>
    <t>Slammavvattnare 2 - Skruvdrift, Drift fremover</t>
  </si>
  <si>
    <t>Slammavvattnare 2 - Skruvdrift, Drift bakover</t>
  </si>
  <si>
    <t>Slammavvattnare 2 - Skruvdrift, Feil</t>
  </si>
  <si>
    <t>Slammavvattnare 2 - Skruvdrift, Lokal manuell</t>
  </si>
  <si>
    <t>Slammavvattnare 2 - Skruvdrift, Start/stopp fremover</t>
  </si>
  <si>
    <t>Slammavvattnare 2 - Skruvdrift, Start/stopp bakover</t>
  </si>
  <si>
    <t>Slammavvattnare 2 - Skruvdrift, Reset feil</t>
  </si>
  <si>
    <t>Slammavvattnare 2 - Skruvdrift, Pådrag</t>
  </si>
  <si>
    <t>SLL02-M01</t>
  </si>
  <si>
    <t>Omrörare 1 - Slamlager, Drift fremover</t>
  </si>
  <si>
    <t>Frekvensstyrd, Temp och fuktvakt, Frekvensomformare Danfoss FC202 ingår, Temp och fuktvakt</t>
  </si>
  <si>
    <t>Omrörare 1 - Slamlager, Drift bakover</t>
  </si>
  <si>
    <t>Omrörare 1 - Slamlager, Feil</t>
  </si>
  <si>
    <t>Omrörare 1 - Slamlager, Lokal manuell</t>
  </si>
  <si>
    <t>Omrörare 1 - Slamlager, Start/stopp fremover</t>
  </si>
  <si>
    <t>Omrörare 1 - Slamlager, Start/stopp bakover</t>
  </si>
  <si>
    <t>Omrörare 1 - Slamlager, Reset feil</t>
  </si>
  <si>
    <t>Omrörare 1 - Slamlager, Pådrag</t>
  </si>
  <si>
    <t>SLL02-M02</t>
  </si>
  <si>
    <t>Omrörare 2 - Slamlager, Drift fremover</t>
  </si>
  <si>
    <t>Omrörare 2 - Slamlager, Drift bakover</t>
  </si>
  <si>
    <t>Omrörare 2 - Slamlager, Feil</t>
  </si>
  <si>
    <t>Omrörare 2 - Slamlager, Lokal manuell</t>
  </si>
  <si>
    <t>Omrörare 2 - Slamlager, Start/stopp fremover</t>
  </si>
  <si>
    <t>Omrörare 2 - Slamlager, Start/stopp bakover</t>
  </si>
  <si>
    <t>Omrörare 2 - Slamlager, Reset feil</t>
  </si>
  <si>
    <t>Omrörare 2 - Slamlager, Pådrag</t>
  </si>
  <si>
    <t>SLL02-PU10</t>
  </si>
  <si>
    <t>Excenterskruvpump 1 - Slam, Drift fremover</t>
  </si>
  <si>
    <t>Excenterskruvpump 1 - Slam, Drift bakover</t>
  </si>
  <si>
    <t>Excenterskruvpump 1 - Slam, Feil</t>
  </si>
  <si>
    <t>Excenterskruvpump 1 - Slam, Lokal manuell</t>
  </si>
  <si>
    <t>Excenterskruvpump 1 - Slam, Start/stopp fremover</t>
  </si>
  <si>
    <t>Excenterskruvpump 1 - Slam, Start/stopp bakover</t>
  </si>
  <si>
    <t>Excenterskruvpump 1 - Slam, Reset feil</t>
  </si>
  <si>
    <t>Excenterskruvpump 1 - Slam, Pådrag</t>
  </si>
  <si>
    <t>SLL02-PU20</t>
  </si>
  <si>
    <t>Excenterskruvpump 2 - Slam, Drift fremover</t>
  </si>
  <si>
    <t>Excenterskruvpump 2 - Slam, Drift bakover</t>
  </si>
  <si>
    <t>Excenterskruvpump 2 - Slam, Feil</t>
  </si>
  <si>
    <t>Excenterskruvpump 2 - Slam, Lokal manuell</t>
  </si>
  <si>
    <t>Excenterskruvpump 2 - Slam, Start/stopp fremover</t>
  </si>
  <si>
    <t>Excenterskruvpump 2 - Slam, Start/stopp bakover</t>
  </si>
  <si>
    <t>Excenterskruvpump 2 - Slam, Reset feil</t>
  </si>
  <si>
    <t>Excenterskruvpump 2 - Slam, Pådrag</t>
  </si>
  <si>
    <t>SLL02-PU30</t>
  </si>
  <si>
    <t>Excenterskruvpump 3 - Slam, Drift fremover</t>
  </si>
  <si>
    <t>Excenterskruvpump 3 - Slam, Drift bakover</t>
  </si>
  <si>
    <t>Excenterskruvpump 3 - Slam, Feil</t>
  </si>
  <si>
    <t>Excenterskruvpump 3 - Slam, Lokal manuell</t>
  </si>
  <si>
    <t>Excenterskruvpump 3 - Slam, Start/stopp fremover</t>
  </si>
  <si>
    <t>Excenterskruvpump 3 - Slam, Start/stopp bakover</t>
  </si>
  <si>
    <t>Excenterskruvpump 3 - Slam, Reset feil</t>
  </si>
  <si>
    <t>Excenterskruvpump 3 - Slam, Pådrag</t>
  </si>
  <si>
    <t>SPV-PU10</t>
  </si>
  <si>
    <t>Tryckstegringspump 1 - Spylvann, Drift fremover</t>
  </si>
  <si>
    <t xml:space="preserve">Frekvensstyrd </t>
  </si>
  <si>
    <t>Tryckstegringspump 1 - Spylvann, Drift bakover</t>
  </si>
  <si>
    <t>Tryckstegringspump 1 - Spylvann, Feil</t>
  </si>
  <si>
    <t>Tryckstegringspump 1 - Spylvann, Lokal manuell</t>
  </si>
  <si>
    <t>Tryckstegringspump 1 - Spylvann, Start/stopp fremover</t>
  </si>
  <si>
    <t>Tryckstegringspump 1 - Spylvann, Start/stopp bakover</t>
  </si>
  <si>
    <t>Tryckstegringspump 1 - Spylvann, Reset feil</t>
  </si>
  <si>
    <t>Tryckstegringspump 1 - Spylvann, Pådrag</t>
  </si>
  <si>
    <t>SPV-PU20</t>
  </si>
  <si>
    <t>Tryckstegringspump 2 - Spylvann, Drift fremover</t>
  </si>
  <si>
    <t>Tryckstegringspump 2 - Spylvann, Drift bakover</t>
  </si>
  <si>
    <t>Tryckstegringspump 2 - Spylvann, Feil</t>
  </si>
  <si>
    <t>Tryckstegringspump 2 - Spylvann, Lokal manuell</t>
  </si>
  <si>
    <t>Tryckstegringspump 2 - Spylvann, Start/stopp fremover</t>
  </si>
  <si>
    <t>Tryckstegringspump 2 - Spylvann, Start/stopp bakover</t>
  </si>
  <si>
    <t>Tryckstegringspump 2 - Spylvann, Reset feil</t>
  </si>
  <si>
    <t>Tryckstegringspump 2 - Spylvann, Pådrag</t>
  </si>
  <si>
    <t>DFE01-PU10</t>
  </si>
  <si>
    <t>Polymerpump, Drift fremover</t>
  </si>
  <si>
    <t>Polymerpump, Drift bakover</t>
  </si>
  <si>
    <t>Polymerpump, Feil</t>
  </si>
  <si>
    <t>Polymerpump, Lokal manuell</t>
  </si>
  <si>
    <t>Polymerpump, Start/stopp fremover</t>
  </si>
  <si>
    <t>Polymerpump, Start/stopp bakover</t>
  </si>
  <si>
    <t>Polymerpump, Reset feil</t>
  </si>
  <si>
    <t>Polymerpump, Pådrag</t>
  </si>
  <si>
    <t>DFE01-PU20</t>
  </si>
  <si>
    <t>DFE01-PU30</t>
  </si>
  <si>
    <t>DFE03-PU10</t>
  </si>
  <si>
    <t>DFE03-PU20</t>
  </si>
  <si>
    <t>Objektliste, PLS</t>
  </si>
  <si>
    <t>Objekttype PLS</t>
  </si>
  <si>
    <t>PLS Startadr.</t>
  </si>
  <si>
    <t>Objekttype skjerm</t>
  </si>
  <si>
    <t>Skjermbilde</t>
  </si>
  <si>
    <t>IO Test (HMI)</t>
  </si>
  <si>
    <t>AVV01_M01</t>
  </si>
  <si>
    <t>Slammavvattnare 1 - Skruvdrift</t>
  </si>
  <si>
    <t>M_FREKV_STR</t>
  </si>
  <si>
    <t>AVV01_M02</t>
  </si>
  <si>
    <t>Slammavvattnare 1 - Spolkorg drift</t>
  </si>
  <si>
    <t>M_DIR_STR</t>
  </si>
  <si>
    <t>Fram/Back</t>
  </si>
  <si>
    <t>AVV02_M01</t>
  </si>
  <si>
    <t>Slammavvattnare 2 - Skruvdrift</t>
  </si>
  <si>
    <t>AVV02_M02</t>
  </si>
  <si>
    <t>Slammavvattnare 2 - Spolkorg drift</t>
  </si>
  <si>
    <t>DFE01</t>
  </si>
  <si>
    <t>Polymerberedare Slamförtjockare</t>
  </si>
  <si>
    <t>Avsäkrad, Profibus-dp, Nivåvakt DFE-LS01, Automatikskåp med Siemens S7 PLC</t>
  </si>
  <si>
    <t>DFE01_PU10</t>
  </si>
  <si>
    <t>Polymerpump</t>
  </si>
  <si>
    <t>DFE01_PU20</t>
  </si>
  <si>
    <t>DFE01_PU30</t>
  </si>
  <si>
    <t>DFE03</t>
  </si>
  <si>
    <t>Flytande polymerberedare</t>
  </si>
  <si>
    <t>Avsäkrad, Profibus kort till LPS, 2st. Spädvattentavla 250-1500l/h</t>
  </si>
  <si>
    <t>DFE03_PU10</t>
  </si>
  <si>
    <t>DFE03_PU20</t>
  </si>
  <si>
    <t>FET01_PU01</t>
  </si>
  <si>
    <t>Fettpump 1</t>
  </si>
  <si>
    <t>Direktstart, Torrkörningsskydd</t>
  </si>
  <si>
    <t>FET01_SK01</t>
  </si>
  <si>
    <t>Fettskrapa 1, Drivmotor</t>
  </si>
  <si>
    <t>Fram/Back, Momentvakt Elfi M20</t>
  </si>
  <si>
    <t>FET02_PU01</t>
  </si>
  <si>
    <t>Fettpump 2</t>
  </si>
  <si>
    <t>FET02_SK01</t>
  </si>
  <si>
    <t>Fettskrapa 2, Drivmotor</t>
  </si>
  <si>
    <t>FET03_PU01</t>
  </si>
  <si>
    <t>Fettpump 3</t>
  </si>
  <si>
    <t>FET03_SK01</t>
  </si>
  <si>
    <t>Fettskrapa 3, Drivmotor</t>
  </si>
  <si>
    <t>FOR01_M01</t>
  </si>
  <si>
    <t>Slamförtjockare</t>
  </si>
  <si>
    <t>FOR02_M01</t>
  </si>
  <si>
    <t>LTL01_VX01</t>
  </si>
  <si>
    <t>Högtryckfläkt  -Luftning Innløpskanal</t>
  </si>
  <si>
    <t>Direktstart</t>
  </si>
  <si>
    <t>LTL02_VX01</t>
  </si>
  <si>
    <t>Högtryckfläkt - Luftning kanal Sandfang/Trommesiler</t>
  </si>
  <si>
    <t>LTL03_VX01</t>
  </si>
  <si>
    <t>Högtryckfläkt - Luftning kanal Trommesiler 1-3</t>
  </si>
  <si>
    <t>Högtryckfläkt - Luftning kanal Trommesiler 4-6</t>
  </si>
  <si>
    <t>RIS01_MR01</t>
  </si>
  <si>
    <t>Renssil 1</t>
  </si>
  <si>
    <t>RIS02_MR01</t>
  </si>
  <si>
    <t>Renssil 2</t>
  </si>
  <si>
    <t>RIS03_MR01</t>
  </si>
  <si>
    <t>Renssil 3</t>
  </si>
  <si>
    <t>SAN01_BM01</t>
  </si>
  <si>
    <t>Blåsmaskin 1</t>
  </si>
  <si>
    <t>SAN01_HX01</t>
  </si>
  <si>
    <t>Sand och fettfang 1</t>
  </si>
  <si>
    <t>Direktstart, Momentvakt Elfi M20</t>
  </si>
  <si>
    <t>SAN01_PU01</t>
  </si>
  <si>
    <t>Sandpump 2</t>
  </si>
  <si>
    <t>SAN02_PU01</t>
  </si>
  <si>
    <t>Sandpump 3</t>
  </si>
  <si>
    <t>SAN03_PU01</t>
  </si>
  <si>
    <t>Sandpump 1</t>
  </si>
  <si>
    <t>SAN02_BM01</t>
  </si>
  <si>
    <t>Blåsmaskin 2</t>
  </si>
  <si>
    <t>SAN02_HX01</t>
  </si>
  <si>
    <t>Sand och fettfang 2</t>
  </si>
  <si>
    <t xml:space="preserve">Direktstart, Momentvakt Elfi M20, , </t>
  </si>
  <si>
    <t>SAN03_BM01</t>
  </si>
  <si>
    <t>Blåsmaskin 3</t>
  </si>
  <si>
    <t>SAN03_HX01</t>
  </si>
  <si>
    <t>Sand och fettfang 3</t>
  </si>
  <si>
    <t>SIL01_M01</t>
  </si>
  <si>
    <t>Tromme sil 1</t>
  </si>
  <si>
    <t>SIL01_M02</t>
  </si>
  <si>
    <t>Tromme sil 1, Rörlig ramp Høytrykk spyllevann</t>
  </si>
  <si>
    <t>SIL01_PU01</t>
  </si>
  <si>
    <t>Høytrykkspumpe, Tromme sil 1</t>
  </si>
  <si>
    <t>SIL01_PU02</t>
  </si>
  <si>
    <t>Grease pump, Tromme sil 1</t>
  </si>
  <si>
    <t>SIL02_M01</t>
  </si>
  <si>
    <t>Tromme sil 2</t>
  </si>
  <si>
    <t>SIL02_M02</t>
  </si>
  <si>
    <t>Tromme sil 2, Rörlig ramp Høytrykk spyllevann</t>
  </si>
  <si>
    <t>SIL02_PU01</t>
  </si>
  <si>
    <t>Høytrykkspumpe, Tromme sil 2</t>
  </si>
  <si>
    <t>SIL02_PU02</t>
  </si>
  <si>
    <t>Grease pump, Tromme sil 2</t>
  </si>
  <si>
    <t>SIL03_M01</t>
  </si>
  <si>
    <t>Tromme sil 3</t>
  </si>
  <si>
    <t>SIL03_M02</t>
  </si>
  <si>
    <t>Tromme sil 3, Rörlig ramp Høytrykk spyllevann</t>
  </si>
  <si>
    <t>SIL03_PU01</t>
  </si>
  <si>
    <t>Høytrykkspumpe, Tromme sil 3</t>
  </si>
  <si>
    <t>SIL03_PU02</t>
  </si>
  <si>
    <t>Grease pump, Tromme sil 3</t>
  </si>
  <si>
    <t>SIL04_M01</t>
  </si>
  <si>
    <t>Tromme sil 4</t>
  </si>
  <si>
    <t>SIL04_M02</t>
  </si>
  <si>
    <t>Tromme sil 4, Rörlig ramp Høytrykk spyllevann</t>
  </si>
  <si>
    <t>SIL04_PU01</t>
  </si>
  <si>
    <t>Høytrykkspumpe, Tromme sil 4</t>
  </si>
  <si>
    <t>SIL04_PU02</t>
  </si>
  <si>
    <t>Grease pump, Tromme sil 4</t>
  </si>
  <si>
    <t>SIL05_M01</t>
  </si>
  <si>
    <t>Tromme sil 5</t>
  </si>
  <si>
    <t>SIL05_M02</t>
  </si>
  <si>
    <t>Tromme sil 5, Rörlig ramp Høytrykk spyllevann</t>
  </si>
  <si>
    <t>SIL05_PU01</t>
  </si>
  <si>
    <t>Høytrykkspumpe, Tromme sil 5</t>
  </si>
  <si>
    <t>SIL05_PU02</t>
  </si>
  <si>
    <t>Grease pump, Tromme sil 5</t>
  </si>
  <si>
    <t>SIL06_M01</t>
  </si>
  <si>
    <t>Tromme sil 6</t>
  </si>
  <si>
    <t>SIL06_M02</t>
  </si>
  <si>
    <t>Tromme sil 6, Rörlig ramp Høytrykk spyllevann</t>
  </si>
  <si>
    <t>SIL06_PU01</t>
  </si>
  <si>
    <t>Høytrykkspumpe, Tromme sil 6</t>
  </si>
  <si>
    <t>SIL06_PU02</t>
  </si>
  <si>
    <t>Grease pump, Tromme sil 6</t>
  </si>
  <si>
    <t>SLL01_M01</t>
  </si>
  <si>
    <t>Omrörare Tunnslamlager</t>
  </si>
  <si>
    <t>Direktstart, Temp och fuktvakt, Temp och fuktvakt</t>
  </si>
  <si>
    <t>SLL01_PU10</t>
  </si>
  <si>
    <t>Excenterskruvpump 1 - Tunnslam</t>
  </si>
  <si>
    <t>SLL01_PU20</t>
  </si>
  <si>
    <t>Excenterskruvpump 2 - Tunnslam</t>
  </si>
  <si>
    <t>SLL02_M01</t>
  </si>
  <si>
    <t>Omrörare 1 - Slamlager</t>
  </si>
  <si>
    <t>SLL02_M02</t>
  </si>
  <si>
    <t>Omrörare 2 - Slamlager</t>
  </si>
  <si>
    <t>SLL02_PU10</t>
  </si>
  <si>
    <t>Excenterskruvpump 1 - Slam</t>
  </si>
  <si>
    <t>SLL02_PU20</t>
  </si>
  <si>
    <t>Excenterskruvpump 2 - Slam</t>
  </si>
  <si>
    <t>SLL02_PU30</t>
  </si>
  <si>
    <t>Excenterskruvpump 3 - Slam</t>
  </si>
  <si>
    <t>SLU01_SM01</t>
  </si>
  <si>
    <t>Teleskoprör container</t>
  </si>
  <si>
    <t>Fram/Back, , Gränsläge uppe resp. Nere</t>
  </si>
  <si>
    <t>SLU02_SM01</t>
  </si>
  <si>
    <t>Fram/Back, Gränsläge uppe resp. nere</t>
  </si>
  <si>
    <t>SLV_PU10</t>
  </si>
  <si>
    <t>Rejektvattenpump 1</t>
  </si>
  <si>
    <t>SLV_PU20</t>
  </si>
  <si>
    <t>Rejektvattenpump 2</t>
  </si>
  <si>
    <t>SMP01_PU01</t>
  </si>
  <si>
    <t>Pump 1 i Pumpsump 1</t>
  </si>
  <si>
    <t>SMP01_PU02</t>
  </si>
  <si>
    <t>Pump 2 i Pumpsump 1</t>
  </si>
  <si>
    <t>SMP02_PU01</t>
  </si>
  <si>
    <t>Pump 1 i Pumpsump 2</t>
  </si>
  <si>
    <t>SMP02_PU02</t>
  </si>
  <si>
    <t>Pump 2 i Pumpsump 2</t>
  </si>
  <si>
    <t>SPV_PU10</t>
  </si>
  <si>
    <t>Tryckstegringspump 1 - Spylvann</t>
  </si>
  <si>
    <t>SPV_PU20</t>
  </si>
  <si>
    <t>Tryckstegringspump 2 - Spylvann</t>
  </si>
  <si>
    <t>SRH01_HX01</t>
  </si>
  <si>
    <t>Sandskruv</t>
  </si>
  <si>
    <t>SRH01_SAV01</t>
  </si>
  <si>
    <t>Sandvask</t>
  </si>
  <si>
    <t>SRU01_HX01</t>
  </si>
  <si>
    <t>Renstransportskruv 1</t>
  </si>
  <si>
    <t>SRU01_HX02</t>
  </si>
  <si>
    <t>Renstransportskruv 2</t>
  </si>
  <si>
    <t>SRU01_SM01</t>
  </si>
  <si>
    <t>Fram/Back, Gränsläge uppe resp. Nere</t>
  </si>
  <si>
    <t>Adresseliste, PLS</t>
  </si>
  <si>
    <t>INN01_PV01</t>
  </si>
  <si>
    <t>V_ONOFF</t>
  </si>
  <si>
    <t>Pneumatiskt manöverdon On/Off EC200
Lägesindikering öppen/stängd
Induktiv givare 3-tråds 24 VDC
Magnetventil 24 VDC</t>
  </si>
  <si>
    <t>INN02_PV01</t>
  </si>
  <si>
    <t>Pneumatiskt manöverdon On/Off EC200
Lägesindikering öppen/stängd
Induktiv givare 3-tråds 24 VDC
Magnetventil 24 VDC,</t>
  </si>
  <si>
    <t>RIS01_PV01</t>
  </si>
  <si>
    <t>RIS01_PV02</t>
  </si>
  <si>
    <t>Vipplucka</t>
  </si>
  <si>
    <t>RIS01_SV01</t>
  </si>
  <si>
    <t>Magnetventil, Spolvatten Renssil 1</t>
  </si>
  <si>
    <t>Inkludert i Renssill 1, RIS01</t>
  </si>
  <si>
    <t>RIS01_SV02</t>
  </si>
  <si>
    <t>RIS01_SV03</t>
  </si>
  <si>
    <t>Inkludert i Renssill 1, RIS03</t>
  </si>
  <si>
    <t>RIS02_PV01</t>
  </si>
  <si>
    <t>RIS02_PV02</t>
  </si>
  <si>
    <t>RIS02_SV01</t>
  </si>
  <si>
    <t>Magnetventil, Spolvatten Renssil 2</t>
  </si>
  <si>
    <t>RIS02_SV02</t>
  </si>
  <si>
    <t>RIS02_SV03</t>
  </si>
  <si>
    <t>RIS03_PV01</t>
  </si>
  <si>
    <t>RIS03_PV02</t>
  </si>
  <si>
    <t>RIS03_SV01</t>
  </si>
  <si>
    <t>Magnetventil, Spolvatten Renssil 3</t>
  </si>
  <si>
    <t>RIS03_SV02</t>
  </si>
  <si>
    <t>RIS03_SV03</t>
  </si>
  <si>
    <t>SAN01_PV01</t>
  </si>
  <si>
    <t>Skjutspjäll DN500, On/Off, Sandfång - Uttløp</t>
  </si>
  <si>
    <t>SAN02_PV01</t>
  </si>
  <si>
    <t>SAN03_PV01</t>
  </si>
  <si>
    <t>SRH01_MV01</t>
  </si>
  <si>
    <t>Kulventil DN100, On/Off Organisktutloppsventil från sandtvätt</t>
  </si>
  <si>
    <t>Lägesindikering öppen/stängd 
Induktiv givare 3-tråds 24VDC, 
Termovakt</t>
  </si>
  <si>
    <t>SRH01_SV01</t>
  </si>
  <si>
    <t>Pneumatiskt manöverdon On/Off 
Lägesindikering öppen/stängd 
Induktiv givare 3-tråds 24VDC 
Magnetventil 230 VAC</t>
  </si>
  <si>
    <t>SIL_ML11</t>
  </si>
  <si>
    <t>Inloppslucka, Kanal till tromme siler 1-3</t>
  </si>
  <si>
    <t>MOTORVENT</t>
  </si>
  <si>
    <t>El-manöverdon Auma SAM 07.6-S2-15Min_x005F_x005F_x005F_x005F_x005F_x005F_x005F_x000D_
Manövermodul _x005F_x005F_x005F_x005F_x005F_x005F_x005F_x000D_
Lägesindikering öppen/stängd_x005F_x005F_x005F_x005F_x005F_x005F_x005F_x000D_
Momentvakt öppna/stäng, BxH=1000x1500_x005F_x005F_x005F_x005F_x005F_x005F_x005F_x000D_</t>
  </si>
  <si>
    <t>SIL_ML12</t>
  </si>
  <si>
    <t>Inloppslucka, Kanal till tromme siler 4-6</t>
  </si>
  <si>
    <t>El-manöverdon Auma SAM 07.6-S2-15Min_x005F_x005F_x005F_x005F_x005F_x005F_x005F_x000D_
Manövermodul _x005F_x005F_x005F_x005F_x005F_x005F_x005F_x000D_
Lägesindikering öppen/stängd_x005F_x005F_x005F_x005F_x005F_x005F_x005F_x000D_
Momentvakt öppna/stäng, BxH=1000x1500</t>
  </si>
  <si>
    <t>SIL01_ML01</t>
  </si>
  <si>
    <t>Inloppslucka, Tromme sil 1</t>
  </si>
  <si>
    <t>El-manöverdon Auma SAM 07.6-S2-15Min_x005F_x005F_x005F_x005F_x005F_x005F_x005F_x000D_
Manövermodul _x005F_x005F_x005F_x005F_x005F_x005F_x005F_x000D_
Lägesindikering öppen/stängd_x005F_x005F_x005F_x005F_x005F_x005F_x005F_x000D_
Momentvakt öppna/stäng, BxH=700x665 _x005F_x005F_x005F_x005F_x005F_x005F_x005F_x000D_</t>
  </si>
  <si>
    <t>SIL01_PV01</t>
  </si>
  <si>
    <t>Pneumatiskt dubbelverkande don On/Off_x005F_x005F_x005F_x005F_x005F_x005F_x005F_x000D_
Lägesindikering öppen/stängd</t>
  </si>
  <si>
    <t>SIL01_SV01</t>
  </si>
  <si>
    <t>, , Inkludert i Tromme sil 1, SIL01</t>
  </si>
  <si>
    <t>SIL01_SV02</t>
  </si>
  <si>
    <t>SIL01_SV03</t>
  </si>
  <si>
    <t>, , Inkludert i Høytrykkspumpe, SIL01-PU01</t>
  </si>
  <si>
    <t>SIL02_ML01</t>
  </si>
  <si>
    <t>Inloppslucka, Tromme sil 2</t>
  </si>
  <si>
    <t xml:space="preserve">El-manöverdon Auma SAM 07.6-S2-15Min
Manövermodul 
Lägesindikering öppen/stängd
Momentvakt öppna/stäng, BxH=700x665 </t>
  </si>
  <si>
    <t>SIL02_PV01</t>
  </si>
  <si>
    <t>SIL02_SV01</t>
  </si>
  <si>
    <t>Magnetventil, Spolvatten tromme sil 2</t>
  </si>
  <si>
    <t>Inkludert i Tromme sil 1, SIL02</t>
  </si>
  <si>
    <t>SIL02_SV02</t>
  </si>
  <si>
    <t>SIL02_SV03</t>
  </si>
  <si>
    <t>Inkludert i Høytrykkspumpe, SIL01-PU02</t>
  </si>
  <si>
    <t>SIL03_ML01</t>
  </si>
  <si>
    <t>Inloppslucka, Tromme sil 3</t>
  </si>
  <si>
    <t>SIL03_PV01</t>
  </si>
  <si>
    <t>SIL03_SV01</t>
  </si>
  <si>
    <t>Inkludert i Tromme sil 1, SIL03</t>
  </si>
  <si>
    <t>SIL03_SV02</t>
  </si>
  <si>
    <t>SIL03_SV03</t>
  </si>
  <si>
    <t>Inkludert i Høytrykkspumpe, SIL01-PU03</t>
  </si>
  <si>
    <t>SIL04_ML01</t>
  </si>
  <si>
    <t>Inloppslucka, Tromme sil 4</t>
  </si>
  <si>
    <t>SIL04_PV01</t>
  </si>
  <si>
    <t>SIL04_SV01</t>
  </si>
  <si>
    <t>, , Inkludert i Tromme sil 1, SIL04</t>
  </si>
  <si>
    <t>SIL04_SV02</t>
  </si>
  <si>
    <t>SIL04_SV03</t>
  </si>
  <si>
    <t>, , Inkludert i Høytrykkspumpe, SIL01-PU04</t>
  </si>
  <si>
    <t>SIL05_ML01</t>
  </si>
  <si>
    <t>Inloppslucka, Tromme sil 5</t>
  </si>
  <si>
    <t>SIL05_PV01</t>
  </si>
  <si>
    <t>SIL05_SV01</t>
  </si>
  <si>
    <t>Inkludert i Tromme sil 1, SIL05</t>
  </si>
  <si>
    <t>SIL05_SV02</t>
  </si>
  <si>
    <t>SIL05_SV03</t>
  </si>
  <si>
    <t>Inkludert i Høytrykkspumpe, SIL01-PU05</t>
  </si>
  <si>
    <t>SIL06_ML01</t>
  </si>
  <si>
    <t>Inloppslucka, Tromme sil 6</t>
  </si>
  <si>
    <t>SIL06_PV01</t>
  </si>
  <si>
    <t>SIL06_SV01</t>
  </si>
  <si>
    <t>Inkludert i Tromme sil 1, SIL06</t>
  </si>
  <si>
    <t>SIL06_SV02</t>
  </si>
  <si>
    <t>SIL06_SV03</t>
  </si>
  <si>
    <t>nkludert i Høytrykkspumpe, SIL01-PU06</t>
  </si>
  <si>
    <t>FOR01_PV01</t>
  </si>
  <si>
    <t>Pneumatiskt dubbelverkande don On/Off_x005F_x005F_x005F_x005F_x005F_x005F_x005F_x000D_
Lägesindikering öppen/stängd_x005F_x005F_x005F_x005F_x005F_x005F_x005F_x000D_
Induktiv givare 3-tråds 24 VDC_x005F_x005F_x005F_x005F_x005F_x005F_x005F_x000D_
Magnetventil 24VDC</t>
  </si>
  <si>
    <t>FOR01_SV01</t>
  </si>
  <si>
    <t>Inkludert i Tromme sil 1, SIL01</t>
  </si>
  <si>
    <t>FOR02_PV01</t>
  </si>
  <si>
    <t>SLL02_PV01</t>
  </si>
  <si>
    <t>AVV01_SV01</t>
  </si>
  <si>
    <t>Magnetventil, Spolvatten Avvattnare 1</t>
  </si>
  <si>
    <t>Inkludert i Skruvpress 1, AVV01</t>
  </si>
  <si>
    <t>AVV01_SV02</t>
  </si>
  <si>
    <t>AVV01_SV03</t>
  </si>
  <si>
    <t>AVV01_SV04</t>
  </si>
  <si>
    <t>AVV01_SV05</t>
  </si>
  <si>
    <t>Magnetventil, pneumatik</t>
  </si>
  <si>
    <t>AVV01_SV06</t>
  </si>
  <si>
    <t>Reglerventil, pneumatik</t>
  </si>
  <si>
    <t>REG_VENT</t>
  </si>
  <si>
    <t>Skall styras iförhållande till effektuttag på skruvdriften, Inkludert i Skruvpress 1, AVV01</t>
  </si>
  <si>
    <t>AVV02_SV01</t>
  </si>
  <si>
    <t>Inkludert i Skruvpress 2, AVV02</t>
  </si>
  <si>
    <t>AVV02_SV02</t>
  </si>
  <si>
    <t>AVV02_SV03</t>
  </si>
  <si>
    <t>AVV02_SV04</t>
  </si>
  <si>
    <t>AVV02_SV05</t>
  </si>
  <si>
    <t>AVV02_SV06</t>
  </si>
  <si>
    <t>DFE01_SV11</t>
  </si>
  <si>
    <t>Magnetventil spädning polymer</t>
  </si>
  <si>
    <t>DFE01_SV21</t>
  </si>
  <si>
    <t>DFE01_SV31</t>
  </si>
  <si>
    <t>DFE03_SV11</t>
  </si>
  <si>
    <t>DFE03_SV21</t>
  </si>
  <si>
    <t>FOR01_PV02</t>
  </si>
  <si>
    <t>Bypass slamfortykning 1</t>
  </si>
  <si>
    <t>FOR02_PV02</t>
  </si>
  <si>
    <t>Bypass slamfortykning 2</t>
  </si>
  <si>
    <t>FOR02_SV01</t>
  </si>
  <si>
    <t>Spylevann til slamfortykker 2</t>
  </si>
  <si>
    <t>SPV01_RV01</t>
  </si>
  <si>
    <t>Reguleringsventil drikkevann</t>
  </si>
  <si>
    <t>SPV01_PV01</t>
  </si>
  <si>
    <t>Ventil, vann fra utløpsledning til spyling</t>
  </si>
  <si>
    <t>SPV01_PV02</t>
  </si>
  <si>
    <t>Ventil, vann fra rentvannstank til spyling</t>
  </si>
  <si>
    <t>SPV01_PV41</t>
  </si>
  <si>
    <t>Innløpsventil drikkevann</t>
  </si>
  <si>
    <t>AVV01_SV07</t>
  </si>
  <si>
    <t>Innløp instrumentluft skrupresse 1</t>
  </si>
  <si>
    <t>AVV02_SV07</t>
  </si>
  <si>
    <t>Innløp instrumentluft skrupresse 2</t>
  </si>
  <si>
    <t>PLS adr.</t>
  </si>
  <si>
    <t>Skjerm adr.</t>
  </si>
  <si>
    <t>R/W</t>
  </si>
  <si>
    <t>TRENDVERDIER</t>
  </si>
  <si>
    <t>Flödesgivare</t>
  </si>
  <si>
    <t>INT</t>
  </si>
  <si>
    <t>0</t>
  </si>
  <si>
    <t>20</t>
  </si>
  <si>
    <t>m3/h</t>
  </si>
  <si>
    <t>1500</t>
  </si>
  <si>
    <t>l/h</t>
  </si>
  <si>
    <t>5,0</t>
  </si>
  <si>
    <t>g/l</t>
  </si>
  <si>
    <t>*C</t>
  </si>
  <si>
    <t>Nivåvakt rensskruv 1</t>
  </si>
  <si>
    <t>0,2</t>
  </si>
  <si>
    <t>m</t>
  </si>
  <si>
    <t>Nivåvakt rensskruv 2</t>
  </si>
  <si>
    <t>Nivåvakt rensskruv 3</t>
  </si>
  <si>
    <t>%</t>
  </si>
  <si>
    <t>Nivå Renssil 2</t>
  </si>
  <si>
    <t>Nivå Renssil 3</t>
  </si>
  <si>
    <t>mg/l</t>
  </si>
  <si>
    <t>tonn</t>
  </si>
  <si>
    <t>bar</t>
  </si>
  <si>
    <t>Inloppslucka, Kanal till tromme siler 1-3, posisjonstilbakemelding</t>
  </si>
  <si>
    <t>Inloppslucka, Kanal till tromme siler 4-6, posisjonstilbakemelding</t>
  </si>
  <si>
    <t>Inloppslucka, Tromme sil 1, posisjonstilbakemelding</t>
  </si>
  <si>
    <t>Inloppslucka, Tromme sil 3, posisjonstilbakemelding</t>
  </si>
  <si>
    <t>Inloppslucka, Tromme sil 4, posisjonstilbakemelding</t>
  </si>
  <si>
    <t>Inloppslucka, Tromme sil 5, posisjonstilbakemelding</t>
  </si>
  <si>
    <t>Inloppslucka, Tromme sil 6, posisjonstilbakemelding</t>
  </si>
  <si>
    <t>Reglerventil, pneumatik, posisjonstilbakemelding</t>
  </si>
  <si>
    <t>Alarmord</t>
  </si>
  <si>
    <t>AVV01-FT01_ALM</t>
  </si>
  <si>
    <t>UINT</t>
  </si>
  <si>
    <t>32767</t>
  </si>
  <si>
    <t>AVV01-GS_ALM</t>
  </si>
  <si>
    <t>Gränsläge Spolkorg f/b</t>
  </si>
  <si>
    <t>AVV01-M01_ALM</t>
  </si>
  <si>
    <t>AVV01-M02_ALM</t>
  </si>
  <si>
    <t>AVV02-FT01_ALM</t>
  </si>
  <si>
    <t>AVV02-GS_ALM</t>
  </si>
  <si>
    <t>AVV02-M01_ALM</t>
  </si>
  <si>
    <t>AVV02-M02_ALM</t>
  </si>
  <si>
    <t>DFE01_ALM</t>
  </si>
  <si>
    <t>DFE01-FT11_ALM</t>
  </si>
  <si>
    <t>DFE01-FT21_ALM</t>
  </si>
  <si>
    <t>DFE01-FT31_ALM</t>
  </si>
  <si>
    <t>DFE01-PU10_ALM</t>
  </si>
  <si>
    <t>DFE01-PU20_ALM</t>
  </si>
  <si>
    <t>DFE01-PU30_ALM</t>
  </si>
  <si>
    <t>DFE03_ALM</t>
  </si>
  <si>
    <t>DFE03-FT11_ALM</t>
  </si>
  <si>
    <t>DFE03-FT21_ALM</t>
  </si>
  <si>
    <t>DFE03-PU10_ALM</t>
  </si>
  <si>
    <t>DFE03-PU20_ALM</t>
  </si>
  <si>
    <t>FET01-GS_ALM</t>
  </si>
  <si>
    <t>Gränsläge Fettfång h/b</t>
  </si>
  <si>
    <t>FET01-PU01_ALM</t>
  </si>
  <si>
    <t>FET01-SK01_ALM</t>
  </si>
  <si>
    <t>FET02-GS_ALM</t>
  </si>
  <si>
    <t>FET02-PU01_ALM</t>
  </si>
  <si>
    <t>FET02-SK01_ALM</t>
  </si>
  <si>
    <t>FET03-GS_ALM</t>
  </si>
  <si>
    <t>FET03-PU01_ALM</t>
  </si>
  <si>
    <t>FET03-SK01_ALM</t>
  </si>
  <si>
    <t>FOR01-FT01_ALM</t>
  </si>
  <si>
    <t>FOR01-M01_ALM</t>
  </si>
  <si>
    <t>FOR02-FT01_ALM</t>
  </si>
  <si>
    <t>FOR02-M01_ALM</t>
  </si>
  <si>
    <t>INN01-FT01_ALM</t>
  </si>
  <si>
    <t>INN01-FT02_ALM</t>
  </si>
  <si>
    <t>INN01-VP01_ALM</t>
  </si>
  <si>
    <t>Provtagare, innløp</t>
  </si>
  <si>
    <t>INN02-FT01_ALM</t>
  </si>
  <si>
    <t>LTL01-VX01_ALM</t>
  </si>
  <si>
    <t>LTL02-VX01_ALM</t>
  </si>
  <si>
    <t>LTL03-VX01_ALM</t>
  </si>
  <si>
    <t>REN01-LS01_ALM</t>
  </si>
  <si>
    <t>REN02-LS01_ALM</t>
  </si>
  <si>
    <t>REN03-LS01_ALM</t>
  </si>
  <si>
    <t>RIS01-LT01_ALM</t>
  </si>
  <si>
    <t>RIS01-MR01_ALM</t>
  </si>
  <si>
    <t>RIS02-LT01_ALM</t>
  </si>
  <si>
    <t>RIS02-MR01_ALM</t>
  </si>
  <si>
    <t>RIS03-LT01_ALM</t>
  </si>
  <si>
    <t>RIS03-MR01_ALM</t>
  </si>
  <si>
    <t>SAN01-BM01_ALM</t>
  </si>
  <si>
    <t>SAN01-HX01_ALM</t>
  </si>
  <si>
    <t>SAN01-PU01_ALM</t>
  </si>
  <si>
    <t>SAN02-BM01_ALM</t>
  </si>
  <si>
    <t>SAN02-HX01_ALM</t>
  </si>
  <si>
    <t>SAN02-PU01_ALM</t>
  </si>
  <si>
    <t>SAN03-BM01_ALM</t>
  </si>
  <si>
    <t>SAN03-HX01_ALM</t>
  </si>
  <si>
    <t>SAN03-PU01_ALM</t>
  </si>
  <si>
    <t>SIL01-GS_ALM</t>
  </si>
  <si>
    <t>SIL01-LT01_ALM</t>
  </si>
  <si>
    <t>SIL01-LT02_ALM</t>
  </si>
  <si>
    <t>SIL01-LS01_ALM</t>
  </si>
  <si>
    <t>SIL01-M01_ALM</t>
  </si>
  <si>
    <t>SIL01-M02_ALM</t>
  </si>
  <si>
    <t>SIL01-PS01_ALM</t>
  </si>
  <si>
    <t>SIL01-PU01_ALM</t>
  </si>
  <si>
    <t>SIL01-PU02_ALM</t>
  </si>
  <si>
    <t>SIL02-GS_ALM</t>
  </si>
  <si>
    <t>SIL02-LS01_ALM</t>
  </si>
  <si>
    <t>SIL02-LT01_ALM</t>
  </si>
  <si>
    <t>SIL02-LT02_ALM</t>
  </si>
  <si>
    <t>SIL02-M01_ALM</t>
  </si>
  <si>
    <t>SIL02-M02_ALM</t>
  </si>
  <si>
    <t>SIL02-PS01_ALM</t>
  </si>
  <si>
    <t>Trykkvakt Høytrykksvann til Tromme sil 2</t>
  </si>
  <si>
    <t>SIL02-PU01_ALM</t>
  </si>
  <si>
    <t>SIL02-PU02_ALM</t>
  </si>
  <si>
    <t>SIL03-GS_ALM</t>
  </si>
  <si>
    <t>SIL03-LS01_ALM</t>
  </si>
  <si>
    <t>SIL03-LT01_ALM</t>
  </si>
  <si>
    <t>SIL03-LT02_ALM</t>
  </si>
  <si>
    <t>SIL03-M01_ALM</t>
  </si>
  <si>
    <t>SIL03-M02_ALM</t>
  </si>
  <si>
    <t>SIL03-PS01_ALM</t>
  </si>
  <si>
    <t>Trykkvakt Høytrykksvann til Tromme sil 3</t>
  </si>
  <si>
    <t>SIL03-PU01_ALM</t>
  </si>
  <si>
    <t>SIL03-PU02_ALM</t>
  </si>
  <si>
    <t>SIL04-GS_ALM</t>
  </si>
  <si>
    <t>SIL04-LS01_ALM</t>
  </si>
  <si>
    <t>SIL04-LT01_ALM</t>
  </si>
  <si>
    <t>SIL04-LT02_ALM</t>
  </si>
  <si>
    <t>SIL04-M01_ALM</t>
  </si>
  <si>
    <t>SIL04-M02_ALM</t>
  </si>
  <si>
    <t>SIL04-PS01_ALM</t>
  </si>
  <si>
    <t>Trykkvakt Høytrykksvann til Tromme sil 4</t>
  </si>
  <si>
    <t>SIL04-PU01_ALM</t>
  </si>
  <si>
    <t>SIL04-PU02_ALM</t>
  </si>
  <si>
    <t>SIL05-GS_ALM</t>
  </si>
  <si>
    <t>SIL05-LS01_ALM</t>
  </si>
  <si>
    <t>SIL05-LT01_ALM</t>
  </si>
  <si>
    <t>SIL05-LT02_ALM</t>
  </si>
  <si>
    <t>SIL05-M01_ALM</t>
  </si>
  <si>
    <t>SIL05-M02_ALM</t>
  </si>
  <si>
    <t>SIL05-PS01_ALM</t>
  </si>
  <si>
    <t>Trykkvakt Høytrykksvann til Tromme sil 5</t>
  </si>
  <si>
    <t>SIL05-PU01_ALM</t>
  </si>
  <si>
    <t>SIL05-PU02_ALM</t>
  </si>
  <si>
    <t>SIL06-GS_ALM</t>
  </si>
  <si>
    <t>SIL06-LS01_ALM</t>
  </si>
  <si>
    <t>SIL06-LT01_ALM</t>
  </si>
  <si>
    <t>SIL06-LT02_ALM</t>
  </si>
  <si>
    <t>SIL06-M01_ALM</t>
  </si>
  <si>
    <t>SIL06-M02_ALM</t>
  </si>
  <si>
    <t>SIL06-PS01_ALM</t>
  </si>
  <si>
    <t>Trykkvakt Høytrykksvann til Tromme sil 6</t>
  </si>
  <si>
    <t>SIL06-PU01_ALM</t>
  </si>
  <si>
    <t>SIL06-PU02_ALM</t>
  </si>
  <si>
    <t>SIL-FT01_ALM</t>
  </si>
  <si>
    <t>SLL01-LS01_ALM</t>
  </si>
  <si>
    <t>SLL01-LT01_ALM</t>
  </si>
  <si>
    <t>SLL01-M01_ALM</t>
  </si>
  <si>
    <t>SLL01-PS11_ALM</t>
  </si>
  <si>
    <t>SLL01-PS21_ALM</t>
  </si>
  <si>
    <t>SLL01-PU10_ALM</t>
  </si>
  <si>
    <t>SLL01-PU20_ALM</t>
  </si>
  <si>
    <t>SLL01-TS11_ALM</t>
  </si>
  <si>
    <t>SLL01-TS21_ALM</t>
  </si>
  <si>
    <t>SLL02-LS01_ALM</t>
  </si>
  <si>
    <t>SLL02-LT01_ALM</t>
  </si>
  <si>
    <t>SLL02-M01_ALM</t>
  </si>
  <si>
    <t>SLL02-M02_ALM</t>
  </si>
  <si>
    <t>SLL02-PS11_ALM</t>
  </si>
  <si>
    <t>SLL02-PS21_ALM</t>
  </si>
  <si>
    <t>SLL02-PS31_ALM</t>
  </si>
  <si>
    <t>SLL02-PU10_ALM</t>
  </si>
  <si>
    <t>SLL02-PU20_ALM</t>
  </si>
  <si>
    <t>SLL02-PU30_ALM</t>
  </si>
  <si>
    <t>SLL02-QT01_ALM</t>
  </si>
  <si>
    <t>SLL02-TS11_ALM</t>
  </si>
  <si>
    <t>SLL02-TS21_ALM</t>
  </si>
  <si>
    <t>SLL02-TS31_ALM</t>
  </si>
  <si>
    <t>SLU01-C01_ALM</t>
  </si>
  <si>
    <t>Sneglecontainer</t>
  </si>
  <si>
    <t>SLU01-SM01_ALM</t>
  </si>
  <si>
    <t>SLU01-WE01_ALM</t>
  </si>
  <si>
    <t>SLU02-C01_ALM</t>
  </si>
  <si>
    <t>SLU02-SM01_ALM</t>
  </si>
  <si>
    <t>SLU02-WE01_ALM</t>
  </si>
  <si>
    <t>SLV-LS01_ALM</t>
  </si>
  <si>
    <t>SLV-LT01_ALM</t>
  </si>
  <si>
    <t>SLV-PU10_ALM</t>
  </si>
  <si>
    <t>SLV-PU20_ALM</t>
  </si>
  <si>
    <t>SMP01-LS01_ALM</t>
  </si>
  <si>
    <t>SMP01-LT01_ALM</t>
  </si>
  <si>
    <t>SMP01-PU01_ALM</t>
  </si>
  <si>
    <t>SMP01-PU02_ALM</t>
  </si>
  <si>
    <t>SMP02-LS01_ALM</t>
  </si>
  <si>
    <t>SMP02-LT01_ALM</t>
  </si>
  <si>
    <t>SMP02-PU01_ALM</t>
  </si>
  <si>
    <t>SMP02-PU02_ALM</t>
  </si>
  <si>
    <t>SPV-PS01_ALM</t>
  </si>
  <si>
    <t>SPV-PT01_ALM</t>
  </si>
  <si>
    <t>SPV-PU10_ALM</t>
  </si>
  <si>
    <t>Tryckstegringspump 1</t>
  </si>
  <si>
    <t>SPV-PU20_ALM</t>
  </si>
  <si>
    <t>Tryckstegringspump 2</t>
  </si>
  <si>
    <t>SRH01-HX01_ALM</t>
  </si>
  <si>
    <t>SRH01-LT01_ALM</t>
  </si>
  <si>
    <t>SRH01-SAV01_ALM</t>
  </si>
  <si>
    <t>SRU01-C01_ALM</t>
  </si>
  <si>
    <t>SRU01-HX01_ALM</t>
  </si>
  <si>
    <t>Renstransportskruv</t>
  </si>
  <si>
    <t>SRU01-HX02_ALM</t>
  </si>
  <si>
    <t>SRU01-LS01_ALM</t>
  </si>
  <si>
    <t>SRU01-SM01_ALM</t>
  </si>
  <si>
    <t>SRU01-WE01_ALM</t>
  </si>
  <si>
    <t>UTL01-FT01_ALM</t>
  </si>
  <si>
    <t>UTL01-PV01_ALM</t>
  </si>
  <si>
    <t>Provtagare, utløp</t>
  </si>
  <si>
    <t>Komstatord</t>
  </si>
  <si>
    <t>FET01-PU01_KOM</t>
  </si>
  <si>
    <t>Fettpump 1, Komstatord 1</t>
  </si>
  <si>
    <t>FET01-SK01_KOM</t>
  </si>
  <si>
    <t>Fettskrapa 1, Drivmotor, Komstatord 2</t>
  </si>
  <si>
    <t>FET02-PU01_KOM</t>
  </si>
  <si>
    <t>Fettpump 2, Komstatord 3</t>
  </si>
  <si>
    <t>FET02-SK01_KOM</t>
  </si>
  <si>
    <t>Fettskrapa 2, Drivmotor, Komstatord 4</t>
  </si>
  <si>
    <t>FET03-PU01_KOM</t>
  </si>
  <si>
    <t>Fettpump 3, Komstatord 5</t>
  </si>
  <si>
    <t>FET03-SK01_KOM</t>
  </si>
  <si>
    <t>Fettskrapa 3, Drivmotor, Komstatord 6</t>
  </si>
  <si>
    <t>SAN01-BM01_KOM</t>
  </si>
  <si>
    <t>Blåsmaskin 1, Komstatord 7</t>
  </si>
  <si>
    <t>SAN01-HX01_KOM</t>
  </si>
  <si>
    <t>Sand och fettfang 1, Komstatord 8</t>
  </si>
  <si>
    <t>SAN01-PU01_KOM</t>
  </si>
  <si>
    <t>Sandpump 2, Komstatord 9</t>
  </si>
  <si>
    <t>Sandpump 3, Komstatord 10</t>
  </si>
  <si>
    <t>Sandpump 1, Komstatord 11</t>
  </si>
  <si>
    <t>SAN02-BM01_KOM</t>
  </si>
  <si>
    <t>Blåsmaskin 2, Komstatord 12</t>
  </si>
  <si>
    <t>SAN02-HX01_KOM</t>
  </si>
  <si>
    <t>Sand och fettfang 2, Komstatord 13</t>
  </si>
  <si>
    <t>SAN03-BM01_KOM</t>
  </si>
  <si>
    <t>Blåsmaskin 3, Komstatord 14</t>
  </si>
  <si>
    <t>SAN03-HX01_KOM</t>
  </si>
  <si>
    <t>Sand och fettfang 3, Komstatord 15</t>
  </si>
  <si>
    <t>SRH01-HX01_KOM</t>
  </si>
  <si>
    <t>Sandskruv, Komstatord 16</t>
  </si>
  <si>
    <t>SRH01-SAV01_KOM</t>
  </si>
  <si>
    <t>Sandvask, Komstatord 17</t>
  </si>
  <si>
    <t>SIL01-M02_KOM</t>
  </si>
  <si>
    <t>Tromme sil 1, Rörlig ramp Høytrykk spyllevann, Komstatord 18</t>
  </si>
  <si>
    <t>SIL01-PU01_KOM</t>
  </si>
  <si>
    <t>Høytrykkspumpe, Tromme sil 1, Komstatord 19</t>
  </si>
  <si>
    <t>SIL01-PU02_KOM</t>
  </si>
  <si>
    <t>Grease pump, Tromme sil 1, Komstatord 20</t>
  </si>
  <si>
    <t>SIL02-M02_KOM</t>
  </si>
  <si>
    <t>Tromme sil 2, Rörlig ramp Høytrykk spyllevann, Komstatord 21</t>
  </si>
  <si>
    <t>SIL02-PU01_KOM</t>
  </si>
  <si>
    <t>Høytrykkspumpe, Tromme sil 2, Komstatord 22</t>
  </si>
  <si>
    <t>SIL02-PU02_KOM</t>
  </si>
  <si>
    <t>Grease pump, Tromme sil 2, Komstatord 23</t>
  </si>
  <si>
    <t>SIL03-M02_KOM</t>
  </si>
  <si>
    <t>Tromme sil 3, Rörlig ramp Høytrykk spyllevann, Komstatord 24</t>
  </si>
  <si>
    <t>SIL03-PU01_KOM</t>
  </si>
  <si>
    <t>Høytrykkspumpe, Tromme sil 3, Komstatord 25</t>
  </si>
  <si>
    <t>SIL03-PU02_KOM</t>
  </si>
  <si>
    <t>Grease pump, Tromme sil 3, Komstatord 26</t>
  </si>
  <si>
    <t>SIL04-M02_KOM</t>
  </si>
  <si>
    <t>Tromme sil 4, Rörlig ramp Høytrykk spyllevann, Komstatord 27</t>
  </si>
  <si>
    <t>SIL04-PU01_KOM</t>
  </si>
  <si>
    <t>Høytrykkspumpe, Tromme sil 4, Komstatord 28</t>
  </si>
  <si>
    <t>SIL04-PU02_KOM</t>
  </si>
  <si>
    <t>Grease pump, Tromme sil 4, Komstatord 29</t>
  </si>
  <si>
    <t>SIL05-M02_KOM</t>
  </si>
  <si>
    <t>Tromme sil 5, Rörlig ramp Høytrykk spyllevann, Komstatord 30</t>
  </si>
  <si>
    <t>SIL05-PU01_KOM</t>
  </si>
  <si>
    <t>Høytrykkspumpe, Tromme sil 5, Komstatord 31</t>
  </si>
  <si>
    <t>SIL05-PU02_KOM</t>
  </si>
  <si>
    <t>Grease pump, Tromme sil 5, Komstatord 32</t>
  </si>
  <si>
    <t>SIL06-M02_KOM</t>
  </si>
  <si>
    <t>Tromme sil 6, Rörlig ramp Høytrykk spyllevann, Komstatord 33</t>
  </si>
  <si>
    <t>SIL06-PU01_KOM</t>
  </si>
  <si>
    <t>Høytrykkspumpe, Tromme sil 6, Komstatord 34</t>
  </si>
  <si>
    <t>SIL06-PU02_KOM</t>
  </si>
  <si>
    <t>Grease pump, Tromme sil 6, Komstatord 35</t>
  </si>
  <si>
    <t>SRU01-HX01_KOM</t>
  </si>
  <si>
    <t>Renstransportskruv, Komstatord 36</t>
  </si>
  <si>
    <t>SRU01-HX02_KOM</t>
  </si>
  <si>
    <t>Renstransportskruv, Komstatord 37</t>
  </si>
  <si>
    <t>SRU01-SM01_KOM</t>
  </si>
  <si>
    <t>Teleskoprör container, Komstatord 38</t>
  </si>
  <si>
    <t>SLL01-M01_KOM</t>
  </si>
  <si>
    <t>Omrörare Tunnslamlager, Komstatord 39</t>
  </si>
  <si>
    <t>AVV01-M02_KOM</t>
  </si>
  <si>
    <t>Slammavvattnare 1 - Spolkorg drift, Komstatord 40</t>
  </si>
  <si>
    <t>AVV02-M02_KOM</t>
  </si>
  <si>
    <t>Slammavvattnare 2 - Spolkorg drift, Komstatord 41</t>
  </si>
  <si>
    <t>SLU01-SM01_KOM</t>
  </si>
  <si>
    <t>Teleskoprör container, Komstatord 42</t>
  </si>
  <si>
    <t>SLU02-SM01_KOM</t>
  </si>
  <si>
    <t>Teleskoprör container, Komstatord 43</t>
  </si>
  <si>
    <t>SLV-PU10_KOM</t>
  </si>
  <si>
    <t>Rejektvattenpump 1, Komstatord 44</t>
  </si>
  <si>
    <t>SLV-PU20_KOM</t>
  </si>
  <si>
    <t>Rejektvattenpump 2, Komstatord 45</t>
  </si>
  <si>
    <t>DFE01_KOM</t>
  </si>
  <si>
    <t>Polymerberedare Slamförtjockare, Komstatord 46</t>
  </si>
  <si>
    <t>DFE03_KOM</t>
  </si>
  <si>
    <t>Flytande polymerberedare, Komstatord 47</t>
  </si>
  <si>
    <t>LTL01-VX01_KOM</t>
  </si>
  <si>
    <t>Högtryckfläkt  -Luftning Innløpskanal, Komstatord 48</t>
  </si>
  <si>
    <t>LTL02-VX01_KOM</t>
  </si>
  <si>
    <t>Högtryckfläkt - Luftning kanal Sandfang/Trommesiler, Komstatord 49</t>
  </si>
  <si>
    <t>LTL03-VX01_KOM</t>
  </si>
  <si>
    <t>Högtryckfläkt - Luftning kanal Trommesiler 1-3, Komstatord 50</t>
  </si>
  <si>
    <t>Högtryckfläkt - Luftning kanal Trommesiler 4-6, Komstatord 51</t>
  </si>
  <si>
    <t>SMP01-PU01_KOM</t>
  </si>
  <si>
    <t>Pump 1 i Pumpsump 1, Komstatord 52</t>
  </si>
  <si>
    <t>SMP01-PU02_KOM</t>
  </si>
  <si>
    <t>Pump 2 i Pumpsump 1, Komstatord 53</t>
  </si>
  <si>
    <t>SMP02-PU01_KOM</t>
  </si>
  <si>
    <t>Pump 1 i Pumpsump 2, Komstatord 54</t>
  </si>
  <si>
    <t>SMP02-PU02_KOM</t>
  </si>
  <si>
    <t>Pump 2 i Pumpsump 2, Komstatord 55</t>
  </si>
  <si>
    <t>Parametere</t>
  </si>
  <si>
    <t>AVV01-FT01_GAHH</t>
  </si>
  <si>
    <t>AVV01-FT01_GAH</t>
  </si>
  <si>
    <t>AVV01-FT01_GAL</t>
  </si>
  <si>
    <t>AVV01-FT01_GALL</t>
  </si>
  <si>
    <t>AVV02-FT01_GAHH</t>
  </si>
  <si>
    <t>AVV02-FT01_GAH</t>
  </si>
  <si>
    <t>AVV02-FT01_GAL</t>
  </si>
  <si>
    <t>AVV02-FT01_GALL</t>
  </si>
  <si>
    <t>DFE01-FT11_GAHH</t>
  </si>
  <si>
    <t>l/s</t>
  </si>
  <si>
    <t>DFE01-FT11_GAH</t>
  </si>
  <si>
    <t>DFE01-FT11_GAL</t>
  </si>
  <si>
    <t>DFE01-FT11_GALL</t>
  </si>
  <si>
    <t>DFE01-FT21_GAHH</t>
  </si>
  <si>
    <t>DFE01-FT21_GAH</t>
  </si>
  <si>
    <t>DFE01-FT21_GAL</t>
  </si>
  <si>
    <t>DFE01-FT21_GALL</t>
  </si>
  <si>
    <t>DFE01-FT31_GAHH</t>
  </si>
  <si>
    <t>DFE01-FT31_GAH</t>
  </si>
  <si>
    <t>DFE01-FT31_GAL</t>
  </si>
  <si>
    <t>DFE01-FT31_GALL</t>
  </si>
  <si>
    <t>DFE03-FT11_GAHH</t>
  </si>
  <si>
    <t>DFE03-FT11_GAH</t>
  </si>
  <si>
    <t>DFE03-FT11_GAL</t>
  </si>
  <si>
    <t>DFE03-FT11_GALL</t>
  </si>
  <si>
    <t>DFE03-FT21_GAHH</t>
  </si>
  <si>
    <t>DFE03-FT21_GAH</t>
  </si>
  <si>
    <t>DFE03-FT21_GAL</t>
  </si>
  <si>
    <t>DFE03-FT21_GALL</t>
  </si>
  <si>
    <t>FOR01-FT01_GAHH</t>
  </si>
  <si>
    <t>FOR01-FT01_GAH</t>
  </si>
  <si>
    <t>FOR01-FT01_GAL</t>
  </si>
  <si>
    <t>FOR01-FT01_GALL</t>
  </si>
  <si>
    <t>FOR02-FT01_GAHH</t>
  </si>
  <si>
    <t>FOR02-FT01_GAH</t>
  </si>
  <si>
    <t>FOR02-FT01_GAL</t>
  </si>
  <si>
    <t>FOR02-FT01_GALL</t>
  </si>
  <si>
    <t>INN01-FT01_GAHH</t>
  </si>
  <si>
    <t>INN01-FT01_GAH</t>
  </si>
  <si>
    <t>INN01-FT01_GAL</t>
  </si>
  <si>
    <t>INN01-FT01_GALL</t>
  </si>
  <si>
    <t>INN01-FT02_GAHH</t>
  </si>
  <si>
    <t>INN01-FT02_GAH</t>
  </si>
  <si>
    <t>INN01-FT02_GAL</t>
  </si>
  <si>
    <t>INN01-FT02_GALL</t>
  </si>
  <si>
    <t>INN02-FT01_GAHH</t>
  </si>
  <si>
    <t>INN02-FT01_GAH</t>
  </si>
  <si>
    <t>INN02-FT01_GAL</t>
  </si>
  <si>
    <t>INN02-FT01_GALL</t>
  </si>
  <si>
    <t>REN01-LS01_GAHH</t>
  </si>
  <si>
    <t>REN01-LS01_GAH</t>
  </si>
  <si>
    <t>REN01-LS01_GAL</t>
  </si>
  <si>
    <t>REN01-LS01_GALL</t>
  </si>
  <si>
    <t>REN02-LS01_GAHH</t>
  </si>
  <si>
    <t>REN02-LS01_GAH</t>
  </si>
  <si>
    <t>REN02-LS01_GAL</t>
  </si>
  <si>
    <t>REN02-LS01_GALL</t>
  </si>
  <si>
    <t>REN03-LS01_GAHH</t>
  </si>
  <si>
    <t>REN03-LS01_GAH</t>
  </si>
  <si>
    <t>REN03-LS01_GAL</t>
  </si>
  <si>
    <t>REN03-LS01_GALL</t>
  </si>
  <si>
    <t>RIS01-LT01_GAHH</t>
  </si>
  <si>
    <t>RIS01-LT01_GAH</t>
  </si>
  <si>
    <t>RIS01-LT01_GAL</t>
  </si>
  <si>
    <t>RIS01-LT01_GALL</t>
  </si>
  <si>
    <t>RIS02-LT01_GAHH</t>
  </si>
  <si>
    <t>RIS02-LT01_GAH</t>
  </si>
  <si>
    <t>RIS02-LT01_GAL</t>
  </si>
  <si>
    <t>RIS02-LT01_GALL</t>
  </si>
  <si>
    <t>RIS03-LT01_GAHH</t>
  </si>
  <si>
    <t>RIS03-LT01_GAH</t>
  </si>
  <si>
    <t>RIS03-LT01_GAL</t>
  </si>
  <si>
    <t>RIS03-LT01_GALL</t>
  </si>
  <si>
    <t>SIL-FT01_GAHH</t>
  </si>
  <si>
    <t>SIL-FT01_GAH</t>
  </si>
  <si>
    <t>SIL-FT01_GAL</t>
  </si>
  <si>
    <t>SIL-FT01_GALL</t>
  </si>
  <si>
    <t>SIL01-LT01_GAHH</t>
  </si>
  <si>
    <t>SIL01-LT01_GAH</t>
  </si>
  <si>
    <t>SIL01-LT01_GAL</t>
  </si>
  <si>
    <t>SIL01-LT01_GALL</t>
  </si>
  <si>
    <t>SIL01-LT02_GAHH</t>
  </si>
  <si>
    <t>SIL01-LT02_GAH</t>
  </si>
  <si>
    <t>SIL01-LT02_GAL</t>
  </si>
  <si>
    <t>SIL01-LT02_GALL</t>
  </si>
  <si>
    <t>SIL02-LT01_GAHH</t>
  </si>
  <si>
    <t>SIL02-LT01_GAH</t>
  </si>
  <si>
    <t>SIL02-LT01_GAL</t>
  </si>
  <si>
    <t>SIL02-LT01_GALL</t>
  </si>
  <si>
    <t>SIL02-LT02_GAHH</t>
  </si>
  <si>
    <t>SIL02-LT02_GAH</t>
  </si>
  <si>
    <t>SIL02-LT02_GAL</t>
  </si>
  <si>
    <t>SIL02-LT02_GALL</t>
  </si>
  <si>
    <t>SIL03-LT01_GAHH</t>
  </si>
  <si>
    <t>SIL03-LT01_GAH</t>
  </si>
  <si>
    <t>SIL03-LT01_GAL</t>
  </si>
  <si>
    <t>SIL03-LT01_GALL</t>
  </si>
  <si>
    <t>SIL03-LT02_GAHH</t>
  </si>
  <si>
    <t>SIL03-LT02_GAH</t>
  </si>
  <si>
    <t>SIL03-LT02_GAL</t>
  </si>
  <si>
    <t>SIL03-LT02_GALL</t>
  </si>
  <si>
    <t>SIL04-LT01_GAHH</t>
  </si>
  <si>
    <t>SIL04-LT01_GAH</t>
  </si>
  <si>
    <t>SIL04-LT01_GAL</t>
  </si>
  <si>
    <t>SIL04-LT01_GALL</t>
  </si>
  <si>
    <t>SIL04-LT02_GAHH</t>
  </si>
  <si>
    <t>SIL04-LT02_GAH</t>
  </si>
  <si>
    <t>SIL04-LT02_GAL</t>
  </si>
  <si>
    <t>SIL04-LT02_GALL</t>
  </si>
  <si>
    <t>SIL05-LT01_GAHH</t>
  </si>
  <si>
    <t>SIL05-LT01_GAH</t>
  </si>
  <si>
    <t>SIL05-LT01_GAL</t>
  </si>
  <si>
    <t>SIL05-LT01_GALL</t>
  </si>
  <si>
    <t>SIL05-LT02_GAHH</t>
  </si>
  <si>
    <t>SIL05-LT02_GAH</t>
  </si>
  <si>
    <t>SIL05-LT02_GAL</t>
  </si>
  <si>
    <t>SIL05-LT02_GALL</t>
  </si>
  <si>
    <t>SIL06-LT01_GAHH</t>
  </si>
  <si>
    <t>SIL06-LT01_GAH</t>
  </si>
  <si>
    <t>SIL06-LT01_GAL</t>
  </si>
  <si>
    <t>SIL06-LT01_GALL</t>
  </si>
  <si>
    <t>SIL06-LT02_GAHH</t>
  </si>
  <si>
    <t>SIL06-LT02_GAH</t>
  </si>
  <si>
    <t>SIL06-LT02_GAL</t>
  </si>
  <si>
    <t>SIL06-LT02_GALL</t>
  </si>
  <si>
    <t>SLL01-LT01_GAHH</t>
  </si>
  <si>
    <t>SLL01-LT01_GAH</t>
  </si>
  <si>
    <t>SLL01-LT01_GAL</t>
  </si>
  <si>
    <t>SLL01-LT01_GALL</t>
  </si>
  <si>
    <t>SLL02-LT01_GAHH</t>
  </si>
  <si>
    <t>SLL02-LT01_GAH</t>
  </si>
  <si>
    <t>SLL02-LT01_GAL</t>
  </si>
  <si>
    <t>SLL02-LT01_GALL</t>
  </si>
  <si>
    <t>SLL02-QT01_GAHH</t>
  </si>
  <si>
    <t>SLL02-QT01_GAH</t>
  </si>
  <si>
    <t>SLL02-QT01_GAL</t>
  </si>
  <si>
    <t>SLL02-QT01_GALL</t>
  </si>
  <si>
    <t>SLU01-WE01_GAHH</t>
  </si>
  <si>
    <t>SLU01-WE01_GAH</t>
  </si>
  <si>
    <t>SLU01-WE01_GAL</t>
  </si>
  <si>
    <t>SLU01-WE01_GALL</t>
  </si>
  <si>
    <t>SLU02-WE01_GAHH</t>
  </si>
  <si>
    <t>SLU02-WE01_GAH</t>
  </si>
  <si>
    <t>SLU02-WE01_GAL</t>
  </si>
  <si>
    <t>SLU02-WE01_GALL</t>
  </si>
  <si>
    <t>SLV-LT01_GAHH</t>
  </si>
  <si>
    <t>SLV-LT01_GAH</t>
  </si>
  <si>
    <t>SLV-LT01_GAL</t>
  </si>
  <si>
    <t>SLV-LT01_GALL</t>
  </si>
  <si>
    <t>SMP01-LT01_GAHH</t>
  </si>
  <si>
    <t>SMP01-LT01_GAH</t>
  </si>
  <si>
    <t>SMP01-LT01_GAL</t>
  </si>
  <si>
    <t>SMP01-LT01_GALL</t>
  </si>
  <si>
    <t>SMP02-LT01_GAHH</t>
  </si>
  <si>
    <t>SMP02-LT01_GAH</t>
  </si>
  <si>
    <t>SMP02-LT01_GAL</t>
  </si>
  <si>
    <t>SMP02-LT01_GALL</t>
  </si>
  <si>
    <t>SPV-PT01_GAHH</t>
  </si>
  <si>
    <t>SPV-PT01_GAH</t>
  </si>
  <si>
    <t>SPV-PT01_GAL</t>
  </si>
  <si>
    <t>SPV-PT01_GALL</t>
  </si>
  <si>
    <t>SRH01-LT01_GAHH</t>
  </si>
  <si>
    <t>SRH01-LT01_GAH</t>
  </si>
  <si>
    <t>SRH01-LT01_GAL</t>
  </si>
  <si>
    <t>SRH01-LT01_GALL</t>
  </si>
  <si>
    <t>SRU01-LS01_GAHH</t>
  </si>
  <si>
    <t>SRU01-LS01_GAH</t>
  </si>
  <si>
    <t>SRU01-LS01_GAL</t>
  </si>
  <si>
    <t>SRU01-LS01_GALL</t>
  </si>
  <si>
    <t>SRU01-WE01_GAHH</t>
  </si>
  <si>
    <t>SRU01-WE01_GAH</t>
  </si>
  <si>
    <t>SRU01-WE01_GAL</t>
  </si>
  <si>
    <t>SRU01-WE01_GALL</t>
  </si>
  <si>
    <t>UTL01-FT01_GAHH</t>
  </si>
  <si>
    <t>UTL01-FT01_GAH</t>
  </si>
  <si>
    <t>UTL01-FT01_GAL</t>
  </si>
  <si>
    <t>UTL01-FT01_GALL</t>
  </si>
  <si>
    <t>Sekvens Oversikt</t>
  </si>
  <si>
    <t>Beskrivelsesekvens posisjon</t>
  </si>
  <si>
    <t>Test</t>
  </si>
  <si>
    <t>Hjelperegister 1, PLS</t>
  </si>
  <si>
    <t>Hjelpevariabler internt i PLS</t>
  </si>
  <si>
    <t>Spenningsnivå tilførsel</t>
  </si>
  <si>
    <t>Spenningsnivå signal</t>
  </si>
  <si>
    <t>Signalkobling</t>
  </si>
  <si>
    <t>Aktiv/pasiv inst.</t>
  </si>
  <si>
    <t>AVV01_FT01</t>
  </si>
  <si>
    <t>AI_INST</t>
  </si>
  <si>
    <t>230VAC</t>
  </si>
  <si>
    <t>24VDC</t>
  </si>
  <si>
    <t>2-tråds</t>
  </si>
  <si>
    <t>Aktiv</t>
  </si>
  <si>
    <t>DI_INST</t>
  </si>
  <si>
    <t>m3</t>
  </si>
  <si>
    <t>Puls per 1m3</t>
  </si>
  <si>
    <t>AVV01_GS01</t>
  </si>
  <si>
    <t>1</t>
  </si>
  <si>
    <t>NO</t>
  </si>
  <si>
    <t>3 tråds PNP</t>
  </si>
  <si>
    <t>AVV01_GS02</t>
  </si>
  <si>
    <t>AVV01_LS01</t>
  </si>
  <si>
    <t>AVV01_PS01</t>
  </si>
  <si>
    <t>NC</t>
  </si>
  <si>
    <t>AVV02_FT01</t>
  </si>
  <si>
    <t>AVV02_GS01</t>
  </si>
  <si>
    <t>AVV02_GS02</t>
  </si>
  <si>
    <t>AVV02_LS01</t>
  </si>
  <si>
    <t>AVV02_PS01</t>
  </si>
  <si>
    <t>DFE01_FT11</t>
  </si>
  <si>
    <t>l</t>
  </si>
  <si>
    <t>Puls per 100l (antatt)</t>
  </si>
  <si>
    <t>DFE01_FT21</t>
  </si>
  <si>
    <t>DFE01_FT31</t>
  </si>
  <si>
    <t>DFE01_LS01</t>
  </si>
  <si>
    <t>DFE01_PS11</t>
  </si>
  <si>
    <t>DFE01_PS21</t>
  </si>
  <si>
    <t>DFE01_PS31</t>
  </si>
  <si>
    <t>DFE01_TS11</t>
  </si>
  <si>
    <t>DFE01_TS21</t>
  </si>
  <si>
    <t>DFE01_TS31</t>
  </si>
  <si>
    <t>DFE03_FT11</t>
  </si>
  <si>
    <t>DFE03_FT21</t>
  </si>
  <si>
    <t>DFE03_LS01</t>
  </si>
  <si>
    <t>DFE03_PS11</t>
  </si>
  <si>
    <t>DFE03_PS21</t>
  </si>
  <si>
    <t>DFE03_TS11</t>
  </si>
  <si>
    <t>DFE03_TS21</t>
  </si>
  <si>
    <t>FET01_GS01</t>
  </si>
  <si>
    <t>FET01_GS02</t>
  </si>
  <si>
    <t>FET01_LS01</t>
  </si>
  <si>
    <t>FET01_PS01</t>
  </si>
  <si>
    <t>4</t>
  </si>
  <si>
    <t>NC, Justerbart switchpunkt mellom 4-10bar.</t>
  </si>
  <si>
    <t>FET01_TS01</t>
  </si>
  <si>
    <t>FET02_GS01</t>
  </si>
  <si>
    <t>FET02_GS02</t>
  </si>
  <si>
    <t>FET02_LS01</t>
  </si>
  <si>
    <t>FET02_PS01</t>
  </si>
  <si>
    <t>FET02_TS01</t>
  </si>
  <si>
    <t>FET03_GS01</t>
  </si>
  <si>
    <t>FET03_GS02</t>
  </si>
  <si>
    <t>FET03_LS01</t>
  </si>
  <si>
    <t>FET03_PS01</t>
  </si>
  <si>
    <t>FET03_TS01</t>
  </si>
  <si>
    <t>FET05_LS01</t>
  </si>
  <si>
    <t>FET05_SS01</t>
  </si>
  <si>
    <t>FOR01_FT01</t>
  </si>
  <si>
    <t>FOR01_LS01</t>
  </si>
  <si>
    <t>FOR02_FT01</t>
  </si>
  <si>
    <t>FOR02_LS01</t>
  </si>
  <si>
    <t>INN01_FT01</t>
  </si>
  <si>
    <t>INN01_FT02</t>
  </si>
  <si>
    <t>Uavklart råverdi maks</t>
  </si>
  <si>
    <t>Uavklart</t>
  </si>
  <si>
    <t>INN01_VP01</t>
  </si>
  <si>
    <t>INN02_FT01</t>
  </si>
  <si>
    <t>REN01_LS01</t>
  </si>
  <si>
    <t>REN02_LS01</t>
  </si>
  <si>
    <t>REN03_LS01</t>
  </si>
  <si>
    <t>RIS01_LT01</t>
  </si>
  <si>
    <t>RIS02_LT01</t>
  </si>
  <si>
    <t>RIS03_LT01</t>
  </si>
  <si>
    <t>SIL_FT01</t>
  </si>
  <si>
    <t>Uavklart måleområde</t>
  </si>
  <si>
    <t>SIL01_GS01</t>
  </si>
  <si>
    <t>SIL01_GS02</t>
  </si>
  <si>
    <t>SIL01_LS01</t>
  </si>
  <si>
    <t>SIL01_LT01</t>
  </si>
  <si>
    <t>SIL01_LT02</t>
  </si>
  <si>
    <t>SIL01_PS01</t>
  </si>
  <si>
    <t>3-tråds PNP</t>
  </si>
  <si>
    <t>SIL02_GS01</t>
  </si>
  <si>
    <t>SIL02_GS02</t>
  </si>
  <si>
    <t>SIL02_LS01</t>
  </si>
  <si>
    <t>3-tråds</t>
  </si>
  <si>
    <t>SIL02_LT01</t>
  </si>
  <si>
    <t>SIL02_LT02</t>
  </si>
  <si>
    <t>SIL02_PS01</t>
  </si>
  <si>
    <t>SIL03_GS01</t>
  </si>
  <si>
    <t>SIL03_GS02</t>
  </si>
  <si>
    <t>SIL03_LS01</t>
  </si>
  <si>
    <t>SIL03_LT01</t>
  </si>
  <si>
    <t>SIL03_LT02</t>
  </si>
  <si>
    <t>SIL03_PS01</t>
  </si>
  <si>
    <t>SIL04_GS01</t>
  </si>
  <si>
    <t>SIL04_GS02</t>
  </si>
  <si>
    <t>SIL04_LS01</t>
  </si>
  <si>
    <t>SIL04_LT01</t>
  </si>
  <si>
    <t>SIL04_LT02</t>
  </si>
  <si>
    <t>SIL04_PS01</t>
  </si>
  <si>
    <t>SIL05_GS01</t>
  </si>
  <si>
    <t>SIL05_GS02</t>
  </si>
  <si>
    <t>SIL05_LS01</t>
  </si>
  <si>
    <t>SIL05_LT01</t>
  </si>
  <si>
    <t>SIL05_LT02</t>
  </si>
  <si>
    <t>SIL05_PS01</t>
  </si>
  <si>
    <t>SIL06_GS01</t>
  </si>
  <si>
    <t>SIL06_GS02</t>
  </si>
  <si>
    <t>SIL06_LS01</t>
  </si>
  <si>
    <t>SIL06_LT01</t>
  </si>
  <si>
    <t>SIL06_LT02</t>
  </si>
  <si>
    <t>SIL06_PS01</t>
  </si>
  <si>
    <t>SLL01_LS01</t>
  </si>
  <si>
    <t>SLL01_LT01</t>
  </si>
  <si>
    <t>SLL01_PS11</t>
  </si>
  <si>
    <t>SLL01_PS21</t>
  </si>
  <si>
    <t>SLL01_TS11</t>
  </si>
  <si>
    <t>SLL01_TS21</t>
  </si>
  <si>
    <t>SLL02_LS01</t>
  </si>
  <si>
    <t>SLL02_LT01</t>
  </si>
  <si>
    <t>SLL02_PS11</t>
  </si>
  <si>
    <t>SLL02_PS21</t>
  </si>
  <si>
    <t>SLL02_PS31</t>
  </si>
  <si>
    <t>SLL02_QT01</t>
  </si>
  <si>
    <t>Uavklart spenningsnivå. Uavklart signalkobling.</t>
  </si>
  <si>
    <t>SLL02_TS11</t>
  </si>
  <si>
    <t>SLL02_TS21</t>
  </si>
  <si>
    <t>SLL02_TS31</t>
  </si>
  <si>
    <t>SLU01_C01</t>
  </si>
  <si>
    <t>DO_INST</t>
  </si>
  <si>
    <t>Startpuls</t>
  </si>
  <si>
    <t>3*400V</t>
  </si>
  <si>
    <t>Driftstilbakemelding</t>
  </si>
  <si>
    <t>Alarm (1 = OK, 0 = alarm)</t>
  </si>
  <si>
    <t>Statustilbakemelding</t>
  </si>
  <si>
    <t>SLU01_WE01</t>
  </si>
  <si>
    <t>SLU02_C01</t>
  </si>
  <si>
    <t>SLU02_WE01</t>
  </si>
  <si>
    <t>SLV_LS01</t>
  </si>
  <si>
    <t>SLV_LT01</t>
  </si>
  <si>
    <t>SMP01_LS01</t>
  </si>
  <si>
    <t>SMP01_LT01</t>
  </si>
  <si>
    <t>SMP02_LS01</t>
  </si>
  <si>
    <t>SMP02_LT01</t>
  </si>
  <si>
    <t>SPV_PS01</t>
  </si>
  <si>
    <t>SPV_PT01</t>
  </si>
  <si>
    <t>SRH01_LT01</t>
  </si>
  <si>
    <t>SRU01_LS01</t>
  </si>
  <si>
    <t>SRU01_C01</t>
  </si>
  <si>
    <t>SRU01_WE01</t>
  </si>
  <si>
    <t>UTL01_FT01</t>
  </si>
  <si>
    <t>UTL01_PV01</t>
  </si>
  <si>
    <t>DFE01_FS01</t>
  </si>
  <si>
    <t>Mengdevakt, vann til polymerbereder 1</t>
  </si>
  <si>
    <t>DFE03_PS31</t>
  </si>
  <si>
    <t>Trykkvakt, rentvann</t>
  </si>
  <si>
    <t>SLV_LS02</t>
  </si>
  <si>
    <t>Nivåvakt, rejektvannstank lav</t>
  </si>
  <si>
    <t>UTL02_VP02</t>
  </si>
  <si>
    <t>Prøvetaker</t>
  </si>
  <si>
    <t>UTL01_SS01</t>
  </si>
  <si>
    <t>Objektdef</t>
  </si>
  <si>
    <t>Variable.DBF</t>
  </si>
  <si>
    <t>PLS ADDR</t>
  </si>
  <si>
    <t>IODevice</t>
  </si>
  <si>
    <t>Cluster</t>
  </si>
  <si>
    <t>Kommentar (Dette kommer etter beskrivelse i 'objektregister')</t>
  </si>
  <si>
    <t>Bruk skaleringsverdier fra objektregister</t>
  </si>
  <si>
    <t>Råverdi-min</t>
  </si>
  <si>
    <t>Råverdi-max</t>
  </si>
  <si>
    <t>EU-Max.</t>
  </si>
  <si>
    <t>Format</t>
  </si>
  <si>
    <t>REAL</t>
  </si>
  <si>
    <t>STORANIPA_PLS</t>
  </si>
  <si>
    <t>STORANIPA</t>
  </si>
  <si>
    <t>false</t>
  </si>
  <si>
    <t>Sek</t>
  </si>
  <si>
    <t>DIGITAL</t>
  </si>
  <si>
    <t>Advalm.DBF</t>
  </si>
  <si>
    <t>EXPR</t>
  </si>
  <si>
    <t>Category</t>
  </si>
  <si>
    <t>Custom 2</t>
  </si>
  <si>
    <t>Custom 3</t>
  </si>
  <si>
    <t>Høy alarm</t>
  </si>
  <si>
    <t>Lav alarm</t>
  </si>
  <si>
    <t>Lavlav alarm</t>
  </si>
  <si>
    <t>Trend.DBF</t>
  </si>
  <si>
    <t>Filename</t>
  </si>
  <si>
    <t>C:/Trend/ShortPeriod</t>
  </si>
  <si>
    <t>HMI_PV_LONG</t>
  </si>
  <si>
    <t>C:/Trend/LongPeriod</t>
  </si>
  <si>
    <t>SAMPLEPER</t>
  </si>
  <si>
    <t>Files</t>
  </si>
  <si>
    <t>2</t>
  </si>
  <si>
    <t>120</t>
  </si>
  <si>
    <t>Time</t>
  </si>
  <si>
    <t>00:00:00</t>
  </si>
  <si>
    <t>PERIOD</t>
  </si>
  <si>
    <t>1st</t>
  </si>
  <si>
    <t>#####EU</t>
  </si>
  <si>
    <t>HMI_CMD_REG</t>
  </si>
  <si>
    <t>HMI.CMD_REG</t>
  </si>
  <si>
    <t>LONG</t>
  </si>
  <si>
    <t>HMI_ALMSTA_REG</t>
  </si>
  <si>
    <t>HMI.ALMSTA_REG</t>
  </si>
  <si>
    <t>HMI_K_TF</t>
  </si>
  <si>
    <t>HMI.K_TF</t>
  </si>
  <si>
    <t>HMI_K_HHGR</t>
  </si>
  <si>
    <t>HMI.K_HHGR</t>
  </si>
  <si>
    <t>HMI_K_HGR</t>
  </si>
  <si>
    <t>HMI.K_HGR</t>
  </si>
  <si>
    <t>HMI_K_LGR</t>
  </si>
  <si>
    <t>HMI.K_LGR</t>
  </si>
  <si>
    <t>HMI_K_LLGR</t>
  </si>
  <si>
    <t>HMI.K_LLGR</t>
  </si>
  <si>
    <t>Registers</t>
  </si>
  <si>
    <t>HMI_K_HYS</t>
  </si>
  <si>
    <t>HMI.K_HYS</t>
  </si>
  <si>
    <t>HMI_K_PQ1</t>
  </si>
  <si>
    <t>HMI.K_PQ1</t>
  </si>
  <si>
    <t>HMI_K_MAXEU</t>
  </si>
  <si>
    <t>HMI.K_MAXEU</t>
  </si>
  <si>
    <t>HMI_K_MINEU</t>
  </si>
  <si>
    <t>HMI.K_MINEU</t>
  </si>
  <si>
    <t>, Command registry; commands from HMI.</t>
  </si>
  <si>
    <t>, Alarm and status registry; alarms and statuses to HMI.</t>
  </si>
  <si>
    <t>, Parameter; timedelay for alarms, in seconds.</t>
  </si>
  <si>
    <t xml:space="preserve">, Parameter; HH alarm limit (K_HH_GR = K_MAXEU, not in use). </t>
  </si>
  <si>
    <t>, Parameter; H alarm limit (K_H_GR = K_MAXEU, not in use).</t>
  </si>
  <si>
    <t>, Parameter; L alarm limit (K_L_GR = K_MINEU, not in use).</t>
  </si>
  <si>
    <t>, Parameter; LL alarm limit (K_LL_GR = K_MINEU, not in use).</t>
  </si>
  <si>
    <t>, Parameter; Hysteresis for all limits.</t>
  </si>
  <si>
    <t>, Parameter; Maximum value of PV1, in engineering units.</t>
  </si>
  <si>
    <t>, Parameter; Minimum value of PV1, in engineering units.</t>
  </si>
  <si>
    <t xml:space="preserve">, Parameter; Puls input constant, volume per puls. </t>
  </si>
  <si>
    <t>HMI_K_AKK_V</t>
  </si>
  <si>
    <t>HMI.K_AKK_V</t>
  </si>
  <si>
    <t>HMI_K_ALFA</t>
  </si>
  <si>
    <t>HMI.K_ALFA</t>
  </si>
  <si>
    <t>Name</t>
  </si>
  <si>
    <t>X</t>
  </si>
  <si>
    <t>TAG</t>
  </si>
  <si>
    <t>CMD_REG Bit 2 -&gt; OBJECT_DATA.HMI.K_RST_CNT, Command to reset CNT_TOT.</t>
  </si>
  <si>
    <t>CMD_REG Bit 1 -&gt; OBJECT_DATA.HMI.K_RST, Command to reset alarm from HMI, if OPTION_5 is enabled.</t>
  </si>
  <si>
    <t>CMD_REG Bit 3 -&gt; OBJECT_DATA.HMI.K_RST_TRP, Command to reset TRIP.</t>
  </si>
  <si>
    <t>CMD_REG Bit 4 -&gt; OBJECT_DATA.HMI.K_SF_BLK, Command to block A_SF.</t>
  </si>
  <si>
    <t>CMD_REG Bit 5 -&gt; OBJECT_DATA.HMI.K_HH_BLK, Command to block A_HH.</t>
  </si>
  <si>
    <t>CMD_REG Bit 6 -&gt; OBJECT_DATA.HMI.K_H_BLK, Command to block A_H.</t>
  </si>
  <si>
    <t>CMD_REG Bit 7 -&gt; OBJECT_DATA.HMI.K_L_BLK, Command to block A_L.</t>
  </si>
  <si>
    <t>CMD_REG Bit 8 -&gt; OBJECT_DATA.HMI.K_LL_BLK, Command to block A_LL.</t>
  </si>
  <si>
    <t>CMD_REG Bit 9 -&gt; OBJECT_DATA.HMI.K_XA_BLK, Command to block A_XA.</t>
  </si>
  <si>
    <t>ALMSTA_REG Bit 1 -&gt; OBJECT_DATA.HMI.A_HH, Alarm: HH, blockable.</t>
  </si>
  <si>
    <t>ALMSTA_REG Bit 2 -&gt; OBJECT_DATA.HMI.A_H, Alarm: H, blockable.</t>
  </si>
  <si>
    <t>ALMSTA_REG Bit 3 -&gt; OBJECT_DATA.HMI.A_L, Alarm: L, blockable.</t>
  </si>
  <si>
    <t>ALMSTA_REG Bit 4 -&gt; OBJECT_DATA.HMI.A_LL, Alarm: LL, blockable.</t>
  </si>
  <si>
    <t>ALMSTA_REG Bit 5 -&gt; OBJECT_DATA.HMI.A_XA, Alarm; Instrument fault, blockable.</t>
  </si>
  <si>
    <t xml:space="preserve">, Parameter; Filter constant, 0 -alpha-0.99. 
Greater value means greater filter. </t>
  </si>
  <si>
    <t>, Parameter; Accumulation setting. 
(1 = Calculated, 0 = puls reading).</t>
  </si>
  <si>
    <t>Statuses</t>
  </si>
  <si>
    <t>HMI_S_AI_4_20</t>
  </si>
  <si>
    <t>HMI.S_AI_4_20</t>
  </si>
  <si>
    <t>, Status; Scaled process value.</t>
  </si>
  <si>
    <t>, Status; Analog value, scaled from 4000 to 20000.</t>
  </si>
  <si>
    <t>HMI_S_OPTIONS</t>
  </si>
  <si>
    <t>HMI.S_OPTIONS</t>
  </si>
  <si>
    <t>, Status; Object option configuration.</t>
  </si>
  <si>
    <t>HMI_PV1</t>
  </si>
  <si>
    <t>HMI.PV1</t>
  </si>
  <si>
    <t>true</t>
  </si>
  <si>
    <t>HMI_GJSN</t>
  </si>
  <si>
    <t>HMI.GJSN</t>
  </si>
  <si>
    <t>, Status; Average of PV1 value during the last hour.</t>
  </si>
  <si>
    <t>HMI_MAXIMUM</t>
  </si>
  <si>
    <t>HMI.MAXIMUM</t>
  </si>
  <si>
    <t>, Status; Maximum value for PV1 during the last hour.</t>
  </si>
  <si>
    <t>HMI_MINIMUM</t>
  </si>
  <si>
    <t>HMI.MINIMUM</t>
  </si>
  <si>
    <t>, Status; Minimum value for PV1 during the last hour.</t>
  </si>
  <si>
    <t>ALMSTA_REG Bit 6 -&gt; OBJECT_DATA.HMI.S_PD1, Status; Direction of flow. 0 = out, 1 = in.</t>
  </si>
  <si>
    <t>ALMSTA_REG Bit 7 -&gt; OBJECT_DATA.HMI.S_RST, Status; Object has a state that can be reset.</t>
  </si>
  <si>
    <t>ALMSTA_REG Bit 8 -&gt; OBJECT_DATA.HMI.S_AL, Status; Object has one or more alarms active.</t>
  </si>
  <si>
    <t>Parameters</t>
  </si>
  <si>
    <t>ALMSTA_REG Bit 0 -&gt; OBJECT_DATA.HMI.A_AF, Alarm: Signalfault, blockable.</t>
  </si>
  <si>
    <t>A_AF</t>
  </si>
  <si>
    <t>A_HH</t>
  </si>
  <si>
    <t>A_L</t>
  </si>
  <si>
    <t>A_LL</t>
  </si>
  <si>
    <t>A_XA</t>
  </si>
  <si>
    <t>Signalfeil</t>
  </si>
  <si>
    <t>A_H</t>
  </si>
  <si>
    <t>Høyhøy alarm</t>
  </si>
  <si>
    <t>Instrumentfeil</t>
  </si>
  <si>
    <t>HMI_ALMSTA_REG bitAnd 1</t>
  </si>
  <si>
    <t>HMI_ALMSTA_REG bitAnd 2</t>
  </si>
  <si>
    <t>HMI_ALMSTA_REG bitAnd 4</t>
  </si>
  <si>
    <t>HMI_ALMSTA_REG bitAnd 8</t>
  </si>
  <si>
    <t>HMI_ALMSTA_REG bitAnd 16</t>
  </si>
  <si>
    <t>HMI_ALMSTA_REG bitAnd 32</t>
  </si>
  <si>
    <t>Counters</t>
  </si>
  <si>
    <t>HMI_AKK</t>
  </si>
  <si>
    <t>HMI.AKK</t>
  </si>
  <si>
    <t>, Status; Total accumulated value.</t>
  </si>
  <si>
    <t>HMI_TRIP</t>
  </si>
  <si>
    <t>HMI.TRIP</t>
  </si>
  <si>
    <t>, Status; current accumulated value.</t>
  </si>
  <si>
    <t>A_AF_ALT</t>
  </si>
  <si>
    <t>A_HH_ALT</t>
  </si>
  <si>
    <t>A_H_ALT</t>
  </si>
  <si>
    <t>A_L_ALT</t>
  </si>
  <si>
    <t>A_LL_ALT</t>
  </si>
  <si>
    <t>A_XA_ALT</t>
  </si>
  <si>
    <t>CMD_REG Bit 0 -&gt; OBJECT_DATA.HMI.K_FRYS, Command to hold the current input value.</t>
  </si>
  <si>
    <t>CMD_REG Bit 4 -&gt; OBJECT_DATA.HMI.K_TYPE, Objecttype in HMI. If false, used as alarm, with red blinking. If true, used as a status indicator, with green light.</t>
  </si>
  <si>
    <t>CMD_REG Bit 5 -&gt; OBJECT_DATA.HMI.K_DIG_BLK, Command to block digital input alarm, A_DIG.</t>
  </si>
  <si>
    <t>CMD_REG Bit 6 -&gt;  OBJECT_DATA.HMI.K_XA_BLK, Command to block digital instrument fault input alarm, A_FEIL.</t>
  </si>
  <si>
    <t>ALMSTA_REG Bit 0 -&gt; OBJECT_DATA.HMI.A_DIG, Alarm, digital input.</t>
  </si>
  <si>
    <t>ALMSTA_REG Bit 1 -&gt; OBJECT_DATA.HMI.A_XA, Alarm, digital instrument fault.</t>
  </si>
  <si>
    <t>ALMSTA_REG Bit 2 -&gt; OBJECT_DATA.HMI.S_RST, Status, object has a state that can be reset.</t>
  </si>
  <si>
    <t>ALMSTA_REG Bit 3 -&gt; OBJECT_DATA.HMI.S_OPTIONS, Status, object option configuration.</t>
  </si>
  <si>
    <t>ALMSTA_REG Bit 4 -&gt; OBJECT_DATA.HMI.S_DI, Status, current state of I_DI1.</t>
  </si>
  <si>
    <t>ALMSTA_REG Bit 5 -&gt; OBJECT_DATA.HMI.S_XA, Status, current state of I_XA.</t>
  </si>
  <si>
    <t xml:space="preserve">ALMSTA_REG Bit 6 -&gt; OBJECT_DATA.HMI.S_AL, Status, object has one or more alarms active. </t>
  </si>
  <si>
    <t>HMI_TIME_TOT</t>
  </si>
  <si>
    <t>HMI.TIME_TOT</t>
  </si>
  <si>
    <t>, Accumulated time total.</t>
  </si>
  <si>
    <t>HMI_CNT_TOT</t>
  </si>
  <si>
    <t>HMI.CNT_TOT</t>
  </si>
  <si>
    <t>, Accumulated trip counter.</t>
  </si>
  <si>
    <t>, Accumulated alarm counter.</t>
  </si>
  <si>
    <t>A_DIG</t>
  </si>
  <si>
    <t>Alarm utløst</t>
  </si>
  <si>
    <t>A_DIG_ALT</t>
  </si>
  <si>
    <t>A_DIG_XA</t>
  </si>
  <si>
    <t>, Status, object option configuration.</t>
  </si>
  <si>
    <t>HMI_ALM_REG</t>
  </si>
  <si>
    <t>HMI.ALM_REG</t>
  </si>
  <si>
    <t xml:space="preserve">ALMSTA_REG Bit 0 -&gt; </t>
  </si>
  <si>
    <t xml:space="preserve">ALMSTA_REG Bit 3 -&gt; </t>
  </si>
  <si>
    <t xml:space="preserve">ALMSTA_REG Bit 4 -&gt; </t>
  </si>
  <si>
    <t xml:space="preserve">ALMSTA_REG Bit 5 -&gt; </t>
  </si>
  <si>
    <t xml:space="preserve">ALMSTA_REG Bit 6 -&gt; </t>
  </si>
  <si>
    <t xml:space="preserve">ALMSTA_REG Bit 7 -&gt; </t>
  </si>
  <si>
    <t xml:space="preserve">ALMSTA_REG Bit 8 -&gt; </t>
  </si>
  <si>
    <t xml:space="preserve">ALMSTA_REG Bit 1 -&gt; </t>
  </si>
  <si>
    <t xml:space="preserve">ALMSTA_REG Bit 2 -&gt; </t>
  </si>
  <si>
    <t>CMD_REG Bit 0 -&gt; OBJECT_DATA.HMI.K_A, Command to set object in Auto from HMI.</t>
  </si>
  <si>
    <t>CMD_REG Bit 1 -&gt; OBJECT_DATA.HMI.K_M, Command to set object in Manual from HMI.</t>
  </si>
  <si>
    <t>CMD_REG Bit 2 -&gt; OBJECT_DATA.HMI.K_M_OP, Command to manually open object from HMI.</t>
  </si>
  <si>
    <t>CMD_REG Bit 3 -&gt; OBJECT_DATA.HMI.K_M_ST, Command to manually close object from HMI.</t>
  </si>
  <si>
    <t>CMD_REG Bit 4 -&gt; OBJECT_DATA.HMI.K_M_STP, Command to manually stop object from HMI.</t>
  </si>
  <si>
    <t>CMD_REG Bit 5 -&gt; OBJECT_DATA.HMI.K_RST, Command to reset alarms/object from HMI, if OPTION_5 is enabled.</t>
  </si>
  <si>
    <t>CMD_REG Bit 6 -&gt; OBJECT_DATA.HMI.K_OF_BLK, Block alarm A_OF.</t>
  </si>
  <si>
    <t>CMD_REG Bit 7 -&gt; OBJECT_DATA.HMI.K_BM_BLK, Block alarm A_BM.</t>
  </si>
  <si>
    <t>CMD_REG Bit 8 -&gt; OBJECT_DATA.HMI.K_XA_BLK, Block alarm A_XA.</t>
  </si>
  <si>
    <t>CMD_REG Bit 9 -&gt; OBJECT_DATA.HMI.K_TS_BLK, Block alarm A_TS.</t>
  </si>
  <si>
    <t>CMD_REG Bit 10 -&gt; OBJECT_DATA.HMI.K_SS_BLK, Block alarm A_SS.</t>
  </si>
  <si>
    <t>CMD_REG Bit 11 -&gt;  OBJECT_DATA.HMI.K_WS1_BLK, Block alarm A_WS1.</t>
  </si>
  <si>
    <t>CMD_REG Bit 12 -&gt; OBJECT_DATA.HMI.K_WS2_BLK, Block alarm A_WS2.</t>
  </si>
  <si>
    <t>CMD_REG Bit 13 -&gt; OBJECT_DATA.HMI.K_FOP_BLK, Block alarm A_FOP.</t>
  </si>
  <si>
    <t>CMD_REG Bit 14 -&gt; OBJECT_DATA.HMI.K_FST_BLK, Block alarm A_FST.</t>
  </si>
  <si>
    <t>ALMSTA_REG Bit 0 -&gt; OBJECT_DATA.HMI.A_BM, Alarm: Motor Safeguard.</t>
  </si>
  <si>
    <t>ALMSTA_REG Bit 1 -&gt; OBJECT_DATA.HMI.A_OF, Alarm: Object opposisjon fault.</t>
  </si>
  <si>
    <t>ALMSTA_REG Bit 2 -&gt; OBJECT_DATA.HMI.A_XA, Alarm: Generic Fault.</t>
  </si>
  <si>
    <t>ALMSTA_REG Bit 3 -&gt; OBJECT_DATA.HMI.A_TS, Alarm: Termistor safeguard.</t>
  </si>
  <si>
    <t>ALMSTA_REG Bit 4 -&gt; OBJECT_DATA.HMI.A_SS, Alarm: Safety switch.</t>
  </si>
  <si>
    <t>ALMSTA_REG Bit 5 -&gt; OBJECT_DATA.HMI.A_WS1, Alarm: Torque safeguard forwards.</t>
  </si>
  <si>
    <t>ALMSTA_REG Bit 6 -&gt; OBJECT_DATA.HMI.A_WS2, Alarm: Torque safeguard backwards.</t>
  </si>
  <si>
    <t>ALMSTA_REG Bit 7 -&gt; OBJECT_DATA.HMI.A_FOP, Alarm: Failed to open.</t>
  </si>
  <si>
    <t>ALMSTA_REG Bit 8 -&gt; OBJECT_DATA.HMI.A_FST, Alarm: Failed to close.</t>
  </si>
  <si>
    <t>ALMSTA_REG Bit 9 -&gt; OBJECT_DATA.HMI.A_AL, Alarm: Object has one or more active alarms.</t>
  </si>
  <si>
    <t>ALMSTA_REG Bit 10 -&gt; OBJECT_DATA.HMI.A_NSTP, Alarm: Emergency stop.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</si>
</sst>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6">
    <font>
      <sz val="10"/>
      <name val="Arial"/>
      <charset val="1"/>
    </font>
    <font>
      <sz val="10"/>
      <name val="Times New Roman"/>
      <family val="1"/>
      <charset val="1"/>
    </font>
    <font>
      <b/>
      <sz val="14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u/>
      <sz val="6"/>
      <color rgb="FF0000FF"/>
      <name val="Arial"/>
      <family val="2"/>
      <charset val="1"/>
    </font>
    <font>
      <b/>
      <sz val="16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olfax-web"/>
      <charset val="1"/>
    </font>
    <font>
      <sz val="10"/>
      <color rgb="FF215868"/>
      <name val="Times New Roman"/>
      <family val="1"/>
      <charset val="1"/>
    </font>
    <font>
      <u/>
      <sz val="10"/>
      <color rgb="FF0000FF"/>
      <name val="Arial"/>
      <family val="2"/>
      <charset val="1"/>
    </font>
    <font>
      <sz val="10"/>
      <color rgb="FFFFFFFF"/>
      <name val="Arial"/>
      <family val="2"/>
      <charset val="1"/>
    </font>
    <font>
      <b/>
      <i/>
      <sz val="11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  <font>
      <sz val="14"/>
      <name val="Times New Roman"/>
      <family val="1"/>
      <charset val="1"/>
    </font>
    <font>
      <sz val="20"/>
      <name val="Times New Roman"/>
      <family val="1"/>
      <charset val="1"/>
    </font>
    <font>
      <sz val="12"/>
      <name val="Times New Roman"/>
      <family val="1"/>
      <charset val="1"/>
    </font>
    <font>
      <sz val="8"/>
      <name val="Times New Roman"/>
      <family val="1"/>
      <charset val="1"/>
    </font>
    <font>
      <sz val="9"/>
      <name val="Times New Roman"/>
      <family val="1"/>
      <charset val="1"/>
    </font>
    <font>
      <sz val="11"/>
      <name val="Times New Roman"/>
      <family val="1"/>
      <charset val="1"/>
    </font>
    <font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808080"/>
      <name val="Arial"/>
      <family val="2"/>
      <charset val="1"/>
    </font>
    <font>
      <i/>
      <sz val="10"/>
      <color rgb="FFFF0000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b/>
      <u/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3160"/>
        <bgColor rgb="FF333333"/>
      </patternFill>
    </fill>
    <fill>
      <patternFill patternType="solid">
        <fgColor rgb="FFC0C0C0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E2E2E3"/>
        <bgColor rgb="FFDCE6F2"/>
      </patternFill>
    </fill>
    <fill>
      <patternFill patternType="solid">
        <fgColor rgb="FFDCE6F2"/>
        <bgColor rgb="FFE2E2E3"/>
      </patternFill>
    </fill>
    <fill>
      <patternFill patternType="solid">
        <fgColor rgb="FFFFC000"/>
        <bgColor rgb="FFFF9900"/>
      </patternFill>
    </fill>
  </fills>
  <borders count="5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35" fillId="0" borderId="0"/>
    <xf numFmtId="0" fontId="36" fillId="0" borderId="0" applyBorder="0"/>
  </cellStyleXfs>
  <cellXfs count="374">
    <xf numFmtId="0" fontId="0" fillId="0" borderId="0" xfId="0"/>
    <xf numFmtId="0" fontId="35" fillId="0" borderId="0" xfId="2"/>
    <xf numFmtId="0" fontId="1" fillId="0" borderId="2" xfId="2" applyFont="1" applyBorder="1" applyAlignment="1">
      <alignment vertical="center" wrapText="1"/>
    </xf>
    <xf numFmtId="0" fontId="1" fillId="0" borderId="3" xfId="2" applyFont="1" applyBorder="1" applyAlignment="1">
      <alignment vertical="center" wrapText="1"/>
    </xf>
    <xf numFmtId="0" fontId="3" fillId="0" borderId="3" xfId="2" applyFont="1" applyBorder="1" applyAlignment="1">
      <alignment vertical="center" wrapText="1"/>
    </xf>
    <xf numFmtId="1" fontId="1" fillId="0" borderId="3" xfId="2" applyNumberFormat="1" applyFont="1" applyBorder="1" applyAlignment="1">
      <alignment horizontal="center" vertical="center" wrapText="1"/>
    </xf>
    <xf numFmtId="0" fontId="35" fillId="0" borderId="0" xfId="2" applyBorder="1" applyAlignment="1">
      <alignment horizontal="center"/>
    </xf>
    <xf numFmtId="0" fontId="35" fillId="0" borderId="0" xfId="2" applyBorder="1"/>
    <xf numFmtId="0" fontId="35" fillId="3" borderId="4" xfId="2" applyFill="1" applyBorder="1"/>
    <xf numFmtId="0" fontId="7" fillId="3" borderId="0" xfId="2" applyFont="1" applyFill="1" applyBorder="1" applyAlignment="1">
      <alignment horizontal="right"/>
    </xf>
    <xf numFmtId="0" fontId="8" fillId="3" borderId="0" xfId="2" applyFont="1" applyFill="1" applyBorder="1" applyAlignment="1">
      <alignment horizontal="center"/>
    </xf>
    <xf numFmtId="0" fontId="8" fillId="3" borderId="5" xfId="2" applyFont="1" applyFill="1" applyBorder="1" applyAlignment="1">
      <alignment horizontal="center"/>
    </xf>
    <xf numFmtId="0" fontId="35" fillId="3" borderId="5" xfId="2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0" fontId="35" fillId="3" borderId="0" xfId="2" applyFill="1" applyBorder="1" applyAlignment="1">
      <alignment horizontal="center"/>
    </xf>
    <xf numFmtId="0" fontId="35" fillId="3" borderId="6" xfId="2" applyFill="1" applyBorder="1" applyAlignment="1">
      <alignment horizontal="center"/>
    </xf>
    <xf numFmtId="0" fontId="35" fillId="0" borderId="7" xfId="2" applyBorder="1"/>
    <xf numFmtId="0" fontId="35" fillId="0" borderId="8" xfId="2" applyBorder="1"/>
    <xf numFmtId="0" fontId="35" fillId="3" borderId="9" xfId="2" applyFill="1" applyBorder="1"/>
    <xf numFmtId="0" fontId="7" fillId="3" borderId="10" xfId="2" applyFont="1" applyFill="1" applyBorder="1" applyAlignment="1">
      <alignment horizontal="right"/>
    </xf>
    <xf numFmtId="0" fontId="8" fillId="3" borderId="10" xfId="2" applyFont="1" applyFill="1" applyBorder="1" applyAlignment="1">
      <alignment horizontal="center"/>
    </xf>
    <xf numFmtId="0" fontId="8" fillId="3" borderId="11" xfId="2" applyFont="1" applyFill="1" applyBorder="1" applyAlignment="1">
      <alignment horizontal="center"/>
    </xf>
    <xf numFmtId="0" fontId="8" fillId="3" borderId="10" xfId="2" applyFont="1" applyFill="1" applyBorder="1" applyAlignment="1">
      <alignment horizontal="left"/>
    </xf>
    <xf numFmtId="0" fontId="35" fillId="3" borderId="10" xfId="2" applyFill="1" applyBorder="1" applyAlignment="1">
      <alignment horizontal="center"/>
    </xf>
    <xf numFmtId="0" fontId="35" fillId="3" borderId="11" xfId="2" applyFill="1" applyBorder="1" applyAlignment="1">
      <alignment horizontal="center"/>
    </xf>
    <xf numFmtId="0" fontId="35" fillId="3" borderId="12" xfId="2" applyFill="1" applyBorder="1" applyAlignment="1">
      <alignment horizontal="center"/>
    </xf>
    <xf numFmtId="0" fontId="35" fillId="0" borderId="13" xfId="2" applyBorder="1"/>
    <xf numFmtId="0" fontId="35" fillId="0" borderId="14" xfId="2" applyBorder="1" applyAlignment="1"/>
    <xf numFmtId="0" fontId="35" fillId="0" borderId="0" xfId="2" applyBorder="1" applyAlignment="1"/>
    <xf numFmtId="0" fontId="8" fillId="0" borderId="15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6" fontId="10" fillId="0" borderId="16" xfId="2" applyNumberFormat="1" applyFont="1" applyBorder="1" applyAlignment="1">
      <alignment horizontal="center"/>
    </xf>
    <xf numFmtId="14" fontId="35" fillId="0" borderId="18" xfId="2" applyNumberFormat="1" applyBorder="1" applyAlignment="1">
      <alignment horizontal="center"/>
    </xf>
    <xf numFmtId="0" fontId="10" fillId="0" borderId="17" xfId="2" applyFont="1" applyBorder="1" applyAlignment="1">
      <alignment horizontal="center"/>
    </xf>
    <xf numFmtId="0" fontId="10" fillId="4" borderId="16" xfId="2" applyFont="1" applyFill="1" applyBorder="1" applyAlignment="1">
      <alignment horizontal="center"/>
    </xf>
    <xf numFmtId="14" fontId="35" fillId="4" borderId="20" xfId="2" applyNumberFormat="1" applyFill="1" applyBorder="1" applyAlignment="1">
      <alignment horizontal="center"/>
    </xf>
    <xf numFmtId="0" fontId="10" fillId="4" borderId="19" xfId="2" applyFont="1" applyFill="1" applyBorder="1" applyAlignment="1">
      <alignment horizontal="center"/>
    </xf>
    <xf numFmtId="0" fontId="10" fillId="4" borderId="21" xfId="2" applyFont="1" applyFill="1" applyBorder="1" applyAlignment="1">
      <alignment horizontal="center"/>
    </xf>
    <xf numFmtId="0" fontId="35" fillId="0" borderId="14" xfId="2" applyBorder="1"/>
    <xf numFmtId="0" fontId="0" fillId="4" borderId="16" xfId="2" applyFont="1" applyFill="1" applyBorder="1" applyAlignment="1">
      <alignment horizontal="center"/>
    </xf>
    <xf numFmtId="0" fontId="0" fillId="4" borderId="19" xfId="2" applyFont="1" applyFill="1" applyBorder="1" applyAlignment="1">
      <alignment horizontal="center"/>
    </xf>
    <xf numFmtId="0" fontId="10" fillId="0" borderId="22" xfId="2" applyFont="1" applyBorder="1"/>
    <xf numFmtId="14" fontId="35" fillId="0" borderId="20" xfId="2" applyNumberFormat="1" applyBorder="1" applyAlignment="1">
      <alignment horizontal="center"/>
    </xf>
    <xf numFmtId="0" fontId="10" fillId="0" borderId="19" xfId="2" applyFont="1" applyBorder="1" applyAlignment="1">
      <alignment horizontal="center"/>
    </xf>
    <xf numFmtId="0" fontId="35" fillId="0" borderId="22" xfId="2" applyBorder="1"/>
    <xf numFmtId="0" fontId="35" fillId="0" borderId="20" xfId="2" applyBorder="1" applyAlignment="1">
      <alignment horizontal="center"/>
    </xf>
    <xf numFmtId="0" fontId="35" fillId="0" borderId="19" xfId="2" applyBorder="1" applyAlignment="1">
      <alignment horizontal="center"/>
    </xf>
    <xf numFmtId="0" fontId="35" fillId="0" borderId="23" xfId="2" applyBorder="1"/>
    <xf numFmtId="0" fontId="11" fillId="0" borderId="23" xfId="2" applyFont="1" applyBorder="1"/>
    <xf numFmtId="0" fontId="11" fillId="0" borderId="24" xfId="2" applyFont="1" applyBorder="1" applyAlignment="1">
      <alignment horizontal="center"/>
    </xf>
    <xf numFmtId="0" fontId="35" fillId="0" borderId="24" xfId="2" applyBorder="1" applyAlignment="1">
      <alignment horizontal="center"/>
    </xf>
    <xf numFmtId="0" fontId="35" fillId="0" borderId="25" xfId="2" applyBorder="1" applyAlignment="1">
      <alignment horizontal="center"/>
    </xf>
    <xf numFmtId="0" fontId="35" fillId="0" borderId="4" xfId="2" applyBorder="1"/>
    <xf numFmtId="0" fontId="11" fillId="0" borderId="0" xfId="2" applyFont="1" applyBorder="1"/>
    <xf numFmtId="0" fontId="35" fillId="0" borderId="26" xfId="2" applyBorder="1" applyAlignment="1">
      <alignment horizontal="center"/>
    </xf>
    <xf numFmtId="0" fontId="35" fillId="0" borderId="27" xfId="2" applyBorder="1" applyAlignment="1">
      <alignment horizontal="center"/>
    </xf>
    <xf numFmtId="0" fontId="35" fillId="0" borderId="22" xfId="2" applyBorder="1" applyAlignment="1">
      <alignment horizontal="center"/>
    </xf>
    <xf numFmtId="0" fontId="35" fillId="0" borderId="17" xfId="2" applyBorder="1" applyAlignment="1">
      <alignment horizontal="center"/>
    </xf>
    <xf numFmtId="0" fontId="35" fillId="0" borderId="16" xfId="2" applyBorder="1"/>
    <xf numFmtId="0" fontId="35" fillId="0" borderId="9" xfId="2" applyBorder="1"/>
    <xf numFmtId="0" fontId="0" fillId="0" borderId="28" xfId="2" applyFont="1" applyBorder="1"/>
    <xf numFmtId="0" fontId="35" fillId="0" borderId="29" xfId="2" applyBorder="1"/>
    <xf numFmtId="0" fontId="35" fillId="0" borderId="29" xfId="2" applyBorder="1" applyAlignment="1">
      <alignment horizontal="left"/>
    </xf>
    <xf numFmtId="0" fontId="35" fillId="0" borderId="29" xfId="2" applyBorder="1" applyAlignment="1">
      <alignment horizontal="center"/>
    </xf>
    <xf numFmtId="0" fontId="0" fillId="0" borderId="29" xfId="2" applyFont="1" applyBorder="1" applyAlignment="1">
      <alignment horizontal="right"/>
    </xf>
    <xf numFmtId="0" fontId="12" fillId="0" borderId="29" xfId="2" applyFont="1" applyBorder="1"/>
    <xf numFmtId="0" fontId="35" fillId="0" borderId="30" xfId="2" applyBorder="1" applyAlignment="1">
      <alignment horizontal="left"/>
    </xf>
    <xf numFmtId="0" fontId="10" fillId="0" borderId="4" xfId="2" applyFont="1" applyBorder="1"/>
    <xf numFmtId="0" fontId="35" fillId="0" borderId="0" xfId="2" applyBorder="1" applyAlignment="1">
      <alignment horizontal="left"/>
    </xf>
    <xf numFmtId="0" fontId="13" fillId="0" borderId="0" xfId="2" applyFont="1" applyBorder="1" applyAlignment="1">
      <alignment horizontal="right" vertical="center"/>
    </xf>
    <xf numFmtId="0" fontId="35" fillId="0" borderId="0" xfId="2" applyBorder="1" applyAlignment="1">
      <alignment horizontal="right"/>
    </xf>
    <xf numFmtId="0" fontId="10" fillId="0" borderId="0" xfId="2" applyFont="1" applyBorder="1" applyAlignment="1">
      <alignment horizontal="right"/>
    </xf>
    <xf numFmtId="0" fontId="12" fillId="0" borderId="0" xfId="2" applyFont="1" applyBorder="1"/>
    <xf numFmtId="0" fontId="35" fillId="0" borderId="14" xfId="2" applyBorder="1" applyAlignment="1">
      <alignment horizontal="left"/>
    </xf>
    <xf numFmtId="0" fontId="14" fillId="0" borderId="0" xfId="1" applyFont="1" applyBorder="1" applyAlignment="1" applyProtection="1">
      <alignment horizontal="left"/>
    </xf>
    <xf numFmtId="0" fontId="35" fillId="0" borderId="10" xfId="2" applyBorder="1"/>
    <xf numFmtId="0" fontId="11" fillId="0" borderId="10" xfId="2" applyFont="1" applyBorder="1" applyAlignment="1">
      <alignment horizontal="left"/>
    </xf>
    <xf numFmtId="0" fontId="35" fillId="0" borderId="10" xfId="2" applyBorder="1" applyAlignment="1">
      <alignment horizontal="center"/>
    </xf>
    <xf numFmtId="0" fontId="0" fillId="0" borderId="10" xfId="2" applyFont="1" applyBorder="1" applyAlignment="1">
      <alignment horizontal="right"/>
    </xf>
    <xf numFmtId="0" fontId="14" fillId="0" borderId="10" xfId="1" applyFont="1" applyBorder="1" applyAlignment="1" applyProtection="1">
      <alignment horizontal="left"/>
    </xf>
    <xf numFmtId="16" fontId="35" fillId="0" borderId="3" xfId="2" applyNumberFormat="1" applyBorder="1" applyAlignment="1">
      <alignment horizontal="left"/>
    </xf>
    <xf numFmtId="0" fontId="35" fillId="0" borderId="3" xfId="2" applyBorder="1" applyAlignment="1">
      <alignment horizontal="left"/>
    </xf>
    <xf numFmtId="0" fontId="35" fillId="4" borderId="0" xfId="2" applyFill="1" applyBorder="1" applyAlignment="1">
      <alignment horizontal="left"/>
    </xf>
    <xf numFmtId="0" fontId="35" fillId="4" borderId="0" xfId="2" applyFill="1" applyBorder="1" applyAlignment="1"/>
    <xf numFmtId="0" fontId="35" fillId="4" borderId="0" xfId="2" applyFill="1" applyBorder="1" applyAlignment="1">
      <alignment horizontal="center"/>
    </xf>
    <xf numFmtId="0" fontId="35" fillId="0" borderId="18" xfId="2" applyBorder="1" applyAlignment="1">
      <alignment horizontal="left"/>
    </xf>
    <xf numFmtId="0" fontId="35" fillId="0" borderId="18" xfId="2" applyBorder="1" applyAlignment="1">
      <alignment horizontal="center"/>
    </xf>
    <xf numFmtId="0" fontId="35" fillId="0" borderId="18" xfId="2" applyBorder="1"/>
    <xf numFmtId="0" fontId="15" fillId="2" borderId="31" xfId="2" applyFont="1" applyFill="1" applyBorder="1"/>
    <xf numFmtId="0" fontId="15" fillId="2" borderId="31" xfId="2" applyFont="1" applyFill="1" applyBorder="1" applyAlignment="1">
      <alignment horizontal="center"/>
    </xf>
    <xf numFmtId="0" fontId="11" fillId="0" borderId="32" xfId="2" applyFont="1" applyBorder="1"/>
    <xf numFmtId="0" fontId="11" fillId="0" borderId="33" xfId="2" applyFont="1" applyBorder="1"/>
    <xf numFmtId="0" fontId="11" fillId="0" borderId="33" xfId="2" applyFont="1" applyBorder="1" applyAlignment="1">
      <alignment horizontal="center"/>
    </xf>
    <xf numFmtId="0" fontId="10" fillId="0" borderId="34" xfId="2" applyFont="1" applyBorder="1" applyAlignment="1">
      <alignment horizontal="center"/>
    </xf>
    <xf numFmtId="0" fontId="11" fillId="0" borderId="35" xfId="2" applyFont="1" applyBorder="1" applyAlignment="1">
      <alignment horizontal="center"/>
    </xf>
    <xf numFmtId="0" fontId="16" fillId="0" borderId="36" xfId="2" applyFont="1" applyBorder="1"/>
    <xf numFmtId="0" fontId="11" fillId="0" borderId="37" xfId="2" applyFont="1" applyBorder="1"/>
    <xf numFmtId="0" fontId="11" fillId="0" borderId="34" xfId="2" applyFont="1" applyBorder="1" applyAlignment="1">
      <alignment horizontal="center"/>
    </xf>
    <xf numFmtId="0" fontId="11" fillId="0" borderId="38" xfId="2" applyFont="1" applyBorder="1" applyAlignment="1">
      <alignment horizontal="center"/>
    </xf>
    <xf numFmtId="0" fontId="17" fillId="0" borderId="36" xfId="2" applyFont="1" applyBorder="1"/>
    <xf numFmtId="0" fontId="11" fillId="0" borderId="37" xfId="2" applyFont="1" applyBorder="1" applyAlignment="1">
      <alignment horizontal="center"/>
    </xf>
    <xf numFmtId="0" fontId="18" fillId="0" borderId="36" xfId="2" applyFont="1" applyBorder="1"/>
    <xf numFmtId="0" fontId="10" fillId="0" borderId="39" xfId="2" applyFont="1" applyBorder="1"/>
    <xf numFmtId="0" fontId="10" fillId="0" borderId="34" xfId="2" applyFont="1" applyBorder="1"/>
    <xf numFmtId="0" fontId="35" fillId="0" borderId="34" xfId="2" applyBorder="1" applyAlignment="1">
      <alignment horizontal="center"/>
    </xf>
    <xf numFmtId="0" fontId="10" fillId="0" borderId="38" xfId="2" applyFont="1" applyBorder="1" applyAlignment="1">
      <alignment horizontal="center"/>
    </xf>
    <xf numFmtId="0" fontId="10" fillId="0" borderId="0" xfId="2" applyFont="1" applyBorder="1" applyAlignment="1">
      <alignment horizontal="left" vertical="top"/>
    </xf>
    <xf numFmtId="0" fontId="10" fillId="5" borderId="34" xfId="2" applyFont="1" applyFill="1" applyBorder="1" applyAlignment="1">
      <alignment horizontal="center"/>
    </xf>
    <xf numFmtId="0" fontId="35" fillId="5" borderId="34" xfId="2" applyFill="1" applyBorder="1" applyAlignment="1">
      <alignment horizontal="center"/>
    </xf>
    <xf numFmtId="0" fontId="10" fillId="0" borderId="34" xfId="2" applyFont="1" applyBorder="1" applyAlignment="1">
      <alignment horizontal="left" vertical="top"/>
    </xf>
    <xf numFmtId="0" fontId="18" fillId="0" borderId="39" xfId="2" applyFont="1" applyBorder="1"/>
    <xf numFmtId="0" fontId="10" fillId="0" borderId="20" xfId="2" applyFont="1" applyBorder="1"/>
    <xf numFmtId="0" fontId="10" fillId="0" borderId="37" xfId="2" applyFont="1" applyBorder="1"/>
    <xf numFmtId="11" fontId="10" fillId="0" borderId="34" xfId="2" applyNumberFormat="1" applyFont="1" applyBorder="1" applyAlignment="1">
      <alignment horizontal="center"/>
    </xf>
    <xf numFmtId="0" fontId="10" fillId="0" borderId="34" xfId="2" applyFont="1" applyBorder="1" applyAlignment="1">
      <alignment horizontal="left"/>
    </xf>
    <xf numFmtId="0" fontId="10" fillId="0" borderId="36" xfId="2" applyFont="1" applyBorder="1"/>
    <xf numFmtId="3" fontId="11" fillId="0" borderId="34" xfId="2" applyNumberFormat="1" applyFont="1" applyBorder="1" applyAlignment="1">
      <alignment horizontal="center"/>
    </xf>
    <xf numFmtId="11" fontId="10" fillId="0" borderId="34" xfId="2" applyNumberFormat="1" applyFont="1" applyBorder="1" applyAlignment="1">
      <alignment horizontal="left"/>
    </xf>
    <xf numFmtId="0" fontId="10" fillId="0" borderId="20" xfId="2" applyFont="1" applyBorder="1" applyAlignment="1">
      <alignment horizontal="left"/>
    </xf>
    <xf numFmtId="0" fontId="10" fillId="0" borderId="0" xfId="2" applyFont="1" applyBorder="1" applyAlignment="1">
      <alignment horizontal="left"/>
    </xf>
    <xf numFmtId="11" fontId="10" fillId="0" borderId="40" xfId="2" applyNumberFormat="1" applyFont="1" applyBorder="1" applyAlignment="1">
      <alignment horizontal="center"/>
    </xf>
    <xf numFmtId="0" fontId="11" fillId="0" borderId="40" xfId="2" applyFont="1" applyBorder="1" applyAlignment="1">
      <alignment horizontal="center"/>
    </xf>
    <xf numFmtId="0" fontId="17" fillId="0" borderId="39" xfId="2" applyFont="1" applyBorder="1"/>
    <xf numFmtId="0" fontId="11" fillId="0" borderId="34" xfId="2" applyFont="1" applyBorder="1"/>
    <xf numFmtId="0" fontId="11" fillId="0" borderId="39" xfId="2" applyFont="1" applyBorder="1"/>
    <xf numFmtId="0" fontId="35" fillId="0" borderId="39" xfId="2" applyBorder="1"/>
    <xf numFmtId="0" fontId="35" fillId="0" borderId="34" xfId="2" applyBorder="1"/>
    <xf numFmtId="0" fontId="35" fillId="0" borderId="34" xfId="2" applyBorder="1" applyAlignment="1">
      <alignment horizontal="left"/>
    </xf>
    <xf numFmtId="0" fontId="35" fillId="0" borderId="34" xfId="2" applyBorder="1" applyAlignment="1">
      <alignment horizontal="right"/>
    </xf>
    <xf numFmtId="0" fontId="35" fillId="0" borderId="38" xfId="2" applyBorder="1" applyAlignment="1">
      <alignment horizontal="center"/>
    </xf>
    <xf numFmtId="0" fontId="35" fillId="0" borderId="39" xfId="2" applyBorder="1" applyAlignment="1">
      <alignment horizontal="center"/>
    </xf>
    <xf numFmtId="0" fontId="35" fillId="0" borderId="38" xfId="2" applyBorder="1"/>
    <xf numFmtId="0" fontId="35" fillId="0" borderId="41" xfId="2" applyBorder="1" applyAlignment="1">
      <alignment horizontal="center"/>
    </xf>
    <xf numFmtId="0" fontId="35" fillId="0" borderId="42" xfId="2" applyBorder="1" applyAlignment="1">
      <alignment horizontal="center"/>
    </xf>
    <xf numFmtId="0" fontId="35" fillId="0" borderId="43" xfId="2" applyBorder="1"/>
    <xf numFmtId="0" fontId="35" fillId="0" borderId="14" xfId="2" applyBorder="1" applyAlignment="1">
      <alignment horizontal="center"/>
    </xf>
    <xf numFmtId="0" fontId="35" fillId="0" borderId="10" xfId="2" applyBorder="1" applyAlignment="1">
      <alignment horizontal="left"/>
    </xf>
    <xf numFmtId="0" fontId="35" fillId="0" borderId="3" xfId="2" applyBorder="1" applyAlignment="1">
      <alignment horizontal="center"/>
    </xf>
    <xf numFmtId="0" fontId="10" fillId="0" borderId="0" xfId="2" applyFont="1"/>
    <xf numFmtId="0" fontId="10" fillId="0" borderId="0" xfId="2" applyFont="1" applyBorder="1"/>
    <xf numFmtId="0" fontId="10" fillId="0" borderId="0" xfId="2" applyFont="1" applyBorder="1" applyAlignment="1">
      <alignment horizontal="center"/>
    </xf>
    <xf numFmtId="0" fontId="35" fillId="4" borderId="0" xfId="2" applyFill="1" applyBorder="1"/>
    <xf numFmtId="0" fontId="15" fillId="2" borderId="1" xfId="2" applyFont="1" applyFill="1" applyBorder="1" applyAlignment="1">
      <alignment wrapText="1"/>
    </xf>
    <xf numFmtId="0" fontId="15" fillId="2" borderId="1" xfId="2" applyFont="1" applyFill="1" applyBorder="1" applyAlignment="1">
      <alignment horizontal="center" wrapText="1"/>
    </xf>
    <xf numFmtId="0" fontId="10" fillId="0" borderId="33" xfId="2" applyFont="1" applyBorder="1"/>
    <xf numFmtId="0" fontId="10" fillId="0" borderId="33" xfId="2" applyFont="1" applyBorder="1" applyAlignment="1">
      <alignment horizontal="center"/>
    </xf>
    <xf numFmtId="0" fontId="10" fillId="4" borderId="33" xfId="2" applyFont="1" applyFill="1" applyBorder="1" applyAlignment="1">
      <alignment horizontal="center"/>
    </xf>
    <xf numFmtId="0" fontId="10" fillId="7" borderId="33" xfId="2" applyFont="1" applyFill="1" applyBorder="1" applyAlignment="1">
      <alignment horizontal="center"/>
    </xf>
    <xf numFmtId="1" fontId="10" fillId="0" borderId="33" xfId="2" applyNumberFormat="1" applyFont="1" applyBorder="1" applyAlignment="1">
      <alignment horizontal="center"/>
    </xf>
    <xf numFmtId="0" fontId="10" fillId="0" borderId="35" xfId="2" applyFont="1" applyBorder="1"/>
    <xf numFmtId="0" fontId="10" fillId="4" borderId="46" xfId="2" applyFont="1" applyFill="1" applyBorder="1" applyAlignment="1">
      <alignment horizontal="left"/>
    </xf>
    <xf numFmtId="0" fontId="10" fillId="4" borderId="34" xfId="2" applyFont="1" applyFill="1" applyBorder="1" applyAlignment="1">
      <alignment horizontal="center"/>
    </xf>
    <xf numFmtId="14" fontId="10" fillId="0" borderId="34" xfId="2" applyNumberFormat="1" applyFont="1" applyBorder="1" applyAlignment="1">
      <alignment horizontal="center"/>
    </xf>
    <xf numFmtId="0" fontId="10" fillId="0" borderId="38" xfId="2" applyFont="1" applyBorder="1"/>
    <xf numFmtId="0" fontId="10" fillId="0" borderId="40" xfId="2" applyFont="1" applyBorder="1"/>
    <xf numFmtId="0" fontId="10" fillId="0" borderId="38" xfId="2" applyFont="1" applyBorder="1" applyAlignment="1">
      <alignment horizontal="left"/>
    </xf>
    <xf numFmtId="0" fontId="10" fillId="4" borderId="34" xfId="2" applyFont="1" applyFill="1" applyBorder="1"/>
    <xf numFmtId="0" fontId="10" fillId="0" borderId="40" xfId="2" applyFont="1" applyBorder="1" applyAlignment="1">
      <alignment horizontal="center"/>
    </xf>
    <xf numFmtId="0" fontId="10" fillId="0" borderId="47" xfId="2" applyFont="1" applyBorder="1"/>
    <xf numFmtId="0" fontId="10" fillId="0" borderId="41" xfId="2" applyFont="1" applyBorder="1"/>
    <xf numFmtId="0" fontId="10" fillId="0" borderId="42" xfId="2" applyFont="1" applyBorder="1"/>
    <xf numFmtId="0" fontId="10" fillId="0" borderId="42" xfId="2" applyFont="1" applyBorder="1" applyAlignment="1">
      <alignment horizontal="center"/>
    </xf>
    <xf numFmtId="0" fontId="10" fillId="0" borderId="42" xfId="2" applyFont="1" applyBorder="1" applyAlignment="1">
      <alignment horizontal="left"/>
    </xf>
    <xf numFmtId="0" fontId="10" fillId="0" borderId="43" xfId="2" applyFont="1" applyBorder="1" applyAlignment="1">
      <alignment horizontal="left"/>
    </xf>
    <xf numFmtId="0" fontId="10" fillId="4" borderId="0" xfId="2" applyFont="1" applyFill="1" applyBorder="1"/>
    <xf numFmtId="0" fontId="10" fillId="4" borderId="0" xfId="2" applyFont="1" applyFill="1" applyBorder="1" applyAlignment="1">
      <alignment horizontal="center"/>
    </xf>
    <xf numFmtId="0" fontId="10" fillId="4" borderId="0" xfId="2" applyFont="1" applyFill="1" applyBorder="1" applyAlignment="1">
      <alignment horizontal="left"/>
    </xf>
    <xf numFmtId="0" fontId="35" fillId="4" borderId="18" xfId="2" applyFill="1" applyBorder="1" applyAlignment="1">
      <alignment horizontal="left"/>
    </xf>
    <xf numFmtId="0" fontId="35" fillId="4" borderId="18" xfId="2" applyFill="1" applyBorder="1" applyAlignment="1">
      <alignment horizontal="center"/>
    </xf>
    <xf numFmtId="0" fontId="35" fillId="4" borderId="18" xfId="2" applyFill="1" applyBorder="1"/>
    <xf numFmtId="0" fontId="10" fillId="4" borderId="33" xfId="2" applyFont="1" applyFill="1" applyBorder="1"/>
    <xf numFmtId="1" fontId="10" fillId="4" borderId="33" xfId="2" applyNumberFormat="1" applyFont="1" applyFill="1" applyBorder="1" applyAlignment="1">
      <alignment horizontal="center"/>
    </xf>
    <xf numFmtId="0" fontId="10" fillId="4" borderId="35" xfId="2" applyFont="1" applyFill="1" applyBorder="1"/>
    <xf numFmtId="0" fontId="35" fillId="4" borderId="34" xfId="2" applyFill="1" applyBorder="1" applyAlignment="1">
      <alignment horizontal="center"/>
    </xf>
    <xf numFmtId="14" fontId="10" fillId="4" borderId="34" xfId="2" applyNumberFormat="1" applyFont="1" applyFill="1" applyBorder="1" applyAlignment="1">
      <alignment horizontal="center"/>
    </xf>
    <xf numFmtId="0" fontId="10" fillId="4" borderId="38" xfId="2" applyFont="1" applyFill="1" applyBorder="1"/>
    <xf numFmtId="0" fontId="10" fillId="4" borderId="40" xfId="2" applyFont="1" applyFill="1" applyBorder="1"/>
    <xf numFmtId="0" fontId="18" fillId="4" borderId="39" xfId="2" applyFont="1" applyFill="1" applyBorder="1"/>
    <xf numFmtId="0" fontId="10" fillId="0" borderId="46" xfId="2" applyFont="1" applyBorder="1"/>
    <xf numFmtId="0" fontId="10" fillId="4" borderId="46" xfId="2" applyFont="1" applyFill="1" applyBorder="1"/>
    <xf numFmtId="0" fontId="10" fillId="4" borderId="40" xfId="2" applyFont="1" applyFill="1" applyBorder="1" applyAlignment="1">
      <alignment horizontal="center"/>
    </xf>
    <xf numFmtId="0" fontId="10" fillId="4" borderId="47" xfId="2" applyFont="1" applyFill="1" applyBorder="1"/>
    <xf numFmtId="0" fontId="10" fillId="4" borderId="39" xfId="2" applyFont="1" applyFill="1" applyBorder="1"/>
    <xf numFmtId="0" fontId="10" fillId="4" borderId="34" xfId="2" applyFont="1" applyFill="1" applyBorder="1" applyAlignment="1">
      <alignment horizontal="left"/>
    </xf>
    <xf numFmtId="0" fontId="10" fillId="4" borderId="38" xfId="2" applyFont="1" applyFill="1" applyBorder="1" applyAlignment="1">
      <alignment horizontal="left"/>
    </xf>
    <xf numFmtId="0" fontId="18" fillId="4" borderId="48" xfId="2" applyFont="1" applyFill="1" applyBorder="1"/>
    <xf numFmtId="0" fontId="10" fillId="4" borderId="41" xfId="2" applyFont="1" applyFill="1" applyBorder="1"/>
    <xf numFmtId="0" fontId="10" fillId="4" borderId="42" xfId="2" applyFont="1" applyFill="1" applyBorder="1"/>
    <xf numFmtId="0" fontId="10" fillId="4" borderId="42" xfId="2" applyFont="1" applyFill="1" applyBorder="1" applyAlignment="1">
      <alignment horizontal="center"/>
    </xf>
    <xf numFmtId="0" fontId="10" fillId="4" borderId="42" xfId="2" applyFont="1" applyFill="1" applyBorder="1" applyAlignment="1">
      <alignment horizontal="left"/>
    </xf>
    <xf numFmtId="0" fontId="10" fillId="4" borderId="43" xfId="2" applyFont="1" applyFill="1" applyBorder="1" applyAlignment="1">
      <alignment horizontal="left"/>
    </xf>
    <xf numFmtId="0" fontId="10" fillId="0" borderId="16" xfId="2" applyFont="1" applyBorder="1"/>
    <xf numFmtId="0" fontId="10" fillId="0" borderId="48" xfId="2" applyFont="1" applyBorder="1"/>
    <xf numFmtId="0" fontId="0" fillId="0" borderId="39" xfId="2" applyFont="1" applyBorder="1"/>
    <xf numFmtId="0" fontId="0" fillId="0" borderId="38" xfId="2" applyFont="1" applyBorder="1" applyAlignment="1">
      <alignment wrapText="1"/>
    </xf>
    <xf numFmtId="0" fontId="26" fillId="0" borderId="39" xfId="2" applyFont="1" applyBorder="1"/>
    <xf numFmtId="0" fontId="26" fillId="4" borderId="34" xfId="2" applyFont="1" applyFill="1" applyBorder="1"/>
    <xf numFmtId="0" fontId="26" fillId="0" borderId="34" xfId="2" applyFont="1" applyBorder="1" applyAlignment="1">
      <alignment horizontal="center"/>
    </xf>
    <xf numFmtId="0" fontId="26" fillId="0" borderId="38" xfId="2" applyFont="1" applyBorder="1" applyAlignment="1">
      <alignment wrapText="1"/>
    </xf>
    <xf numFmtId="0" fontId="26" fillId="0" borderId="0" xfId="2" applyFont="1" applyBorder="1"/>
    <xf numFmtId="0" fontId="15" fillId="2" borderId="1" xfId="2" applyFont="1" applyFill="1" applyBorder="1" applyAlignment="1">
      <alignment horizontal="left" wrapText="1"/>
    </xf>
    <xf numFmtId="0" fontId="10" fillId="0" borderId="32" xfId="2" applyFont="1" applyBorder="1"/>
    <xf numFmtId="0" fontId="10" fillId="0" borderId="35" xfId="2" applyFont="1" applyBorder="1" applyAlignment="1">
      <alignment horizontal="left"/>
    </xf>
    <xf numFmtId="1" fontId="10" fillId="0" borderId="38" xfId="2" applyNumberFormat="1" applyFont="1" applyBorder="1" applyAlignment="1">
      <alignment horizontal="left"/>
    </xf>
    <xf numFmtId="0" fontId="10" fillId="0" borderId="46" xfId="2" applyFont="1" applyBorder="1" applyAlignment="1">
      <alignment horizontal="left"/>
    </xf>
    <xf numFmtId="0" fontId="10" fillId="0" borderId="46" xfId="2" applyFont="1" applyBorder="1" applyAlignment="1">
      <alignment horizontal="center"/>
    </xf>
    <xf numFmtId="0" fontId="10" fillId="0" borderId="38" xfId="2" applyFont="1" applyBorder="1" applyAlignment="1">
      <alignment horizontal="left" wrapText="1"/>
    </xf>
    <xf numFmtId="0" fontId="10" fillId="0" borderId="49" xfId="2" applyFont="1" applyBorder="1" applyAlignment="1">
      <alignment horizontal="center"/>
    </xf>
    <xf numFmtId="0" fontId="10" fillId="0" borderId="47" xfId="2" applyFont="1" applyBorder="1" applyAlignment="1">
      <alignment horizontal="left"/>
    </xf>
    <xf numFmtId="0" fontId="10" fillId="4" borderId="50" xfId="2" applyFont="1" applyFill="1" applyBorder="1"/>
    <xf numFmtId="0" fontId="10" fillId="0" borderId="35" xfId="2" applyFont="1" applyBorder="1" applyAlignment="1">
      <alignment wrapText="1"/>
    </xf>
    <xf numFmtId="0" fontId="27" fillId="0" borderId="34" xfId="2" applyFont="1" applyBorder="1" applyAlignment="1">
      <alignment horizontal="center"/>
    </xf>
    <xf numFmtId="0" fontId="10" fillId="0" borderId="38" xfId="2" applyFont="1" applyBorder="1" applyAlignment="1">
      <alignment wrapText="1"/>
    </xf>
    <xf numFmtId="49" fontId="10" fillId="0" borderId="34" xfId="2" applyNumberFormat="1" applyFont="1" applyBorder="1" applyAlignment="1">
      <alignment horizontal="center"/>
    </xf>
    <xf numFmtId="0" fontId="10" fillId="4" borderId="46" xfId="2" applyFont="1" applyFill="1" applyBorder="1" applyAlignment="1">
      <alignment horizontal="center"/>
    </xf>
    <xf numFmtId="0" fontId="27" fillId="0" borderId="38" xfId="2" applyFont="1" applyBorder="1"/>
    <xf numFmtId="49" fontId="10" fillId="4" borderId="34" xfId="2" applyNumberFormat="1" applyFont="1" applyFill="1" applyBorder="1" applyAlignment="1">
      <alignment horizontal="center"/>
    </xf>
    <xf numFmtId="0" fontId="19" fillId="0" borderId="32" xfId="2" applyFont="1" applyBorder="1"/>
    <xf numFmtId="0" fontId="10" fillId="0" borderId="50" xfId="2" applyFont="1" applyBorder="1"/>
    <xf numFmtId="0" fontId="10" fillId="0" borderId="51" xfId="2" applyFont="1" applyBorder="1" applyAlignment="1">
      <alignment horizontal="center"/>
    </xf>
    <xf numFmtId="0" fontId="10" fillId="0" borderId="47" xfId="2" applyFont="1" applyBorder="1" applyAlignment="1">
      <alignment horizontal="center"/>
    </xf>
    <xf numFmtId="0" fontId="10" fillId="0" borderId="35" xfId="2" applyFont="1" applyBorder="1" applyAlignment="1">
      <alignment horizontal="center"/>
    </xf>
    <xf numFmtId="0" fontId="10" fillId="0" borderId="52" xfId="2" applyFont="1" applyBorder="1" applyAlignment="1">
      <alignment horizontal="center"/>
    </xf>
    <xf numFmtId="0" fontId="26" fillId="0" borderId="38" xfId="2" applyFont="1" applyBorder="1" applyAlignment="1">
      <alignment horizontal="center"/>
    </xf>
    <xf numFmtId="0" fontId="10" fillId="0" borderId="40" xfId="2" applyFont="1" applyBorder="1" applyAlignment="1">
      <alignment horizontal="left"/>
    </xf>
    <xf numFmtId="0" fontId="10" fillId="4" borderId="38" xfId="2" applyFont="1" applyFill="1" applyBorder="1" applyAlignment="1">
      <alignment horizontal="center"/>
    </xf>
    <xf numFmtId="49" fontId="10" fillId="0" borderId="40" xfId="2" applyNumberFormat="1" applyFont="1" applyBorder="1" applyAlignment="1">
      <alignment horizontal="center"/>
    </xf>
    <xf numFmtId="0" fontId="10" fillId="4" borderId="40" xfId="2" applyFont="1" applyFill="1" applyBorder="1" applyAlignment="1">
      <alignment horizontal="left"/>
    </xf>
    <xf numFmtId="0" fontId="0" fillId="0" borderId="48" xfId="2" applyFont="1" applyBorder="1"/>
    <xf numFmtId="0" fontId="0" fillId="0" borderId="22" xfId="2" applyFont="1" applyBorder="1"/>
    <xf numFmtId="49" fontId="10" fillId="0" borderId="33" xfId="2" applyNumberFormat="1" applyFont="1" applyBorder="1" applyAlignment="1">
      <alignment horizontal="center"/>
    </xf>
    <xf numFmtId="0" fontId="32" fillId="4" borderId="34" xfId="2" applyFont="1" applyFill="1" applyBorder="1" applyAlignment="1">
      <alignment horizontal="center"/>
    </xf>
    <xf numFmtId="49" fontId="32" fillId="0" borderId="34" xfId="2" applyNumberFormat="1" applyFont="1" applyBorder="1" applyAlignment="1">
      <alignment horizontal="center"/>
    </xf>
    <xf numFmtId="0" fontId="32" fillId="0" borderId="34" xfId="2" applyFont="1" applyBorder="1" applyAlignment="1">
      <alignment horizontal="center"/>
    </xf>
    <xf numFmtId="0" fontId="32" fillId="0" borderId="38" xfId="2" applyFont="1" applyBorder="1" applyAlignment="1">
      <alignment horizontal="center"/>
    </xf>
    <xf numFmtId="0" fontId="10" fillId="0" borderId="43" xfId="2" applyFont="1" applyBorder="1" applyAlignment="1">
      <alignment horizontal="center"/>
    </xf>
    <xf numFmtId="0" fontId="19" fillId="0" borderId="36" xfId="2" applyFont="1" applyBorder="1"/>
    <xf numFmtId="0" fontId="33" fillId="0" borderId="34" xfId="2" applyFont="1" applyBorder="1" applyAlignment="1">
      <alignment horizontal="center"/>
    </xf>
    <xf numFmtId="164" fontId="10" fillId="0" borderId="34" xfId="2" applyNumberFormat="1" applyFont="1" applyBorder="1" applyAlignment="1">
      <alignment horizontal="center"/>
    </xf>
    <xf numFmtId="0" fontId="32" fillId="0" borderId="46" xfId="2" applyFont="1" applyBorder="1" applyAlignment="1">
      <alignment horizontal="center"/>
    </xf>
    <xf numFmtId="0" fontId="10" fillId="0" borderId="52" xfId="2" applyFont="1" applyBorder="1"/>
    <xf numFmtId="0" fontId="8" fillId="0" borderId="0" xfId="2" applyFont="1" applyBorder="1" applyAlignment="1"/>
    <xf numFmtId="0" fontId="34" fillId="2" borderId="1" xfId="2" applyFont="1" applyFill="1" applyBorder="1"/>
    <xf numFmtId="0" fontId="34" fillId="2" borderId="1" xfId="2" applyFont="1" applyFill="1" applyBorder="1" applyAlignment="1">
      <alignment horizontal="center"/>
    </xf>
    <xf numFmtId="0" fontId="10" fillId="4" borderId="32" xfId="2" applyFont="1" applyFill="1" applyBorder="1" applyAlignment="1">
      <alignment horizontal="left" vertical="center" wrapText="1"/>
    </xf>
    <xf numFmtId="0" fontId="10" fillId="0" borderId="50" xfId="2" applyFont="1" applyBorder="1" applyAlignment="1">
      <alignment vertical="top"/>
    </xf>
    <xf numFmtId="0" fontId="10" fillId="0" borderId="39" xfId="2" applyFont="1" applyBorder="1" applyAlignment="1">
      <alignment vertical="center"/>
    </xf>
    <xf numFmtId="0" fontId="10" fillId="0" borderId="37" xfId="2" applyFont="1" applyBorder="1" applyAlignment="1">
      <alignment vertical="top"/>
    </xf>
    <xf numFmtId="0" fontId="10" fillId="0" borderId="0" xfId="2" applyFont="1" applyBorder="1" applyAlignment="1"/>
    <xf numFmtId="0" fontId="10" fillId="4" borderId="48" xfId="2" applyFont="1" applyFill="1" applyBorder="1"/>
    <xf numFmtId="0" fontId="10" fillId="0" borderId="53" xfId="2" applyFont="1" applyBorder="1" applyAlignment="1">
      <alignment vertical="top"/>
    </xf>
    <xf numFmtId="0" fontId="10" fillId="0" borderId="37" xfId="2" applyFont="1" applyBorder="1" applyAlignment="1">
      <alignment horizontal="left"/>
    </xf>
    <xf numFmtId="0" fontId="10" fillId="0" borderId="54" xfId="2" applyFont="1" applyBorder="1" applyAlignment="1">
      <alignment horizontal="left"/>
    </xf>
    <xf numFmtId="0" fontId="35" fillId="0" borderId="46" xfId="2" applyBorder="1"/>
    <xf numFmtId="0" fontId="35" fillId="0" borderId="46" xfId="2" applyBorder="1" applyAlignment="1">
      <alignment horizontal="center"/>
    </xf>
    <xf numFmtId="0" fontId="32" fillId="0" borderId="22" xfId="2" applyFont="1" applyBorder="1"/>
    <xf numFmtId="0" fontId="32" fillId="0" borderId="34" xfId="2" applyFont="1" applyBorder="1"/>
    <xf numFmtId="0" fontId="32" fillId="0" borderId="36" xfId="2" applyFont="1" applyBorder="1"/>
    <xf numFmtId="0" fontId="32" fillId="0" borderId="46" xfId="2" applyFont="1" applyBorder="1"/>
    <xf numFmtId="49" fontId="32" fillId="0" borderId="46" xfId="2" applyNumberFormat="1" applyFont="1" applyBorder="1" applyAlignment="1">
      <alignment horizontal="center"/>
    </xf>
    <xf numFmtId="0" fontId="32" fillId="0" borderId="37" xfId="2" applyFont="1" applyBorder="1"/>
    <xf numFmtId="0" fontId="15" fillId="2" borderId="31" xfId="2" applyFont="1" applyFill="1" applyBorder="1" applyAlignment="1">
      <alignment horizontal="center" wrapText="1"/>
    </xf>
    <xf numFmtId="0" fontId="10" fillId="0" borderId="52" xfId="2" applyFont="1" applyBorder="1" applyAlignment="1">
      <alignment horizontal="left"/>
    </xf>
    <xf numFmtId="0" fontId="10" fillId="8" borderId="52" xfId="2" applyFont="1" applyFill="1" applyBorder="1" applyAlignment="1">
      <alignment horizontal="left"/>
    </xf>
    <xf numFmtId="0" fontId="10" fillId="8" borderId="0" xfId="2" applyFont="1" applyFill="1" applyBorder="1"/>
    <xf numFmtId="0" fontId="10" fillId="8" borderId="38" xfId="2" applyFont="1" applyFill="1" applyBorder="1" applyAlignment="1">
      <alignment horizontal="left"/>
    </xf>
    <xf numFmtId="0" fontId="10" fillId="0" borderId="5" xfId="2" applyFont="1" applyBorder="1" applyAlignment="1">
      <alignment horizontal="center"/>
    </xf>
    <xf numFmtId="0" fontId="0" fillId="0" borderId="34" xfId="2" applyFont="1" applyBorder="1"/>
    <xf numFmtId="0" fontId="10" fillId="8" borderId="0" xfId="2" applyFont="1" applyFill="1" applyBorder="1" applyAlignment="1">
      <alignment horizontal="center"/>
    </xf>
    <xf numFmtId="49" fontId="0" fillId="8" borderId="0" xfId="2" applyNumberFormat="1" applyFont="1" applyFill="1" applyBorder="1" applyAlignment="1">
      <alignment horizontal="left"/>
    </xf>
    <xf numFmtId="49" fontId="0" fillId="0" borderId="0" xfId="2" applyNumberFormat="1" applyFont="1" applyBorder="1" applyAlignment="1">
      <alignment horizontal="left"/>
    </xf>
    <xf numFmtId="1" fontId="10" fillId="0" borderId="0" xfId="2" applyNumberFormat="1" applyFont="1" applyBorder="1"/>
    <xf numFmtId="0" fontId="10" fillId="0" borderId="0" xfId="2" applyFont="1" applyBorder="1" applyAlignment="1">
      <alignment wrapText="1"/>
    </xf>
    <xf numFmtId="0" fontId="10" fillId="8" borderId="0" xfId="2" applyFont="1" applyFill="1" applyBorder="1" applyAlignment="1">
      <alignment wrapText="1"/>
    </xf>
    <xf numFmtId="0" fontId="8" fillId="4" borderId="0" xfId="2" applyFont="1" applyFill="1" applyBorder="1" applyAlignment="1"/>
    <xf numFmtId="0" fontId="19" fillId="0" borderId="55" xfId="2" applyFont="1" applyBorder="1"/>
    <xf numFmtId="0" fontId="27" fillId="0" borderId="37" xfId="2" applyFont="1" applyBorder="1"/>
    <xf numFmtId="0" fontId="10" fillId="0" borderId="37" xfId="2" applyFont="1" applyBorder="1" applyAlignment="1">
      <alignment horizontal="center"/>
    </xf>
    <xf numFmtId="0" fontId="15" fillId="2" borderId="45" xfId="2" applyFont="1" applyFill="1" applyBorder="1" applyAlignment="1">
      <alignment horizontal="center" wrapText="1"/>
    </xf>
    <xf numFmtId="0" fontId="15" fillId="2" borderId="15" xfId="2" applyFont="1" applyFill="1" applyBorder="1" applyAlignment="1">
      <alignment horizontal="center" wrapText="1"/>
    </xf>
    <xf numFmtId="0" fontId="10" fillId="0" borderId="57" xfId="2" applyFont="1" applyBorder="1"/>
    <xf numFmtId="0" fontId="10" fillId="0" borderId="57" xfId="2" applyFont="1" applyBorder="1" applyAlignment="1">
      <alignment horizontal="center"/>
    </xf>
    <xf numFmtId="0" fontId="37" fillId="0" borderId="34" xfId="2" applyFont="1" applyBorder="1" applyAlignment="1">
      <alignment horizontal="center"/>
    </xf>
    <xf numFmtId="0" fontId="37" fillId="0" borderId="34" xfId="0" applyFont="1" applyBorder="1"/>
    <xf numFmtId="0" fontId="37" fillId="0" borderId="37" xfId="2" applyFont="1" applyBorder="1" applyAlignment="1">
      <alignment horizontal="center"/>
    </xf>
    <xf numFmtId="0" fontId="15" fillId="2" borderId="9" xfId="2" applyFont="1" applyFill="1" applyBorder="1" applyAlignment="1">
      <alignment horizontal="center" wrapText="1"/>
    </xf>
    <xf numFmtId="0" fontId="37" fillId="0" borderId="46" xfId="3" applyFont="1" applyFill="1" applyBorder="1" applyAlignment="1">
      <alignment horizontal="left"/>
    </xf>
    <xf numFmtId="0" fontId="10" fillId="0" borderId="34" xfId="2" applyFont="1" applyBorder="1"/>
    <xf numFmtId="0" fontId="10" fillId="0" borderId="34" xfId="2" applyFont="1" applyBorder="1"/>
    <xf numFmtId="49" fontId="36" fillId="0" borderId="34" xfId="2" applyNumberFormat="1" applyFont="1" applyBorder="1" applyAlignment="1">
      <alignment horizontal="center"/>
    </xf>
    <xf numFmtId="0" fontId="36" fillId="0" borderId="34" xfId="3" applyFont="1" applyFill="1" applyBorder="1" applyAlignment="1">
      <alignment horizontal="left"/>
    </xf>
    <xf numFmtId="0" fontId="37" fillId="0" borderId="34" xfId="3" applyFont="1" applyFill="1" applyBorder="1" applyAlignment="1">
      <alignment horizontal="left"/>
    </xf>
    <xf numFmtId="49" fontId="10" fillId="0" borderId="56" xfId="2" applyNumberFormat="1" applyFont="1" applyBorder="1" applyAlignment="1">
      <alignment horizontal="center"/>
    </xf>
    <xf numFmtId="0" fontId="40" fillId="0" borderId="34" xfId="0" applyFont="1" applyBorder="1"/>
    <xf numFmtId="0" fontId="41" fillId="0" borderId="34" xfId="2" applyFont="1" applyBorder="1"/>
    <xf numFmtId="0" fontId="41" fillId="0" borderId="34" xfId="3" applyFont="1" applyFill="1" applyBorder="1" applyAlignment="1">
      <alignment horizontal="left"/>
    </xf>
    <xf numFmtId="0" fontId="41" fillId="0" borderId="37" xfId="2" applyFont="1" applyBorder="1" applyAlignment="1">
      <alignment horizontal="center"/>
    </xf>
    <xf numFmtId="0" fontId="44" fillId="0" borderId="34" xfId="2" applyFont="1" applyBorder="1" applyAlignment="1">
      <alignment horizontal="center"/>
    </xf>
    <xf numFmtId="0" fontId="42" fillId="0" borderId="56" xfId="0" applyFont="1" applyBorder="1"/>
    <xf numFmtId="0" fontId="41" fillId="0" borderId="34" xfId="0" applyFont="1" applyBorder="1"/>
    <xf numFmtId="0" fontId="41" fillId="0" borderId="34" xfId="0" applyFont="1" applyBorder="1" applyAlignment="1">
      <alignment vertical="center"/>
    </xf>
    <xf numFmtId="0" fontId="44" fillId="0" borderId="46" xfId="2" applyFont="1" applyBorder="1" applyAlignment="1">
      <alignment horizontal="center"/>
    </xf>
    <xf numFmtId="0" fontId="10" fillId="0" borderId="56" xfId="2" applyFont="1" applyBorder="1" applyAlignment="1">
      <alignment horizontal="center"/>
    </xf>
    <xf numFmtId="0" fontId="10" fillId="0" borderId="34" xfId="2" applyFont="1" applyBorder="1"/>
    <xf numFmtId="0" fontId="37" fillId="0" borderId="0" xfId="2" applyFont="1" applyBorder="1" applyAlignment="1">
      <alignment horizontal="center"/>
    </xf>
    <xf numFmtId="49" fontId="37" fillId="0" borderId="34" xfId="2" applyNumberFormat="1" applyFont="1" applyBorder="1" applyAlignment="1">
      <alignment horizontal="left"/>
    </xf>
    <xf numFmtId="0" fontId="45" fillId="0" borderId="34" xfId="3" applyFont="1" applyFill="1" applyBorder="1" applyAlignment="1">
      <alignment horizontal="left"/>
    </xf>
    <xf numFmtId="0" fontId="37" fillId="0" borderId="34" xfId="2" applyFont="1" applyBorder="1" applyAlignment="1">
      <alignment horizontal="left"/>
    </xf>
    <xf numFmtId="0" fontId="37" fillId="0" borderId="34" xfId="0" applyFont="1" applyBorder="1" applyAlignment="1">
      <alignment horizontal="left"/>
    </xf>
    <xf numFmtId="0" fontId="37" fillId="0" borderId="37" xfId="2" applyFont="1" applyBorder="1" applyAlignment="1">
      <alignment horizontal="left"/>
    </xf>
    <xf numFmtId="49" fontId="37" fillId="0" borderId="56" xfId="2" applyNumberFormat="1" applyFont="1" applyBorder="1" applyAlignment="1">
      <alignment horizontal="left"/>
    </xf>
    <xf numFmtId="0" fontId="37" fillId="0" borderId="56" xfId="2" applyFont="1" applyBorder="1" applyAlignment="1">
      <alignment horizontal="left"/>
    </xf>
    <xf numFmtId="0" fontId="43" fillId="0" borderId="34" xfId="0" applyFont="1" applyBorder="1" applyAlignment="1">
      <alignment horizontal="left"/>
    </xf>
    <xf numFmtId="0" fontId="43" fillId="0" borderId="34" xfId="0" applyFont="1" applyBorder="1" applyAlignment="1">
      <alignment horizontal="left" vertical="center"/>
    </xf>
    <xf numFmtId="0" fontId="43" fillId="0" borderId="34" xfId="0" applyFont="1" applyBorder="1" applyAlignment="1">
      <alignment horizontal="left" wrapText="1"/>
    </xf>
    <xf numFmtId="0" fontId="37" fillId="0" borderId="34" xfId="0" applyFont="1" applyBorder="1" applyAlignment="1">
      <alignment horizontal="left" vertical="center"/>
    </xf>
    <xf numFmtId="0" fontId="37" fillId="0" borderId="46" xfId="2" applyFont="1" applyBorder="1" applyAlignment="1">
      <alignment horizontal="left"/>
    </xf>
    <xf numFmtId="0" fontId="37" fillId="0" borderId="0" xfId="2" applyFont="1" applyBorder="1" applyAlignment="1">
      <alignment horizontal="left"/>
    </xf>
    <xf numFmtId="0" fontId="37" fillId="0" borderId="0" xfId="0" applyFont="1" applyAlignment="1">
      <alignment horizontal="left"/>
    </xf>
    <xf numFmtId="0" fontId="0" fillId="0" borderId="0" xfId="0" applyAlignment="1">
      <alignment horizontal="left"/>
    </xf>
    <xf numFmtId="0" fontId="37" fillId="4" borderId="34" xfId="2" applyFont="1" applyFill="1" applyBorder="1" applyAlignment="1">
      <alignment horizontal="left"/>
    </xf>
    <xf numFmtId="49" fontId="10" fillId="0" borderId="34" xfId="2" applyNumberFormat="1" applyFont="1" applyBorder="1" applyAlignment="1">
      <alignment horizontal="left"/>
    </xf>
    <xf numFmtId="0" fontId="37" fillId="0" borderId="22" xfId="2" applyFont="1" applyBorder="1" applyAlignment="1">
      <alignment horizontal="left"/>
    </xf>
    <xf numFmtId="21" fontId="37" fillId="0" borderId="46" xfId="2" applyNumberFormat="1" applyFont="1" applyBorder="1" applyAlignment="1">
      <alignment horizontal="left"/>
    </xf>
    <xf numFmtId="0" fontId="27" fillId="0" borderId="34" xfId="2" applyFont="1" applyBorder="1" applyAlignment="1">
      <alignment horizontal="left"/>
    </xf>
    <xf numFmtId="0" fontId="27" fillId="0" borderId="37" xfId="2" applyFont="1" applyBorder="1" applyAlignment="1">
      <alignment horizontal="left"/>
    </xf>
    <xf numFmtId="0" fontId="10" fillId="4" borderId="34" xfId="2" applyFont="1" applyFill="1" applyBorder="1"/>
    <xf numFmtId="0" fontId="10" fillId="0" borderId="34" xfId="2" applyFont="1" applyBorder="1"/>
    <xf numFmtId="0" fontId="10" fillId="4" borderId="34" xfId="2" applyFont="1" applyFill="1" applyBorder="1"/>
    <xf numFmtId="0" fontId="10" fillId="0" borderId="34" xfId="2" applyFont="1" applyBorder="1"/>
    <xf numFmtId="0" fontId="1" fillId="0" borderId="1" xfId="2" applyFont="1" applyBorder="1" applyAlignment="1">
      <alignment vertical="center" wrapText="1"/>
    </xf>
    <xf numFmtId="0" fontId="2" fillId="0" borderId="1" xfId="2" applyFont="1" applyBorder="1" applyAlignment="1">
      <alignment vertical="center" wrapText="1"/>
    </xf>
    <xf numFmtId="14" fontId="1" fillId="0" borderId="1" xfId="2" applyNumberFormat="1" applyFont="1" applyBorder="1" applyAlignment="1">
      <alignment horizontal="center" vertical="center" wrapText="1"/>
    </xf>
    <xf numFmtId="0" fontId="5" fillId="0" borderId="1" xfId="1" applyFont="1" applyBorder="1" applyAlignment="1" applyProtection="1">
      <alignment vertical="center" wrapText="1"/>
    </xf>
    <xf numFmtId="0" fontId="11" fillId="0" borderId="25" xfId="2" applyFont="1" applyBorder="1" applyAlignment="1">
      <alignment horizontal="center"/>
    </xf>
    <xf numFmtId="0" fontId="11" fillId="0" borderId="19" xfId="2" applyFont="1" applyBorder="1" applyAlignment="1">
      <alignment horizontal="center"/>
    </xf>
    <xf numFmtId="0" fontId="11" fillId="0" borderId="17" xfId="2" applyFont="1" applyBorder="1" applyAlignment="1">
      <alignment horizontal="center"/>
    </xf>
    <xf numFmtId="0" fontId="9" fillId="2" borderId="2" xfId="2" applyFont="1" applyFill="1" applyBorder="1" applyAlignment="1">
      <alignment horizontal="center"/>
    </xf>
    <xf numFmtId="0" fontId="8" fillId="0" borderId="15" xfId="2" applyFont="1" applyBorder="1" applyAlignment="1">
      <alignment horizontal="center"/>
    </xf>
    <xf numFmtId="0" fontId="8" fillId="0" borderId="26" xfId="2" applyFont="1" applyBorder="1" applyAlignment="1">
      <alignment horizontal="center"/>
    </xf>
    <xf numFmtId="0" fontId="11" fillId="4" borderId="19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9" fillId="2" borderId="1" xfId="2" applyFont="1" applyFill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19" fillId="0" borderId="1" xfId="2" applyFont="1" applyBorder="1" applyAlignment="1">
      <alignment horizontal="center"/>
    </xf>
    <xf numFmtId="0" fontId="11" fillId="0" borderId="44" xfId="2" applyFont="1" applyBorder="1" applyAlignment="1"/>
    <xf numFmtId="0" fontId="23" fillId="0" borderId="31" xfId="2" applyFont="1" applyBorder="1" applyAlignment="1">
      <alignment vertical="center" wrapText="1"/>
    </xf>
    <xf numFmtId="0" fontId="22" fillId="0" borderId="2" xfId="2" applyFont="1" applyBorder="1" applyAlignment="1">
      <alignment vertical="center" wrapText="1"/>
    </xf>
    <xf numFmtId="0" fontId="10" fillId="0" borderId="2" xfId="2" applyFont="1" applyBorder="1" applyAlignment="1">
      <alignment vertical="top" wrapText="1"/>
    </xf>
    <xf numFmtId="14" fontId="22" fillId="0" borderId="31" xfId="2" applyNumberFormat="1" applyFont="1" applyBorder="1" applyAlignment="1">
      <alignment vertical="center" wrapText="1"/>
    </xf>
    <xf numFmtId="0" fontId="25" fillId="0" borderId="31" xfId="2" applyFont="1" applyBorder="1" applyAlignment="1">
      <alignment vertical="center" wrapText="1"/>
    </xf>
    <xf numFmtId="0" fontId="22" fillId="0" borderId="31" xfId="2" applyFont="1" applyBorder="1" applyAlignment="1">
      <alignment vertical="center" wrapText="1"/>
    </xf>
    <xf numFmtId="0" fontId="22" fillId="0" borderId="28" xfId="2" applyFont="1" applyBorder="1" applyAlignment="1">
      <alignment horizontal="left" vertical="top" wrapText="1" indent="1"/>
    </xf>
    <xf numFmtId="0" fontId="22" fillId="0" borderId="45" xfId="2" applyFont="1" applyBorder="1" applyAlignment="1">
      <alignment horizontal="left" vertical="top" wrapText="1" indent="1"/>
    </xf>
    <xf numFmtId="0" fontId="24" fillId="6" borderId="1" xfId="2" applyFont="1" applyFill="1" applyBorder="1" applyAlignment="1">
      <alignment vertical="top" wrapText="1"/>
    </xf>
    <xf numFmtId="0" fontId="23" fillId="0" borderId="45" xfId="2" applyFont="1" applyBorder="1" applyAlignment="1">
      <alignment vertical="center" wrapText="1"/>
    </xf>
    <xf numFmtId="0" fontId="20" fillId="0" borderId="1" xfId="2" applyFont="1" applyBorder="1" applyAlignment="1">
      <alignment vertical="center" wrapText="1"/>
    </xf>
    <xf numFmtId="0" fontId="21" fillId="0" borderId="1" xfId="2" applyFont="1" applyBorder="1" applyAlignment="1">
      <alignment horizontal="center" vertical="center" wrapText="1"/>
    </xf>
    <xf numFmtId="0" fontId="22" fillId="0" borderId="27" xfId="2" applyFont="1" applyBorder="1" applyAlignment="1">
      <alignment horizontal="center" vertical="center" wrapText="1"/>
    </xf>
    <xf numFmtId="0" fontId="23" fillId="0" borderId="1" xfId="2" applyFont="1" applyBorder="1" applyAlignment="1">
      <alignment vertical="top" wrapText="1"/>
    </xf>
    <xf numFmtId="0" fontId="8" fillId="4" borderId="0" xfId="2" applyFont="1" applyFill="1" applyBorder="1" applyAlignment="1">
      <alignment horizontal="center"/>
    </xf>
    <xf numFmtId="0" fontId="10" fillId="0" borderId="34" xfId="2" applyFont="1" applyBorder="1"/>
    <xf numFmtId="0" fontId="34" fillId="0" borderId="38" xfId="2" applyFont="1" applyBorder="1" applyAlignment="1">
      <alignment horizontal="center"/>
    </xf>
    <xf numFmtId="0" fontId="10" fillId="0" borderId="42" xfId="2" applyFont="1" applyBorder="1"/>
    <xf numFmtId="0" fontId="34" fillId="0" borderId="43" xfId="2" applyFont="1" applyBorder="1" applyAlignment="1">
      <alignment horizontal="center"/>
    </xf>
    <xf numFmtId="0" fontId="10" fillId="4" borderId="34" xfId="2" applyFont="1" applyFill="1" applyBorder="1"/>
    <xf numFmtId="0" fontId="10" fillId="4" borderId="34" xfId="2" applyFont="1" applyFill="1" applyBorder="1" applyAlignment="1">
      <alignment wrapText="1"/>
    </xf>
    <xf numFmtId="0" fontId="10" fillId="0" borderId="34" xfId="2" applyFont="1" applyBorder="1" applyAlignment="1">
      <alignment vertical="center"/>
    </xf>
    <xf numFmtId="0" fontId="35" fillId="0" borderId="0" xfId="2" applyBorder="1" applyAlignment="1">
      <alignment horizontal="center"/>
    </xf>
    <xf numFmtId="0" fontId="34" fillId="2" borderId="1" xfId="2" applyFont="1" applyFill="1" applyBorder="1"/>
    <xf numFmtId="0" fontId="34" fillId="2" borderId="45" xfId="2" applyFont="1" applyFill="1" applyBorder="1" applyAlignment="1">
      <alignment horizontal="center"/>
    </xf>
    <xf numFmtId="0" fontId="10" fillId="4" borderId="33" xfId="2" applyFont="1" applyFill="1" applyBorder="1" applyAlignment="1">
      <alignment horizontal="left" vertical="center" wrapText="1"/>
    </xf>
    <xf numFmtId="0" fontId="41" fillId="0" borderId="0" xfId="3" applyFont="1" applyFill="1" applyBorder="1" applyAlignment="1">
      <alignment horizontal="left"/>
    </xf>
  </cellXfs>
  <cellStyles count="4">
    <cellStyle name="Forklarende tekst" xfId="2" builtinId="53" customBuiltin="1"/>
    <cellStyle name="Hyperkobling" xfId="1" builtinId="8"/>
    <cellStyle name="Normal" xfId="0" builtinId="0"/>
    <cellStyle name="Normal 10 2 2" xfId="3" xr:uid="{3B8FD5AD-2AF7-47CE-B373-D1765789A6E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E2E2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160"/>
      <rgbColor rgb="FF339966"/>
      <rgbColor rgb="FF003300"/>
      <rgbColor rgb="FF333300"/>
      <rgbColor rgb="FF993300"/>
      <rgbColor rgb="FF993366"/>
      <rgbColor rgb="FF21586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162000</xdr:colOff>
      <xdr:row>1</xdr:row>
      <xdr:rowOff>85680</xdr:rowOff>
    </xdr:from>
    <xdr:to>
      <xdr:col>1</xdr:col>
      <xdr:colOff>497160</xdr:colOff>
      <xdr:row>1</xdr:row>
      <xdr:rowOff>322200</xdr:rowOff>
    </xdr:to>
    <xdr:pic>
      <xdr:nvPicPr>
        <xdr:cNvPr id="2" name="Bild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2000" y="257040"/>
          <a:ext cx="1222200" cy="236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63360</xdr:colOff>
      <xdr:row>34</xdr:row>
      <xdr:rowOff>111240</xdr:rowOff>
    </xdr:from>
    <xdr:to>
      <xdr:col>6</xdr:col>
      <xdr:colOff>346320</xdr:colOff>
      <xdr:row>35</xdr:row>
      <xdr:rowOff>155160</xdr:rowOff>
    </xdr:to>
    <xdr:pic>
      <xdr:nvPicPr>
        <xdr:cNvPr id="2" name="Bild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906360" y="6009480"/>
          <a:ext cx="1029600" cy="20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66600</xdr:colOff>
      <xdr:row>1</xdr:row>
      <xdr:rowOff>0</xdr:rowOff>
    </xdr:from>
    <xdr:to>
      <xdr:col>17</xdr:col>
      <xdr:colOff>316080</xdr:colOff>
      <xdr:row>20</xdr:row>
      <xdr:rowOff>124560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4883480" y="190440"/>
          <a:ext cx="2751480" cy="313452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nb-NO" sz="1000" b="0" strike="noStrike" spc="-1">
              <a:solidFill>
                <a:srgbClr val="000000"/>
              </a:solidFill>
              <a:latin typeface="Arial"/>
            </a:rPr>
            <a:t>IO-liste inneholder formler og funksjoner som skal forenkle oppbygging og registrering av kortnummer og PLS adresse.</a:t>
          </a:r>
          <a:endParaRPr lang="nb-NO" sz="1000" b="0" strike="noStrike" spc="-1">
            <a:latin typeface="Times New Roman"/>
          </a:endParaRPr>
        </a:p>
        <a:p>
          <a:endParaRPr lang="nb-NO" sz="1000" b="0" strike="noStrike" spc="-1">
            <a:latin typeface="Times New Roman"/>
          </a:endParaRPr>
        </a:p>
        <a:p>
          <a:r>
            <a:rPr lang="nb-NO" sz="1000" b="0" strike="noStrike" spc="-1">
              <a:solidFill>
                <a:srgbClr val="000000"/>
              </a:solidFill>
              <a:latin typeface="Arial"/>
            </a:rPr>
            <a:t>Genererer kortnummer og PLS adresse ut fra  minimumsinformasjon som legges inn av bruker.</a:t>
          </a:r>
          <a:endParaRPr lang="nb-NO" sz="1000" b="0" strike="noStrike" spc="-1">
            <a:latin typeface="Times New Roman"/>
          </a:endParaRPr>
        </a:p>
        <a:p>
          <a:endParaRPr lang="nb-NO" sz="1000" b="0" strike="noStrike" spc="-1">
            <a:latin typeface="Times New Roman"/>
          </a:endParaRPr>
        </a:p>
        <a:p>
          <a:r>
            <a:rPr lang="nb-NO" sz="1000" b="0" strike="noStrike" spc="-1">
              <a:solidFill>
                <a:srgbClr val="000000"/>
              </a:solidFill>
              <a:latin typeface="Arial"/>
            </a:rPr>
            <a:t>Felt som forutsettes at bruker legger inn er merket med  bakgrunn. </a:t>
          </a:r>
          <a:endParaRPr lang="nb-NO" sz="1000" b="0" strike="noStrike" spc="-1">
            <a:latin typeface="Times New Roman"/>
          </a:endParaRPr>
        </a:p>
        <a:p>
          <a:endParaRPr lang="nb-NO" sz="1000" b="0" strike="noStrike" spc="-1">
            <a:latin typeface="Times New Roman"/>
          </a:endParaRPr>
        </a:p>
        <a:p>
          <a:r>
            <a:rPr lang="nb-NO" sz="1000" b="0" strike="noStrike" spc="-1">
              <a:solidFill>
                <a:srgbClr val="000000"/>
              </a:solidFill>
              <a:latin typeface="Arial"/>
            </a:rPr>
            <a:t>Viktige punkt:</a:t>
          </a:r>
          <a:endParaRPr lang="nb-NO" sz="1000" b="0" strike="noStrike" spc="-1">
            <a:latin typeface="Times New Roman"/>
          </a:endParaRPr>
        </a:p>
        <a:p>
          <a:r>
            <a:rPr lang="nb-NO" sz="1000" b="0" strike="noStrike" spc="-1">
              <a:solidFill>
                <a:srgbClr val="000000"/>
              </a:solidFill>
              <a:latin typeface="Arial"/>
            </a:rPr>
            <a:t>Første kortnummer på "rack" må legges inn manuelt.</a:t>
          </a:r>
          <a:endParaRPr lang="nb-NO" sz="1000" b="0" strike="noStrike" spc="-1">
            <a:latin typeface="Times New Roman"/>
          </a:endParaRPr>
        </a:p>
        <a:p>
          <a:endParaRPr lang="nb-NO" sz="1000" b="0" strike="noStrike" spc="-1">
            <a:latin typeface="Times New Roman"/>
          </a:endParaRPr>
        </a:p>
        <a:p>
          <a:endParaRPr lang="nb-NO" sz="10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510480</xdr:colOff>
      <xdr:row>20</xdr:row>
      <xdr:rowOff>106560</xdr:rowOff>
    </xdr:from>
    <xdr:to>
      <xdr:col>1</xdr:col>
      <xdr:colOff>829080</xdr:colOff>
      <xdr:row>25</xdr:row>
      <xdr:rowOff>112680</xdr:rowOff>
    </xdr:to>
    <xdr:pic>
      <xdr:nvPicPr>
        <xdr:cNvPr id="3" name="Bild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67880" y="3354480"/>
          <a:ext cx="318600" cy="81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957960</xdr:colOff>
      <xdr:row>4</xdr:row>
      <xdr:rowOff>160920</xdr:rowOff>
    </xdr:from>
    <xdr:to>
      <xdr:col>0</xdr:col>
      <xdr:colOff>1002240</xdr:colOff>
      <xdr:row>5</xdr:row>
      <xdr:rowOff>62640</xdr:rowOff>
    </xdr:to>
    <xdr:pic>
      <xdr:nvPicPr>
        <xdr:cNvPr id="4" name="Bild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 rot="10800000">
          <a:off x="913680" y="754200"/>
          <a:ext cx="44280" cy="6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2194560</xdr:colOff>
      <xdr:row>4</xdr:row>
      <xdr:rowOff>76320</xdr:rowOff>
    </xdr:from>
    <xdr:to>
      <xdr:col>2</xdr:col>
      <xdr:colOff>2520</xdr:colOff>
      <xdr:row>8</xdr:row>
      <xdr:rowOff>24840</xdr:rowOff>
    </xdr:to>
    <xdr:pic>
      <xdr:nvPicPr>
        <xdr:cNvPr id="5" name="Bild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351960" y="733320"/>
          <a:ext cx="799560" cy="59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1928880</xdr:colOff>
      <xdr:row>42</xdr:row>
      <xdr:rowOff>19080</xdr:rowOff>
    </xdr:from>
    <xdr:to>
      <xdr:col>1</xdr:col>
      <xdr:colOff>2992320</xdr:colOff>
      <xdr:row>43</xdr:row>
      <xdr:rowOff>65160</xdr:rowOff>
    </xdr:to>
    <xdr:pic>
      <xdr:nvPicPr>
        <xdr:cNvPr id="6" name="Bild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086280" y="6838920"/>
          <a:ext cx="1063440" cy="20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95400</xdr:rowOff>
    </xdr:from>
    <xdr:to>
      <xdr:col>6</xdr:col>
      <xdr:colOff>1035720</xdr:colOff>
      <xdr:row>39</xdr:row>
      <xdr:rowOff>131400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157400" y="428760"/>
          <a:ext cx="9014040" cy="6027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291960</xdr:colOff>
      <xdr:row>1</xdr:row>
      <xdr:rowOff>38160</xdr:rowOff>
    </xdr:from>
    <xdr:to>
      <xdr:col>6</xdr:col>
      <xdr:colOff>1003320</xdr:colOff>
      <xdr:row>2</xdr:row>
      <xdr:rowOff>24120</xdr:rowOff>
    </xdr:to>
    <xdr:pic>
      <xdr:nvPicPr>
        <xdr:cNvPr id="8" name="Bild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14560" y="199800"/>
          <a:ext cx="1527840" cy="305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809625</xdr:colOff>
      <xdr:row>56</xdr:row>
      <xdr:rowOff>104775</xdr:rowOff>
    </xdr:to>
    <xdr:sp macro="" textlink="">
      <xdr:nvSpPr>
        <xdr:cNvPr id="13322" name="shapetype_202" hidden="1">
          <a:extLst>
            <a:ext uri="{FF2B5EF4-FFF2-40B4-BE49-F238E27FC236}">
              <a16:creationId xmlns:a16="http://schemas.microsoft.com/office/drawing/2014/main" id="{7088C696-5D0E-4D07-A1F1-1D3B062BE1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56</xdr:row>
      <xdr:rowOff>104775</xdr:rowOff>
    </xdr:to>
    <xdr:sp macro="" textlink="">
      <xdr:nvSpPr>
        <xdr:cNvPr id="13320" name="shapetype_202" hidden="1">
          <a:extLst>
            <a:ext uri="{FF2B5EF4-FFF2-40B4-BE49-F238E27FC236}">
              <a16:creationId xmlns:a16="http://schemas.microsoft.com/office/drawing/2014/main" id="{967C85D2-CA2C-4465-AD02-7E92E6FE677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56</xdr:row>
      <xdr:rowOff>104775</xdr:rowOff>
    </xdr:to>
    <xdr:sp macro="" textlink="">
      <xdr:nvSpPr>
        <xdr:cNvPr id="13318" name="shapetype_202" hidden="1">
          <a:extLst>
            <a:ext uri="{FF2B5EF4-FFF2-40B4-BE49-F238E27FC236}">
              <a16:creationId xmlns:a16="http://schemas.microsoft.com/office/drawing/2014/main" id="{AAF97070-736F-450F-A80D-48BD969865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56</xdr:row>
      <xdr:rowOff>104775</xdr:rowOff>
    </xdr:to>
    <xdr:sp macro="" textlink="">
      <xdr:nvSpPr>
        <xdr:cNvPr id="13316" name="shapetype_202" hidden="1">
          <a:extLst>
            <a:ext uri="{FF2B5EF4-FFF2-40B4-BE49-F238E27FC236}">
              <a16:creationId xmlns:a16="http://schemas.microsoft.com/office/drawing/2014/main" id="{A2900C9E-BEB3-418B-83CD-D290C4BF4B2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56</xdr:row>
      <xdr:rowOff>104775</xdr:rowOff>
    </xdr:to>
    <xdr:sp macro="" textlink="">
      <xdr:nvSpPr>
        <xdr:cNvPr id="13314" name="shapetype_202" hidden="1">
          <a:extLst>
            <a:ext uri="{FF2B5EF4-FFF2-40B4-BE49-F238E27FC236}">
              <a16:creationId xmlns:a16="http://schemas.microsoft.com/office/drawing/2014/main" id="{973C45AC-A64E-458D-A6F9-E7F42144B48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809625</xdr:colOff>
      <xdr:row>25</xdr:row>
      <xdr:rowOff>104775</xdr:rowOff>
    </xdr:to>
    <xdr:sp macro="" textlink="">
      <xdr:nvSpPr>
        <xdr:cNvPr id="8210" name="shapetype_202" hidden="1">
          <a:extLst>
            <a:ext uri="{FF2B5EF4-FFF2-40B4-BE49-F238E27FC236}">
              <a16:creationId xmlns:a16="http://schemas.microsoft.com/office/drawing/2014/main" id="{EDC69FDF-AC96-4B0B-ACF7-2C0A59A9D89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25</xdr:row>
      <xdr:rowOff>104775</xdr:rowOff>
    </xdr:to>
    <xdr:sp macro="" textlink="">
      <xdr:nvSpPr>
        <xdr:cNvPr id="8208" name="shapetype_202" hidden="1">
          <a:extLst>
            <a:ext uri="{FF2B5EF4-FFF2-40B4-BE49-F238E27FC236}">
              <a16:creationId xmlns:a16="http://schemas.microsoft.com/office/drawing/2014/main" id="{DDA644F0-E3C0-4A2D-BBAF-53705F3B065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25</xdr:row>
      <xdr:rowOff>104775</xdr:rowOff>
    </xdr:to>
    <xdr:sp macro="" textlink="">
      <xdr:nvSpPr>
        <xdr:cNvPr id="8206" name="shapetype_202" hidden="1">
          <a:extLst>
            <a:ext uri="{FF2B5EF4-FFF2-40B4-BE49-F238E27FC236}">
              <a16:creationId xmlns:a16="http://schemas.microsoft.com/office/drawing/2014/main" id="{91576E2A-8643-42D9-964A-30E538797AC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25</xdr:row>
      <xdr:rowOff>104775</xdr:rowOff>
    </xdr:to>
    <xdr:sp macro="" textlink="">
      <xdr:nvSpPr>
        <xdr:cNvPr id="8204" name="shapetype_202" hidden="1">
          <a:extLst>
            <a:ext uri="{FF2B5EF4-FFF2-40B4-BE49-F238E27FC236}">
              <a16:creationId xmlns:a16="http://schemas.microsoft.com/office/drawing/2014/main" id="{F935604E-82DF-4C46-ADB7-A448384C318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25</xdr:row>
      <xdr:rowOff>104775</xdr:rowOff>
    </xdr:to>
    <xdr:sp macro="" textlink="">
      <xdr:nvSpPr>
        <xdr:cNvPr id="8202" name="shapetype_202" hidden="1">
          <a:extLst>
            <a:ext uri="{FF2B5EF4-FFF2-40B4-BE49-F238E27FC236}">
              <a16:creationId xmlns:a16="http://schemas.microsoft.com/office/drawing/2014/main" id="{76D0E6D8-DA9E-4FF1-AED9-915CD38DB8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25</xdr:row>
      <xdr:rowOff>104775</xdr:rowOff>
    </xdr:to>
    <xdr:sp macro="" textlink="">
      <xdr:nvSpPr>
        <xdr:cNvPr id="8200" name="shapetype_202" hidden="1">
          <a:extLst>
            <a:ext uri="{FF2B5EF4-FFF2-40B4-BE49-F238E27FC236}">
              <a16:creationId xmlns:a16="http://schemas.microsoft.com/office/drawing/2014/main" id="{F42D3706-706D-4283-9967-32DA9FF9E2C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25</xdr:row>
      <xdr:rowOff>104775</xdr:rowOff>
    </xdr:to>
    <xdr:sp macro="" textlink="">
      <xdr:nvSpPr>
        <xdr:cNvPr id="8198" name="shapetype_202" hidden="1">
          <a:extLst>
            <a:ext uri="{FF2B5EF4-FFF2-40B4-BE49-F238E27FC236}">
              <a16:creationId xmlns:a16="http://schemas.microsoft.com/office/drawing/2014/main" id="{A7B71998-CF92-4D53-A306-00FCD8D9F7B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25</xdr:row>
      <xdr:rowOff>104775</xdr:rowOff>
    </xdr:to>
    <xdr:sp macro="" textlink="">
      <xdr:nvSpPr>
        <xdr:cNvPr id="8196" name="shapetype_202" hidden="1">
          <a:extLst>
            <a:ext uri="{FF2B5EF4-FFF2-40B4-BE49-F238E27FC236}">
              <a16:creationId xmlns:a16="http://schemas.microsoft.com/office/drawing/2014/main" id="{C62E481F-50BD-4DC6-A95A-F6EA9C65243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809625</xdr:colOff>
      <xdr:row>25</xdr:row>
      <xdr:rowOff>104775</xdr:rowOff>
    </xdr:to>
    <xdr:sp macro="" textlink="">
      <xdr:nvSpPr>
        <xdr:cNvPr id="8194" name="shapetype_202" hidden="1">
          <a:extLst>
            <a:ext uri="{FF2B5EF4-FFF2-40B4-BE49-F238E27FC236}">
              <a16:creationId xmlns:a16="http://schemas.microsoft.com/office/drawing/2014/main" id="{0586D470-A336-42F6-A33E-238A87B3C91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633960</xdr:colOff>
      <xdr:row>6</xdr:row>
      <xdr:rowOff>96480</xdr:rowOff>
    </xdr:from>
    <xdr:to>
      <xdr:col>1</xdr:col>
      <xdr:colOff>678240</xdr:colOff>
      <xdr:row>6</xdr:row>
      <xdr:rowOff>160200</xdr:rowOff>
    </xdr:to>
    <xdr:pic>
      <xdr:nvPicPr>
        <xdr:cNvPr id="9" name="Bilde 1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 rot="10800000">
          <a:off x="2736360" y="947160"/>
          <a:ext cx="44280" cy="637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uardsystemsengineering.sharepoint.com/tom_haslum_guard_no/Delte%20dokumenter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guard.no/" TargetMode="External"/><Relationship Id="rId1" Type="http://schemas.openxmlformats.org/officeDocument/2006/relationships/hyperlink" Target="mailto:info@guard.no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6"/>
  <sheetViews>
    <sheetView zoomScaleNormal="100" workbookViewId="0">
      <selection activeCell="C22" sqref="C22"/>
    </sheetView>
  </sheetViews>
  <sheetFormatPr baseColWidth="10" defaultColWidth="9.140625" defaultRowHeight="12.75"/>
  <cols>
    <col min="1" max="1" width="12.5703125" style="1" customWidth="1"/>
    <col min="2" max="2" width="22.7109375" style="1" customWidth="1"/>
    <col min="3" max="3" width="14.140625" style="1" customWidth="1"/>
    <col min="4" max="5" width="19.42578125" style="1" customWidth="1"/>
    <col min="6" max="1025" width="11.42578125" style="1" customWidth="1"/>
  </cols>
  <sheetData>
    <row r="2" spans="1:5" ht="31.5" customHeight="1">
      <c r="A2" s="330"/>
      <c r="B2" s="330"/>
      <c r="C2" s="331" t="s">
        <v>0</v>
      </c>
      <c r="D2" s="331"/>
      <c r="E2" s="331"/>
    </row>
    <row r="3" spans="1:5" ht="13.5" customHeight="1">
      <c r="A3" s="2" t="s">
        <v>1</v>
      </c>
      <c r="B3" s="3" t="s">
        <v>2</v>
      </c>
      <c r="C3" s="4" t="s">
        <v>3</v>
      </c>
      <c r="D3" s="330" t="s">
        <v>4</v>
      </c>
      <c r="E3" s="330"/>
    </row>
    <row r="4" spans="1:5">
      <c r="A4" s="2" t="s">
        <v>5</v>
      </c>
      <c r="B4" s="3" t="s">
        <v>6</v>
      </c>
      <c r="C4" s="4" t="s">
        <v>7</v>
      </c>
      <c r="D4" s="5" t="s">
        <v>8</v>
      </c>
      <c r="E4" s="4" t="s">
        <v>9</v>
      </c>
    </row>
    <row r="5" spans="1:5">
      <c r="A5" s="2" t="s">
        <v>10</v>
      </c>
      <c r="B5" s="3" t="s">
        <v>6</v>
      </c>
      <c r="C5" s="3" t="s">
        <v>11</v>
      </c>
      <c r="D5" s="332">
        <v>43054</v>
      </c>
      <c r="E5" s="332"/>
    </row>
    <row r="6" spans="1:5" ht="13.5" customHeight="1">
      <c r="A6" s="2" t="s">
        <v>12</v>
      </c>
      <c r="B6" s="3" t="s">
        <v>13</v>
      </c>
      <c r="C6" s="3" t="s">
        <v>14</v>
      </c>
      <c r="D6" s="333" t="s">
        <v>15</v>
      </c>
      <c r="E6" s="333"/>
    </row>
  </sheetData>
  <mergeCells count="5">
    <mergeCell ref="A2:B2"/>
    <mergeCell ref="C2:E2"/>
    <mergeCell ref="D3:E3"/>
    <mergeCell ref="D5:E5"/>
    <mergeCell ref="D6:E6"/>
  </mergeCells>
  <hyperlinks>
    <hyperlink ref="D6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221"/>
  <sheetViews>
    <sheetView showGridLines="0" topLeftCell="B34" zoomScale="90" zoomScaleNormal="90" workbookViewId="0">
      <selection activeCell="B34" sqref="B34"/>
    </sheetView>
  </sheetViews>
  <sheetFormatPr baseColWidth="10" defaultColWidth="9.140625" defaultRowHeight="12.75"/>
  <cols>
    <col min="1" max="1" width="24.5703125" style="139" customWidth="1"/>
    <col min="2" max="4" width="47.85546875" style="139" customWidth="1"/>
    <col min="5" max="5" width="6.140625" style="140" customWidth="1"/>
    <col min="6" max="6" width="6.85546875" style="140" customWidth="1"/>
    <col min="7" max="7" width="6.7109375" style="140" customWidth="1"/>
    <col min="8" max="8" width="19.140625" style="140" customWidth="1"/>
    <col min="9" max="9" width="11.7109375" style="140" hidden="1" customWidth="1"/>
    <col min="10" max="10" width="12" style="140" hidden="1" customWidth="1"/>
    <col min="11" max="11" width="14" style="140" hidden="1" customWidth="1"/>
    <col min="12" max="14" width="8.28515625" style="140" customWidth="1"/>
    <col min="15" max="15" width="8.42578125" style="140" customWidth="1"/>
    <col min="16" max="16" width="7.42578125" style="140" customWidth="1"/>
    <col min="17" max="17" width="11" style="140" customWidth="1"/>
    <col min="18" max="18" width="11.140625" style="140" customWidth="1"/>
    <col min="19" max="19" width="36.140625" style="139" customWidth="1"/>
    <col min="20" max="1025" width="8.85546875" style="139" customWidth="1"/>
  </cols>
  <sheetData>
    <row r="1" spans="1:19" ht="15">
      <c r="A1" s="82" t="str">
        <f>"Kunde:"</f>
        <v>Kunde:</v>
      </c>
      <c r="B1" s="83" t="str">
        <f>'Rev Hist'!G2</f>
        <v>FjellVAR</v>
      </c>
      <c r="C1" s="83"/>
      <c r="D1" s="83"/>
      <c r="E1" s="84"/>
      <c r="F1" s="361" t="s">
        <v>243</v>
      </c>
      <c r="G1" s="361"/>
      <c r="H1" s="361"/>
      <c r="I1" s="84"/>
      <c r="J1" s="6"/>
      <c r="K1" s="6"/>
      <c r="L1" s="6"/>
      <c r="M1" s="119" t="s">
        <v>244</v>
      </c>
      <c r="N1" s="119" t="str">
        <f>'Rev Hist'!G4</f>
        <v xml:space="preserve"> </v>
      </c>
      <c r="O1" s="141"/>
      <c r="Q1" s="7"/>
      <c r="R1" s="7"/>
      <c r="S1" s="7"/>
    </row>
    <row r="2" spans="1:19">
      <c r="A2" s="82" t="str">
        <f>"Stasjonsnavn: "</f>
        <v xml:space="preserve">Stasjonsnavn: </v>
      </c>
      <c r="B2" s="83" t="str">
        <f>'Rev Hist'!G3</f>
        <v>Storanipa RA</v>
      </c>
      <c r="C2" s="83"/>
      <c r="D2" s="83"/>
      <c r="E2" s="84"/>
      <c r="F2" s="84"/>
      <c r="G2" s="84"/>
      <c r="H2" s="84"/>
      <c r="I2" s="84"/>
      <c r="J2" s="6"/>
      <c r="K2" s="6"/>
      <c r="L2" s="6"/>
      <c r="M2" s="119" t="s">
        <v>245</v>
      </c>
      <c r="N2" s="119" t="s">
        <v>170</v>
      </c>
      <c r="O2" s="141"/>
      <c r="Q2" s="7"/>
      <c r="R2" s="7"/>
      <c r="S2" s="7"/>
    </row>
    <row r="3" spans="1:19" ht="13.5" customHeight="1">
      <c r="A3" s="82" t="str">
        <f>"Typestasjon: "</f>
        <v xml:space="preserve">Typestasjon: </v>
      </c>
      <c r="B3" s="83" t="str">
        <f>'Rev Hist'!K2</f>
        <v>Renseanlegg</v>
      </c>
      <c r="C3" s="83"/>
      <c r="D3" s="83"/>
      <c r="E3" s="84"/>
      <c r="F3" s="84"/>
      <c r="G3" s="84"/>
      <c r="H3" s="84"/>
      <c r="I3" s="84"/>
      <c r="J3" s="6"/>
      <c r="K3" s="6"/>
      <c r="L3" s="6"/>
      <c r="M3" s="119" t="s">
        <v>247</v>
      </c>
      <c r="N3" s="119" t="str">
        <f>'Rev Hist'!K3</f>
        <v>Allen Bradley ControlLogix</v>
      </c>
      <c r="O3" s="141"/>
      <c r="Q3" s="7"/>
      <c r="R3" s="7"/>
      <c r="S3" s="7"/>
    </row>
    <row r="4" spans="1:19" ht="4.5" customHeight="1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7"/>
    </row>
    <row r="5" spans="1:19" ht="27.75" customHeight="1">
      <c r="A5" s="142" t="s">
        <v>248</v>
      </c>
      <c r="B5" s="142" t="s">
        <v>67</v>
      </c>
      <c r="C5" s="142"/>
      <c r="D5" s="142"/>
      <c r="E5" s="143" t="s">
        <v>249</v>
      </c>
      <c r="F5" s="143" t="s">
        <v>250</v>
      </c>
      <c r="G5" s="143" t="s">
        <v>251</v>
      </c>
      <c r="H5" s="143" t="s">
        <v>252</v>
      </c>
      <c r="I5" s="143" t="s">
        <v>253</v>
      </c>
      <c r="J5" s="143" t="s">
        <v>254</v>
      </c>
      <c r="K5" s="143" t="s">
        <v>255</v>
      </c>
      <c r="L5" s="143" t="s">
        <v>256</v>
      </c>
      <c r="M5" s="143" t="s">
        <v>257</v>
      </c>
      <c r="N5" s="143" t="s">
        <v>258</v>
      </c>
      <c r="O5" s="143" t="s">
        <v>259</v>
      </c>
      <c r="P5" s="143" t="s">
        <v>78</v>
      </c>
      <c r="Q5" s="143" t="s">
        <v>260</v>
      </c>
      <c r="R5" s="143" t="s">
        <v>261</v>
      </c>
      <c r="S5" s="143" t="s">
        <v>262</v>
      </c>
    </row>
    <row r="6" spans="1:19" ht="63.75">
      <c r="A6" s="193" t="s">
        <v>753</v>
      </c>
      <c r="B6" s="156" t="s">
        <v>754</v>
      </c>
      <c r="C6" s="156"/>
      <c r="D6" s="156"/>
      <c r="E6" s="104"/>
      <c r="F6" s="93"/>
      <c r="G6" s="104"/>
      <c r="H6" s="104"/>
      <c r="I6" s="93"/>
      <c r="J6" s="93"/>
      <c r="K6" s="104"/>
      <c r="L6" s="93"/>
      <c r="M6" s="93"/>
      <c r="N6" s="93"/>
      <c r="O6" s="93"/>
      <c r="P6" s="93"/>
      <c r="Q6" s="104"/>
      <c r="R6" s="104"/>
      <c r="S6" s="194" t="s">
        <v>755</v>
      </c>
    </row>
    <row r="7" spans="1:19" ht="63.75">
      <c r="A7" s="193" t="s">
        <v>753</v>
      </c>
      <c r="B7" s="156" t="s">
        <v>756</v>
      </c>
      <c r="C7" s="156"/>
      <c r="D7" s="156"/>
      <c r="E7" s="104"/>
      <c r="F7" s="93"/>
      <c r="G7" s="104"/>
      <c r="H7" s="104"/>
      <c r="I7" s="93"/>
      <c r="J7" s="93"/>
      <c r="K7" s="104"/>
      <c r="L7" s="93"/>
      <c r="M7" s="93"/>
      <c r="N7" s="93"/>
      <c r="O7" s="93"/>
      <c r="P7" s="93"/>
      <c r="Q7" s="104"/>
      <c r="R7" s="104"/>
      <c r="S7" s="194" t="s">
        <v>755</v>
      </c>
    </row>
    <row r="8" spans="1:19" ht="63.75">
      <c r="A8" s="193" t="s">
        <v>753</v>
      </c>
      <c r="B8" s="156" t="s">
        <v>757</v>
      </c>
      <c r="C8" s="156"/>
      <c r="D8" s="156"/>
      <c r="E8" s="104"/>
      <c r="F8" s="93"/>
      <c r="G8" s="104"/>
      <c r="H8" s="104"/>
      <c r="I8" s="93"/>
      <c r="J8" s="93"/>
      <c r="K8" s="104"/>
      <c r="L8" s="93"/>
      <c r="M8" s="93"/>
      <c r="N8" s="93"/>
      <c r="O8" s="93"/>
      <c r="P8" s="93"/>
      <c r="Q8" s="104"/>
      <c r="R8" s="104"/>
      <c r="S8" s="194" t="s">
        <v>755</v>
      </c>
    </row>
    <row r="9" spans="1:19" ht="63.75">
      <c r="A9" s="193" t="s">
        <v>753</v>
      </c>
      <c r="B9" s="156" t="s">
        <v>758</v>
      </c>
      <c r="C9" s="156"/>
      <c r="D9" s="156"/>
      <c r="E9" s="104"/>
      <c r="F9" s="93"/>
      <c r="G9" s="104"/>
      <c r="H9" s="104"/>
      <c r="I9" s="93"/>
      <c r="J9" s="93"/>
      <c r="K9" s="104"/>
      <c r="L9" s="93"/>
      <c r="M9" s="93"/>
      <c r="N9" s="93"/>
      <c r="O9" s="93"/>
      <c r="P9" s="93"/>
      <c r="Q9" s="104"/>
      <c r="R9" s="104"/>
      <c r="S9" s="194" t="s">
        <v>755</v>
      </c>
    </row>
    <row r="10" spans="1:19" ht="63.75">
      <c r="A10" s="193" t="s">
        <v>753</v>
      </c>
      <c r="B10" s="156" t="s">
        <v>759</v>
      </c>
      <c r="C10" s="156"/>
      <c r="D10" s="156"/>
      <c r="E10" s="104"/>
      <c r="F10" s="93"/>
      <c r="G10" s="104"/>
      <c r="H10" s="104"/>
      <c r="I10" s="93"/>
      <c r="J10" s="93"/>
      <c r="K10" s="104"/>
      <c r="L10" s="93"/>
      <c r="M10" s="93"/>
      <c r="N10" s="93"/>
      <c r="O10" s="93"/>
      <c r="P10" s="93"/>
      <c r="Q10" s="104"/>
      <c r="R10" s="104"/>
      <c r="S10" s="194" t="s">
        <v>755</v>
      </c>
    </row>
    <row r="11" spans="1:19" ht="63.75">
      <c r="A11" s="193" t="s">
        <v>753</v>
      </c>
      <c r="B11" s="156" t="s">
        <v>760</v>
      </c>
      <c r="C11" s="156"/>
      <c r="D11" s="156"/>
      <c r="E11" s="104"/>
      <c r="F11" s="93"/>
      <c r="G11" s="104"/>
      <c r="H11" s="104"/>
      <c r="I11" s="93"/>
      <c r="J11" s="93"/>
      <c r="K11" s="104"/>
      <c r="L11" s="93"/>
      <c r="M11" s="93"/>
      <c r="N11" s="93"/>
      <c r="O11" s="93"/>
      <c r="P11" s="93"/>
      <c r="Q11" s="104"/>
      <c r="R11" s="104"/>
      <c r="S11" s="194" t="s">
        <v>755</v>
      </c>
    </row>
    <row r="12" spans="1:19" ht="63.75">
      <c r="A12" s="193" t="s">
        <v>753</v>
      </c>
      <c r="B12" s="156" t="s">
        <v>761</v>
      </c>
      <c r="C12" s="156"/>
      <c r="D12" s="156"/>
      <c r="E12" s="104"/>
      <c r="F12" s="93"/>
      <c r="G12" s="104"/>
      <c r="H12" s="104"/>
      <c r="I12" s="93"/>
      <c r="J12" s="93"/>
      <c r="K12" s="104"/>
      <c r="L12" s="93"/>
      <c r="M12" s="93"/>
      <c r="N12" s="93"/>
      <c r="O12" s="93"/>
      <c r="P12" s="93"/>
      <c r="Q12" s="104"/>
      <c r="R12" s="104"/>
      <c r="S12" s="194" t="s">
        <v>755</v>
      </c>
    </row>
    <row r="13" spans="1:19" ht="63.75">
      <c r="A13" s="193" t="s">
        <v>753</v>
      </c>
      <c r="B13" s="156" t="s">
        <v>762</v>
      </c>
      <c r="C13" s="156"/>
      <c r="D13" s="156"/>
      <c r="E13" s="104"/>
      <c r="F13" s="93"/>
      <c r="G13" s="104"/>
      <c r="H13" s="104"/>
      <c r="I13" s="93"/>
      <c r="J13" s="93"/>
      <c r="K13" s="104"/>
      <c r="L13" s="93"/>
      <c r="M13" s="93"/>
      <c r="N13" s="93"/>
      <c r="O13" s="93"/>
      <c r="P13" s="93"/>
      <c r="Q13" s="104"/>
      <c r="R13" s="104"/>
      <c r="S13" s="194" t="s">
        <v>755</v>
      </c>
    </row>
    <row r="14" spans="1:19" ht="63.75">
      <c r="A14" s="193" t="s">
        <v>763</v>
      </c>
      <c r="B14" s="156" t="s">
        <v>764</v>
      </c>
      <c r="C14" s="156"/>
      <c r="D14" s="156"/>
      <c r="E14" s="104"/>
      <c r="F14" s="93"/>
      <c r="G14" s="104"/>
      <c r="H14" s="104"/>
      <c r="I14" s="93"/>
      <c r="J14" s="93"/>
      <c r="K14" s="104"/>
      <c r="L14" s="93"/>
      <c r="M14" s="93"/>
      <c r="N14" s="93"/>
      <c r="O14" s="93"/>
      <c r="P14" s="93"/>
      <c r="Q14" s="104"/>
      <c r="R14" s="104"/>
      <c r="S14" s="194" t="s">
        <v>755</v>
      </c>
    </row>
    <row r="15" spans="1:19" ht="63.75">
      <c r="A15" s="193" t="s">
        <v>763</v>
      </c>
      <c r="B15" s="156" t="s">
        <v>765</v>
      </c>
      <c r="C15" s="156"/>
      <c r="D15" s="156"/>
      <c r="E15" s="104"/>
      <c r="F15" s="93"/>
      <c r="G15" s="104"/>
      <c r="H15" s="104"/>
      <c r="I15" s="93"/>
      <c r="J15" s="93"/>
      <c r="K15" s="104"/>
      <c r="L15" s="93"/>
      <c r="M15" s="93"/>
      <c r="N15" s="93"/>
      <c r="O15" s="93"/>
      <c r="P15" s="93"/>
      <c r="Q15" s="104"/>
      <c r="R15" s="104"/>
      <c r="S15" s="194" t="s">
        <v>755</v>
      </c>
    </row>
    <row r="16" spans="1:19" ht="63.75">
      <c r="A16" s="193" t="s">
        <v>763</v>
      </c>
      <c r="B16" s="156" t="s">
        <v>766</v>
      </c>
      <c r="C16" s="156"/>
      <c r="D16" s="156"/>
      <c r="E16" s="104"/>
      <c r="F16" s="93"/>
      <c r="G16" s="104"/>
      <c r="H16" s="104"/>
      <c r="I16" s="93"/>
      <c r="J16" s="93"/>
      <c r="K16" s="104"/>
      <c r="L16" s="93"/>
      <c r="M16" s="93"/>
      <c r="N16" s="93"/>
      <c r="O16" s="93"/>
      <c r="P16" s="93"/>
      <c r="Q16" s="104"/>
      <c r="R16" s="104"/>
      <c r="S16" s="194" t="s">
        <v>755</v>
      </c>
    </row>
    <row r="17" spans="1:19" ht="63.75">
      <c r="A17" s="193" t="s">
        <v>763</v>
      </c>
      <c r="B17" s="156" t="s">
        <v>767</v>
      </c>
      <c r="C17" s="156"/>
      <c r="D17" s="156"/>
      <c r="E17" s="104"/>
      <c r="F17" s="93"/>
      <c r="G17" s="104"/>
      <c r="H17" s="104"/>
      <c r="I17" s="93"/>
      <c r="J17" s="93"/>
      <c r="K17" s="104"/>
      <c r="L17" s="93"/>
      <c r="M17" s="93"/>
      <c r="N17" s="93"/>
      <c r="O17" s="93"/>
      <c r="P17" s="93"/>
      <c r="Q17" s="104"/>
      <c r="R17" s="104"/>
      <c r="S17" s="194" t="s">
        <v>755</v>
      </c>
    </row>
    <row r="18" spans="1:19" ht="63.75">
      <c r="A18" s="193" t="s">
        <v>763</v>
      </c>
      <c r="B18" s="156" t="s">
        <v>768</v>
      </c>
      <c r="C18" s="156"/>
      <c r="D18" s="156"/>
      <c r="E18" s="104"/>
      <c r="F18" s="93"/>
      <c r="G18" s="104"/>
      <c r="H18" s="104"/>
      <c r="I18" s="93"/>
      <c r="J18" s="93"/>
      <c r="K18" s="104"/>
      <c r="L18" s="93"/>
      <c r="M18" s="93"/>
      <c r="N18" s="93"/>
      <c r="O18" s="93"/>
      <c r="P18" s="93"/>
      <c r="Q18" s="104"/>
      <c r="R18" s="104"/>
      <c r="S18" s="194" t="s">
        <v>755</v>
      </c>
    </row>
    <row r="19" spans="1:19" ht="63.75">
      <c r="A19" s="193" t="s">
        <v>763</v>
      </c>
      <c r="B19" s="156" t="s">
        <v>769</v>
      </c>
      <c r="C19" s="156"/>
      <c r="D19" s="156"/>
      <c r="E19" s="104"/>
      <c r="F19" s="93"/>
      <c r="G19" s="104"/>
      <c r="H19" s="104"/>
      <c r="I19" s="93"/>
      <c r="J19" s="93"/>
      <c r="K19" s="104"/>
      <c r="L19" s="93"/>
      <c r="M19" s="93"/>
      <c r="N19" s="93"/>
      <c r="O19" s="93"/>
      <c r="P19" s="93"/>
      <c r="Q19" s="104"/>
      <c r="R19" s="104"/>
      <c r="S19" s="194" t="s">
        <v>755</v>
      </c>
    </row>
    <row r="20" spans="1:19" ht="63.75">
      <c r="A20" s="193" t="s">
        <v>763</v>
      </c>
      <c r="B20" s="156" t="s">
        <v>770</v>
      </c>
      <c r="C20" s="156"/>
      <c r="D20" s="156"/>
      <c r="E20" s="104"/>
      <c r="F20" s="93"/>
      <c r="G20" s="104"/>
      <c r="H20" s="104"/>
      <c r="I20" s="93"/>
      <c r="J20" s="93"/>
      <c r="K20" s="104"/>
      <c r="L20" s="93"/>
      <c r="M20" s="93"/>
      <c r="N20" s="93"/>
      <c r="O20" s="93"/>
      <c r="P20" s="93"/>
      <c r="Q20" s="104"/>
      <c r="R20" s="104"/>
      <c r="S20" s="194" t="s">
        <v>755</v>
      </c>
    </row>
    <row r="21" spans="1:19" ht="63.75">
      <c r="A21" s="193" t="s">
        <v>763</v>
      </c>
      <c r="B21" s="156" t="s">
        <v>771</v>
      </c>
      <c r="C21" s="156"/>
      <c r="D21" s="156"/>
      <c r="E21" s="104"/>
      <c r="F21" s="93"/>
      <c r="G21" s="104"/>
      <c r="H21" s="104"/>
      <c r="I21" s="93"/>
      <c r="J21" s="93"/>
      <c r="K21" s="104"/>
      <c r="L21" s="93"/>
      <c r="M21" s="93"/>
      <c r="N21" s="93"/>
      <c r="O21" s="93"/>
      <c r="P21" s="93"/>
      <c r="Q21" s="104"/>
      <c r="R21" s="104"/>
      <c r="S21" s="194" t="s">
        <v>755</v>
      </c>
    </row>
    <row r="22" spans="1:19" ht="63.75">
      <c r="A22" s="193" t="s">
        <v>772</v>
      </c>
      <c r="B22" s="156" t="s">
        <v>773</v>
      </c>
      <c r="C22" s="156"/>
      <c r="D22" s="156"/>
      <c r="E22" s="104"/>
      <c r="F22" s="93"/>
      <c r="G22" s="104"/>
      <c r="H22" s="104"/>
      <c r="I22" s="93"/>
      <c r="J22" s="93"/>
      <c r="K22" s="104"/>
      <c r="L22" s="93"/>
      <c r="M22" s="93"/>
      <c r="N22" s="93"/>
      <c r="O22" s="93"/>
      <c r="P22" s="93"/>
      <c r="Q22" s="104"/>
      <c r="R22" s="104"/>
      <c r="S22" s="194" t="s">
        <v>755</v>
      </c>
    </row>
    <row r="23" spans="1:19" ht="63.75">
      <c r="A23" s="193" t="s">
        <v>772</v>
      </c>
      <c r="B23" s="156" t="s">
        <v>774</v>
      </c>
      <c r="C23" s="156"/>
      <c r="D23" s="156"/>
      <c r="E23" s="104"/>
      <c r="F23" s="93"/>
      <c r="G23" s="104"/>
      <c r="H23" s="104"/>
      <c r="I23" s="93"/>
      <c r="J23" s="93"/>
      <c r="K23" s="104"/>
      <c r="L23" s="93"/>
      <c r="M23" s="93"/>
      <c r="N23" s="93"/>
      <c r="O23" s="93"/>
      <c r="P23" s="93"/>
      <c r="Q23" s="104"/>
      <c r="R23" s="104"/>
      <c r="S23" s="194" t="s">
        <v>755</v>
      </c>
    </row>
    <row r="24" spans="1:19" ht="63.75">
      <c r="A24" s="193" t="s">
        <v>772</v>
      </c>
      <c r="B24" s="156" t="s">
        <v>775</v>
      </c>
      <c r="C24" s="156"/>
      <c r="D24" s="156"/>
      <c r="E24" s="104"/>
      <c r="F24" s="93"/>
      <c r="G24" s="104"/>
      <c r="H24" s="104"/>
      <c r="I24" s="93"/>
      <c r="J24" s="93"/>
      <c r="K24" s="104"/>
      <c r="L24" s="93"/>
      <c r="M24" s="93"/>
      <c r="N24" s="93"/>
      <c r="O24" s="93"/>
      <c r="P24" s="93"/>
      <c r="Q24" s="104"/>
      <c r="R24" s="104"/>
      <c r="S24" s="194" t="s">
        <v>755</v>
      </c>
    </row>
    <row r="25" spans="1:19" ht="63.75">
      <c r="A25" s="193" t="s">
        <v>772</v>
      </c>
      <c r="B25" s="156" t="s">
        <v>776</v>
      </c>
      <c r="C25" s="156"/>
      <c r="D25" s="156"/>
      <c r="E25" s="104"/>
      <c r="F25" s="93"/>
      <c r="G25" s="104"/>
      <c r="H25" s="104"/>
      <c r="I25" s="93"/>
      <c r="J25" s="93"/>
      <c r="K25" s="104"/>
      <c r="L25" s="93"/>
      <c r="M25" s="93"/>
      <c r="N25" s="93"/>
      <c r="O25" s="93"/>
      <c r="P25" s="93"/>
      <c r="Q25" s="104"/>
      <c r="R25" s="104"/>
      <c r="S25" s="194" t="s">
        <v>755</v>
      </c>
    </row>
    <row r="26" spans="1:19" ht="63.75">
      <c r="A26" s="193" t="s">
        <v>772</v>
      </c>
      <c r="B26" s="156" t="s">
        <v>777</v>
      </c>
      <c r="C26" s="156"/>
      <c r="D26" s="156"/>
      <c r="E26" s="104"/>
      <c r="F26" s="93"/>
      <c r="G26" s="104"/>
      <c r="H26" s="104"/>
      <c r="I26" s="93"/>
      <c r="J26" s="93"/>
      <c r="K26" s="104"/>
      <c r="L26" s="93"/>
      <c r="M26" s="93"/>
      <c r="N26" s="93"/>
      <c r="O26" s="93"/>
      <c r="P26" s="93"/>
      <c r="Q26" s="104"/>
      <c r="R26" s="104"/>
      <c r="S26" s="194" t="s">
        <v>755</v>
      </c>
    </row>
    <row r="27" spans="1:19" ht="63.75">
      <c r="A27" s="193" t="s">
        <v>772</v>
      </c>
      <c r="B27" s="156" t="s">
        <v>778</v>
      </c>
      <c r="C27" s="156"/>
      <c r="D27" s="156"/>
      <c r="E27" s="104"/>
      <c r="F27" s="93"/>
      <c r="G27" s="104"/>
      <c r="H27" s="104"/>
      <c r="I27" s="93"/>
      <c r="J27" s="93"/>
      <c r="K27" s="104"/>
      <c r="L27" s="93"/>
      <c r="M27" s="93"/>
      <c r="N27" s="93"/>
      <c r="O27" s="93"/>
      <c r="P27" s="93"/>
      <c r="Q27" s="104"/>
      <c r="R27" s="104"/>
      <c r="S27" s="194" t="s">
        <v>755</v>
      </c>
    </row>
    <row r="28" spans="1:19" ht="63.75">
      <c r="A28" s="193" t="s">
        <v>772</v>
      </c>
      <c r="B28" s="156" t="s">
        <v>779</v>
      </c>
      <c r="C28" s="156"/>
      <c r="D28" s="156"/>
      <c r="E28" s="104"/>
      <c r="F28" s="93"/>
      <c r="G28" s="104"/>
      <c r="H28" s="104"/>
      <c r="I28" s="93"/>
      <c r="J28" s="93"/>
      <c r="K28" s="104"/>
      <c r="L28" s="93"/>
      <c r="M28" s="93"/>
      <c r="N28" s="93"/>
      <c r="O28" s="93"/>
      <c r="P28" s="93"/>
      <c r="Q28" s="104"/>
      <c r="R28" s="104"/>
      <c r="S28" s="194" t="s">
        <v>755</v>
      </c>
    </row>
    <row r="29" spans="1:19" ht="63.75">
      <c r="A29" s="193" t="s">
        <v>772</v>
      </c>
      <c r="B29" s="156" t="s">
        <v>780</v>
      </c>
      <c r="C29" s="156"/>
      <c r="D29" s="156"/>
      <c r="E29" s="104"/>
      <c r="F29" s="93"/>
      <c r="G29" s="104"/>
      <c r="H29" s="104"/>
      <c r="I29" s="93"/>
      <c r="J29" s="93"/>
      <c r="K29" s="104"/>
      <c r="L29" s="93"/>
      <c r="M29" s="93"/>
      <c r="N29" s="93"/>
      <c r="O29" s="93"/>
      <c r="P29" s="93"/>
      <c r="Q29" s="104"/>
      <c r="R29" s="104"/>
      <c r="S29" s="194" t="s">
        <v>755</v>
      </c>
    </row>
    <row r="30" spans="1:19" ht="38.25">
      <c r="A30" s="193" t="s">
        <v>781</v>
      </c>
      <c r="B30" s="156" t="s">
        <v>782</v>
      </c>
      <c r="C30" s="156"/>
      <c r="D30" s="156"/>
      <c r="E30" s="104"/>
      <c r="F30" s="93"/>
      <c r="G30" s="104"/>
      <c r="H30" s="104"/>
      <c r="I30" s="93"/>
      <c r="J30" s="93"/>
      <c r="K30" s="104"/>
      <c r="L30" s="93"/>
      <c r="M30" s="93"/>
      <c r="N30" s="93"/>
      <c r="O30" s="93"/>
      <c r="P30" s="93"/>
      <c r="Q30" s="104"/>
      <c r="R30" s="104"/>
      <c r="S30" s="194" t="s">
        <v>783</v>
      </c>
    </row>
    <row r="31" spans="1:19" s="199" customFormat="1" ht="38.25">
      <c r="A31" s="195" t="s">
        <v>781</v>
      </c>
      <c r="B31" s="196" t="s">
        <v>784</v>
      </c>
      <c r="C31" s="196"/>
      <c r="D31" s="196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8" t="s">
        <v>783</v>
      </c>
    </row>
    <row r="32" spans="1:19" ht="38.25">
      <c r="A32" s="193" t="s">
        <v>781</v>
      </c>
      <c r="B32" s="156" t="s">
        <v>785</v>
      </c>
      <c r="C32" s="156"/>
      <c r="D32" s="156"/>
      <c r="E32" s="104"/>
      <c r="F32" s="93"/>
      <c r="G32" s="104"/>
      <c r="H32" s="104"/>
      <c r="I32" s="93"/>
      <c r="J32" s="93"/>
      <c r="K32" s="104"/>
      <c r="L32" s="93"/>
      <c r="M32" s="93"/>
      <c r="N32" s="93"/>
      <c r="O32" s="93"/>
      <c r="P32" s="93"/>
      <c r="Q32" s="104"/>
      <c r="R32" s="104"/>
      <c r="S32" s="194" t="s">
        <v>783</v>
      </c>
    </row>
    <row r="33" spans="1:19" ht="38.25">
      <c r="A33" s="193" t="s">
        <v>781</v>
      </c>
      <c r="B33" s="156" t="s">
        <v>786</v>
      </c>
      <c r="C33" s="156"/>
      <c r="D33" s="156"/>
      <c r="E33" s="104"/>
      <c r="F33" s="93"/>
      <c r="G33" s="104"/>
      <c r="H33" s="104"/>
      <c r="I33" s="93"/>
      <c r="J33" s="93"/>
      <c r="K33" s="104"/>
      <c r="L33" s="93"/>
      <c r="M33" s="93"/>
      <c r="N33" s="93"/>
      <c r="O33" s="93"/>
      <c r="P33" s="93"/>
      <c r="Q33" s="104"/>
      <c r="R33" s="104"/>
      <c r="S33" s="194" t="s">
        <v>783</v>
      </c>
    </row>
    <row r="34" spans="1:19" ht="38.25">
      <c r="A34" s="193" t="s">
        <v>781</v>
      </c>
      <c r="B34" s="156" t="s">
        <v>787</v>
      </c>
      <c r="C34" s="156"/>
      <c r="D34" s="156"/>
      <c r="E34" s="104"/>
      <c r="F34" s="93"/>
      <c r="G34" s="104"/>
      <c r="H34" s="104"/>
      <c r="I34" s="93"/>
      <c r="J34" s="93"/>
      <c r="K34" s="104"/>
      <c r="L34" s="93"/>
      <c r="M34" s="93"/>
      <c r="N34" s="93"/>
      <c r="O34" s="93"/>
      <c r="P34" s="93"/>
      <c r="Q34" s="104"/>
      <c r="R34" s="104"/>
      <c r="S34" s="194" t="s">
        <v>783</v>
      </c>
    </row>
    <row r="35" spans="1:19" s="199" customFormat="1" ht="38.25">
      <c r="A35" s="195" t="s">
        <v>781</v>
      </c>
      <c r="B35" s="196" t="s">
        <v>788</v>
      </c>
      <c r="C35" s="196"/>
      <c r="D35" s="196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8" t="s">
        <v>783</v>
      </c>
    </row>
    <row r="36" spans="1:19" ht="38.25">
      <c r="A36" s="193" t="s">
        <v>781</v>
      </c>
      <c r="B36" s="156" t="s">
        <v>789</v>
      </c>
      <c r="C36" s="156"/>
      <c r="D36" s="156"/>
      <c r="E36" s="104"/>
      <c r="F36" s="93"/>
      <c r="G36" s="104"/>
      <c r="H36" s="104"/>
      <c r="I36" s="93"/>
      <c r="J36" s="93"/>
      <c r="K36" s="104"/>
      <c r="L36" s="93"/>
      <c r="M36" s="93"/>
      <c r="N36" s="93"/>
      <c r="O36" s="93"/>
      <c r="P36" s="93"/>
      <c r="Q36" s="104"/>
      <c r="R36" s="104"/>
      <c r="S36" s="194" t="s">
        <v>783</v>
      </c>
    </row>
    <row r="37" spans="1:19" ht="38.25">
      <c r="A37" s="193" t="s">
        <v>781</v>
      </c>
      <c r="B37" s="156" t="s">
        <v>790</v>
      </c>
      <c r="C37" s="156"/>
      <c r="D37" s="156"/>
      <c r="E37" s="104"/>
      <c r="F37" s="93"/>
      <c r="G37" s="104"/>
      <c r="H37" s="104"/>
      <c r="I37" s="93"/>
      <c r="J37" s="93"/>
      <c r="K37" s="104"/>
      <c r="L37" s="93"/>
      <c r="M37" s="93"/>
      <c r="N37" s="93"/>
      <c r="O37" s="93"/>
      <c r="P37" s="93"/>
      <c r="Q37" s="104"/>
      <c r="R37" s="104"/>
      <c r="S37" s="194" t="s">
        <v>783</v>
      </c>
    </row>
    <row r="38" spans="1:19" ht="38.25">
      <c r="A38" s="193" t="s">
        <v>791</v>
      </c>
      <c r="B38" s="156" t="s">
        <v>792</v>
      </c>
      <c r="C38" s="156"/>
      <c r="D38" s="156"/>
      <c r="E38" s="104"/>
      <c r="F38" s="93"/>
      <c r="G38" s="104"/>
      <c r="H38" s="104"/>
      <c r="I38" s="93"/>
      <c r="J38" s="93"/>
      <c r="K38" s="104"/>
      <c r="L38" s="93"/>
      <c r="M38" s="93"/>
      <c r="N38" s="93"/>
      <c r="O38" s="93"/>
      <c r="P38" s="93"/>
      <c r="Q38" s="104"/>
      <c r="R38" s="104"/>
      <c r="S38" s="194" t="s">
        <v>783</v>
      </c>
    </row>
    <row r="39" spans="1:19" s="199" customFormat="1" ht="38.25">
      <c r="A39" s="195" t="s">
        <v>791</v>
      </c>
      <c r="B39" s="196" t="s">
        <v>793</v>
      </c>
      <c r="C39" s="196"/>
      <c r="D39" s="196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8" t="s">
        <v>783</v>
      </c>
    </row>
    <row r="40" spans="1:19" ht="38.25">
      <c r="A40" s="193" t="s">
        <v>791</v>
      </c>
      <c r="B40" s="156" t="s">
        <v>794</v>
      </c>
      <c r="C40" s="156"/>
      <c r="D40" s="156"/>
      <c r="E40" s="104"/>
      <c r="F40" s="93"/>
      <c r="G40" s="104"/>
      <c r="H40" s="104"/>
      <c r="I40" s="93"/>
      <c r="J40" s="93"/>
      <c r="K40" s="104"/>
      <c r="L40" s="93"/>
      <c r="M40" s="93"/>
      <c r="N40" s="93"/>
      <c r="O40" s="93"/>
      <c r="P40" s="93"/>
      <c r="Q40" s="104"/>
      <c r="R40" s="104"/>
      <c r="S40" s="194" t="s">
        <v>783</v>
      </c>
    </row>
    <row r="41" spans="1:19" ht="38.25">
      <c r="A41" s="193" t="s">
        <v>791</v>
      </c>
      <c r="B41" s="156" t="s">
        <v>795</v>
      </c>
      <c r="C41" s="156"/>
      <c r="D41" s="156"/>
      <c r="E41" s="104"/>
      <c r="F41" s="93"/>
      <c r="G41" s="104"/>
      <c r="H41" s="104"/>
      <c r="I41" s="93"/>
      <c r="J41" s="93"/>
      <c r="K41" s="104"/>
      <c r="L41" s="93"/>
      <c r="M41" s="93"/>
      <c r="N41" s="93"/>
      <c r="O41" s="93"/>
      <c r="P41" s="93"/>
      <c r="Q41" s="104"/>
      <c r="R41" s="104"/>
      <c r="S41" s="194" t="s">
        <v>783</v>
      </c>
    </row>
    <row r="42" spans="1:19" ht="38.25">
      <c r="A42" s="193" t="s">
        <v>791</v>
      </c>
      <c r="B42" s="156" t="s">
        <v>796</v>
      </c>
      <c r="C42" s="156"/>
      <c r="D42" s="156"/>
      <c r="E42" s="104"/>
      <c r="F42" s="93"/>
      <c r="G42" s="104"/>
      <c r="H42" s="104"/>
      <c r="I42" s="93"/>
      <c r="J42" s="93"/>
      <c r="K42" s="104"/>
      <c r="L42" s="93"/>
      <c r="M42" s="93"/>
      <c r="N42" s="93"/>
      <c r="O42" s="93"/>
      <c r="P42" s="93"/>
      <c r="Q42" s="104"/>
      <c r="R42" s="104"/>
      <c r="S42" s="194" t="s">
        <v>783</v>
      </c>
    </row>
    <row r="43" spans="1:19" s="199" customFormat="1" ht="38.25">
      <c r="A43" s="195" t="s">
        <v>791</v>
      </c>
      <c r="B43" s="196" t="s">
        <v>797</v>
      </c>
      <c r="C43" s="196"/>
      <c r="D43" s="196"/>
      <c r="E43" s="197"/>
      <c r="F43" s="197"/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8" t="s">
        <v>783</v>
      </c>
    </row>
    <row r="44" spans="1:19" ht="38.25">
      <c r="A44" s="193" t="s">
        <v>791</v>
      </c>
      <c r="B44" s="156" t="s">
        <v>798</v>
      </c>
      <c r="C44" s="156"/>
      <c r="D44" s="156"/>
      <c r="E44" s="104"/>
      <c r="F44" s="93"/>
      <c r="G44" s="104"/>
      <c r="H44" s="104"/>
      <c r="I44" s="93"/>
      <c r="J44" s="93"/>
      <c r="K44" s="104"/>
      <c r="L44" s="93"/>
      <c r="M44" s="93"/>
      <c r="N44" s="93"/>
      <c r="O44" s="93"/>
      <c r="P44" s="93"/>
      <c r="Q44" s="104"/>
      <c r="R44" s="104"/>
      <c r="S44" s="194" t="s">
        <v>783</v>
      </c>
    </row>
    <row r="45" spans="1:19" ht="38.25">
      <c r="A45" s="193" t="s">
        <v>791</v>
      </c>
      <c r="B45" s="156" t="s">
        <v>799</v>
      </c>
      <c r="C45" s="156"/>
      <c r="D45" s="156"/>
      <c r="E45" s="104"/>
      <c r="F45" s="93"/>
      <c r="G45" s="104"/>
      <c r="H45" s="104"/>
      <c r="I45" s="93"/>
      <c r="J45" s="93"/>
      <c r="K45" s="104"/>
      <c r="L45" s="93"/>
      <c r="M45" s="93"/>
      <c r="N45" s="93"/>
      <c r="O45" s="93"/>
      <c r="P45" s="93"/>
      <c r="Q45" s="104"/>
      <c r="R45" s="104"/>
      <c r="S45" s="194" t="s">
        <v>783</v>
      </c>
    </row>
    <row r="46" spans="1:19" ht="38.25">
      <c r="A46" s="193" t="s">
        <v>800</v>
      </c>
      <c r="B46" s="156" t="s">
        <v>801</v>
      </c>
      <c r="C46" s="156"/>
      <c r="D46" s="156"/>
      <c r="E46" s="104"/>
      <c r="F46" s="93"/>
      <c r="G46" s="104"/>
      <c r="H46" s="104"/>
      <c r="I46" s="93"/>
      <c r="J46" s="93"/>
      <c r="K46" s="104"/>
      <c r="L46" s="93"/>
      <c r="M46" s="93"/>
      <c r="N46" s="93"/>
      <c r="O46" s="93"/>
      <c r="P46" s="93"/>
      <c r="Q46" s="104"/>
      <c r="R46" s="104"/>
      <c r="S46" s="194" t="s">
        <v>783</v>
      </c>
    </row>
    <row r="47" spans="1:19" s="199" customFormat="1" ht="38.25">
      <c r="A47" s="195" t="s">
        <v>800</v>
      </c>
      <c r="B47" s="196" t="s">
        <v>802</v>
      </c>
      <c r="C47" s="196"/>
      <c r="D47" s="196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8" t="s">
        <v>783</v>
      </c>
    </row>
    <row r="48" spans="1:19" ht="38.25">
      <c r="A48" s="193" t="s">
        <v>800</v>
      </c>
      <c r="B48" s="156" t="s">
        <v>803</v>
      </c>
      <c r="C48" s="156"/>
      <c r="D48" s="156"/>
      <c r="E48" s="104"/>
      <c r="F48" s="93"/>
      <c r="G48" s="104"/>
      <c r="H48" s="104"/>
      <c r="I48" s="93"/>
      <c r="J48" s="93"/>
      <c r="K48" s="104"/>
      <c r="L48" s="93"/>
      <c r="M48" s="93"/>
      <c r="N48" s="93"/>
      <c r="O48" s="93"/>
      <c r="P48" s="93"/>
      <c r="Q48" s="104"/>
      <c r="R48" s="104"/>
      <c r="S48" s="194" t="s">
        <v>783</v>
      </c>
    </row>
    <row r="49" spans="1:19" ht="38.25">
      <c r="A49" s="193" t="s">
        <v>800</v>
      </c>
      <c r="B49" s="156" t="s">
        <v>804</v>
      </c>
      <c r="C49" s="156"/>
      <c r="D49" s="156"/>
      <c r="E49" s="104"/>
      <c r="F49" s="93"/>
      <c r="G49" s="104"/>
      <c r="H49" s="104"/>
      <c r="I49" s="93"/>
      <c r="J49" s="93"/>
      <c r="K49" s="104"/>
      <c r="L49" s="93"/>
      <c r="M49" s="93"/>
      <c r="N49" s="93"/>
      <c r="O49" s="93"/>
      <c r="P49" s="93"/>
      <c r="Q49" s="104"/>
      <c r="R49" s="104"/>
      <c r="S49" s="194" t="s">
        <v>783</v>
      </c>
    </row>
    <row r="50" spans="1:19" ht="38.25">
      <c r="A50" s="193" t="s">
        <v>800</v>
      </c>
      <c r="B50" s="156" t="s">
        <v>805</v>
      </c>
      <c r="C50" s="156"/>
      <c r="D50" s="156"/>
      <c r="E50" s="104"/>
      <c r="F50" s="93"/>
      <c r="G50" s="104"/>
      <c r="H50" s="104"/>
      <c r="I50" s="93"/>
      <c r="J50" s="93"/>
      <c r="K50" s="104"/>
      <c r="L50" s="93"/>
      <c r="M50" s="93"/>
      <c r="N50" s="93"/>
      <c r="O50" s="93"/>
      <c r="P50" s="93"/>
      <c r="Q50" s="104"/>
      <c r="R50" s="104"/>
      <c r="S50" s="194" t="s">
        <v>783</v>
      </c>
    </row>
    <row r="51" spans="1:19" s="199" customFormat="1" ht="38.25">
      <c r="A51" s="195" t="s">
        <v>800</v>
      </c>
      <c r="B51" s="196" t="s">
        <v>806</v>
      </c>
      <c r="C51" s="196"/>
      <c r="D51" s="196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8" t="s">
        <v>783</v>
      </c>
    </row>
    <row r="52" spans="1:19" ht="38.25">
      <c r="A52" s="193" t="s">
        <v>800</v>
      </c>
      <c r="B52" s="156" t="s">
        <v>807</v>
      </c>
      <c r="C52" s="156"/>
      <c r="D52" s="156"/>
      <c r="E52" s="104"/>
      <c r="F52" s="93"/>
      <c r="G52" s="104"/>
      <c r="H52" s="104"/>
      <c r="I52" s="93"/>
      <c r="J52" s="93"/>
      <c r="K52" s="104"/>
      <c r="L52" s="93"/>
      <c r="M52" s="93"/>
      <c r="N52" s="93"/>
      <c r="O52" s="93"/>
      <c r="P52" s="93"/>
      <c r="Q52" s="104"/>
      <c r="R52" s="104"/>
      <c r="S52" s="194" t="s">
        <v>783</v>
      </c>
    </row>
    <row r="53" spans="1:19" ht="38.25">
      <c r="A53" s="193" t="s">
        <v>800</v>
      </c>
      <c r="B53" s="156" t="s">
        <v>808</v>
      </c>
      <c r="C53" s="156"/>
      <c r="D53" s="156"/>
      <c r="E53" s="104"/>
      <c r="F53" s="93"/>
      <c r="G53" s="104"/>
      <c r="H53" s="104"/>
      <c r="I53" s="93"/>
      <c r="J53" s="93"/>
      <c r="K53" s="104"/>
      <c r="L53" s="93"/>
      <c r="M53" s="93"/>
      <c r="N53" s="93"/>
      <c r="O53" s="93"/>
      <c r="P53" s="93"/>
      <c r="Q53" s="104"/>
      <c r="R53" s="104"/>
      <c r="S53" s="194" t="s">
        <v>783</v>
      </c>
    </row>
    <row r="54" spans="1:19" ht="38.25">
      <c r="A54" s="193" t="s">
        <v>809</v>
      </c>
      <c r="B54" s="156" t="s">
        <v>810</v>
      </c>
      <c r="C54" s="156"/>
      <c r="D54" s="156"/>
      <c r="E54" s="104"/>
      <c r="F54" s="93"/>
      <c r="G54" s="104"/>
      <c r="H54" s="104"/>
      <c r="I54" s="93"/>
      <c r="J54" s="93"/>
      <c r="K54" s="104"/>
      <c r="L54" s="93"/>
      <c r="M54" s="93"/>
      <c r="N54" s="93"/>
      <c r="O54" s="93"/>
      <c r="P54" s="93"/>
      <c r="Q54" s="104"/>
      <c r="R54" s="104"/>
      <c r="S54" s="194" t="s">
        <v>783</v>
      </c>
    </row>
    <row r="55" spans="1:19" s="199" customFormat="1" ht="38.25">
      <c r="A55" s="195" t="s">
        <v>809</v>
      </c>
      <c r="B55" s="196" t="s">
        <v>811</v>
      </c>
      <c r="C55" s="196"/>
      <c r="D55" s="196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8" t="s">
        <v>783</v>
      </c>
    </row>
    <row r="56" spans="1:19" ht="38.25">
      <c r="A56" s="193" t="s">
        <v>809</v>
      </c>
      <c r="B56" s="156" t="s">
        <v>812</v>
      </c>
      <c r="C56" s="156"/>
      <c r="D56" s="156"/>
      <c r="E56" s="104"/>
      <c r="F56" s="93"/>
      <c r="G56" s="104"/>
      <c r="H56" s="104"/>
      <c r="I56" s="93"/>
      <c r="J56" s="93"/>
      <c r="K56" s="104"/>
      <c r="L56" s="93"/>
      <c r="M56" s="93"/>
      <c r="N56" s="93"/>
      <c r="O56" s="93"/>
      <c r="P56" s="93"/>
      <c r="Q56" s="104"/>
      <c r="R56" s="104"/>
      <c r="S56" s="194" t="s">
        <v>783</v>
      </c>
    </row>
    <row r="57" spans="1:19" ht="38.25">
      <c r="A57" s="193" t="s">
        <v>809</v>
      </c>
      <c r="B57" s="156" t="s">
        <v>813</v>
      </c>
      <c r="C57" s="156"/>
      <c r="D57" s="156"/>
      <c r="E57" s="104"/>
      <c r="F57" s="93"/>
      <c r="G57" s="104"/>
      <c r="H57" s="104"/>
      <c r="I57" s="93"/>
      <c r="J57" s="93"/>
      <c r="K57" s="104"/>
      <c r="L57" s="93"/>
      <c r="M57" s="93"/>
      <c r="N57" s="93"/>
      <c r="O57" s="93"/>
      <c r="P57" s="93"/>
      <c r="Q57" s="104"/>
      <c r="R57" s="104"/>
      <c r="S57" s="194" t="s">
        <v>783</v>
      </c>
    </row>
    <row r="58" spans="1:19" ht="38.25">
      <c r="A58" s="193" t="s">
        <v>809</v>
      </c>
      <c r="B58" s="156" t="s">
        <v>814</v>
      </c>
      <c r="C58" s="156"/>
      <c r="D58" s="156"/>
      <c r="E58" s="104"/>
      <c r="F58" s="93"/>
      <c r="G58" s="104"/>
      <c r="H58" s="104"/>
      <c r="I58" s="93"/>
      <c r="J58" s="93"/>
      <c r="K58" s="104"/>
      <c r="L58" s="93"/>
      <c r="M58" s="93"/>
      <c r="N58" s="93"/>
      <c r="O58" s="93"/>
      <c r="P58" s="93"/>
      <c r="Q58" s="104"/>
      <c r="R58" s="104"/>
      <c r="S58" s="194" t="s">
        <v>783</v>
      </c>
    </row>
    <row r="59" spans="1:19" s="199" customFormat="1" ht="38.25">
      <c r="A59" s="195" t="s">
        <v>809</v>
      </c>
      <c r="B59" s="196" t="s">
        <v>815</v>
      </c>
      <c r="C59" s="196"/>
      <c r="D59" s="196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8" t="s">
        <v>783</v>
      </c>
    </row>
    <row r="60" spans="1:19" ht="38.25">
      <c r="A60" s="193" t="s">
        <v>809</v>
      </c>
      <c r="B60" s="156" t="s">
        <v>816</v>
      </c>
      <c r="C60" s="156"/>
      <c r="D60" s="156"/>
      <c r="E60" s="104"/>
      <c r="F60" s="93"/>
      <c r="G60" s="104"/>
      <c r="H60" s="104"/>
      <c r="I60" s="93"/>
      <c r="J60" s="93"/>
      <c r="K60" s="104"/>
      <c r="L60" s="93"/>
      <c r="M60" s="93"/>
      <c r="N60" s="93"/>
      <c r="O60" s="93"/>
      <c r="P60" s="93"/>
      <c r="Q60" s="104"/>
      <c r="R60" s="104"/>
      <c r="S60" s="194" t="s">
        <v>783</v>
      </c>
    </row>
    <row r="61" spans="1:19" ht="38.25">
      <c r="A61" s="193" t="s">
        <v>809</v>
      </c>
      <c r="B61" s="156" t="s">
        <v>817</v>
      </c>
      <c r="C61" s="156"/>
      <c r="D61" s="156"/>
      <c r="E61" s="104"/>
      <c r="F61" s="93"/>
      <c r="G61" s="104"/>
      <c r="H61" s="104"/>
      <c r="I61" s="93"/>
      <c r="J61" s="93"/>
      <c r="K61" s="104"/>
      <c r="L61" s="93"/>
      <c r="M61" s="93"/>
      <c r="N61" s="93"/>
      <c r="O61" s="93"/>
      <c r="P61" s="93"/>
      <c r="Q61" s="104"/>
      <c r="R61" s="104"/>
      <c r="S61" s="194" t="s">
        <v>783</v>
      </c>
    </row>
    <row r="62" spans="1:19" ht="38.25">
      <c r="A62" s="193" t="s">
        <v>818</v>
      </c>
      <c r="B62" s="156" t="s">
        <v>819</v>
      </c>
      <c r="C62" s="156"/>
      <c r="D62" s="156"/>
      <c r="E62" s="104"/>
      <c r="F62" s="93"/>
      <c r="G62" s="104"/>
      <c r="H62" s="104"/>
      <c r="I62" s="93"/>
      <c r="J62" s="93"/>
      <c r="K62" s="104"/>
      <c r="L62" s="93"/>
      <c r="M62" s="93"/>
      <c r="N62" s="93"/>
      <c r="O62" s="93"/>
      <c r="P62" s="93"/>
      <c r="Q62" s="104"/>
      <c r="R62" s="104"/>
      <c r="S62" s="194" t="s">
        <v>783</v>
      </c>
    </row>
    <row r="63" spans="1:19" s="199" customFormat="1" ht="38.25">
      <c r="A63" s="195" t="s">
        <v>818</v>
      </c>
      <c r="B63" s="196" t="s">
        <v>820</v>
      </c>
      <c r="C63" s="196"/>
      <c r="D63" s="196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8" t="s">
        <v>783</v>
      </c>
    </row>
    <row r="64" spans="1:19" ht="38.25">
      <c r="A64" s="193" t="s">
        <v>818</v>
      </c>
      <c r="B64" s="156" t="s">
        <v>821</v>
      </c>
      <c r="C64" s="156"/>
      <c r="D64" s="156"/>
      <c r="E64" s="104"/>
      <c r="F64" s="93"/>
      <c r="G64" s="104"/>
      <c r="H64" s="104"/>
      <c r="I64" s="93"/>
      <c r="J64" s="93"/>
      <c r="K64" s="104"/>
      <c r="L64" s="93"/>
      <c r="M64" s="93"/>
      <c r="N64" s="93"/>
      <c r="O64" s="93"/>
      <c r="P64" s="93"/>
      <c r="Q64" s="104"/>
      <c r="R64" s="104"/>
      <c r="S64" s="194" t="s">
        <v>783</v>
      </c>
    </row>
    <row r="65" spans="1:19" ht="38.25">
      <c r="A65" s="193" t="s">
        <v>818</v>
      </c>
      <c r="B65" s="156" t="s">
        <v>822</v>
      </c>
      <c r="C65" s="156"/>
      <c r="D65" s="156"/>
      <c r="E65" s="104"/>
      <c r="F65" s="93"/>
      <c r="G65" s="104"/>
      <c r="H65" s="104"/>
      <c r="I65" s="93"/>
      <c r="J65" s="93"/>
      <c r="K65" s="104"/>
      <c r="L65" s="93"/>
      <c r="M65" s="93"/>
      <c r="N65" s="93"/>
      <c r="O65" s="93"/>
      <c r="P65" s="93"/>
      <c r="Q65" s="104"/>
      <c r="R65" s="104"/>
      <c r="S65" s="194" t="s">
        <v>783</v>
      </c>
    </row>
    <row r="66" spans="1:19" ht="38.25">
      <c r="A66" s="193" t="s">
        <v>818</v>
      </c>
      <c r="B66" s="156" t="s">
        <v>823</v>
      </c>
      <c r="C66" s="156"/>
      <c r="D66" s="156"/>
      <c r="E66" s="104"/>
      <c r="F66" s="93"/>
      <c r="G66" s="104"/>
      <c r="H66" s="104"/>
      <c r="I66" s="93"/>
      <c r="J66" s="93"/>
      <c r="K66" s="104"/>
      <c r="L66" s="93"/>
      <c r="M66" s="93"/>
      <c r="N66" s="93"/>
      <c r="O66" s="93"/>
      <c r="P66" s="93"/>
      <c r="Q66" s="104"/>
      <c r="R66" s="104"/>
      <c r="S66" s="194" t="s">
        <v>783</v>
      </c>
    </row>
    <row r="67" spans="1:19" s="199" customFormat="1" ht="38.25">
      <c r="A67" s="195" t="s">
        <v>818</v>
      </c>
      <c r="B67" s="196" t="s">
        <v>824</v>
      </c>
      <c r="C67" s="196"/>
      <c r="D67" s="196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197"/>
      <c r="P67" s="197"/>
      <c r="Q67" s="197"/>
      <c r="R67" s="197"/>
      <c r="S67" s="198" t="s">
        <v>783</v>
      </c>
    </row>
    <row r="68" spans="1:19" ht="38.25">
      <c r="A68" s="193" t="s">
        <v>818</v>
      </c>
      <c r="B68" s="156" t="s">
        <v>825</v>
      </c>
      <c r="C68" s="156"/>
      <c r="D68" s="156"/>
      <c r="E68" s="104"/>
      <c r="F68" s="93"/>
      <c r="G68" s="104"/>
      <c r="H68" s="104"/>
      <c r="I68" s="93"/>
      <c r="J68" s="93"/>
      <c r="K68" s="104"/>
      <c r="L68" s="93"/>
      <c r="M68" s="93"/>
      <c r="N68" s="93"/>
      <c r="O68" s="93"/>
      <c r="P68" s="93"/>
      <c r="Q68" s="104"/>
      <c r="R68" s="104"/>
      <c r="S68" s="194" t="s">
        <v>783</v>
      </c>
    </row>
    <row r="69" spans="1:19" ht="38.25">
      <c r="A69" s="193" t="s">
        <v>818</v>
      </c>
      <c r="B69" s="156" t="s">
        <v>826</v>
      </c>
      <c r="C69" s="156"/>
      <c r="D69" s="156"/>
      <c r="E69" s="104"/>
      <c r="F69" s="93"/>
      <c r="G69" s="104"/>
      <c r="H69" s="104"/>
      <c r="I69" s="93"/>
      <c r="J69" s="93"/>
      <c r="K69" s="104"/>
      <c r="L69" s="93"/>
      <c r="M69" s="93"/>
      <c r="N69" s="93"/>
      <c r="O69" s="93"/>
      <c r="P69" s="93"/>
      <c r="Q69" s="104"/>
      <c r="R69" s="104"/>
      <c r="S69" s="194" t="s">
        <v>783</v>
      </c>
    </row>
    <row r="70" spans="1:19" ht="38.25">
      <c r="A70" s="193" t="s">
        <v>827</v>
      </c>
      <c r="B70" s="156" t="s">
        <v>828</v>
      </c>
      <c r="C70" s="156"/>
      <c r="D70" s="156"/>
      <c r="E70" s="104"/>
      <c r="F70" s="93"/>
      <c r="G70" s="104"/>
      <c r="H70" s="104"/>
      <c r="I70" s="93"/>
      <c r="J70" s="93"/>
      <c r="K70" s="104"/>
      <c r="L70" s="93"/>
      <c r="M70" s="93"/>
      <c r="N70" s="93"/>
      <c r="O70" s="93"/>
      <c r="P70" s="93"/>
      <c r="Q70" s="104"/>
      <c r="R70" s="104"/>
      <c r="S70" s="194" t="s">
        <v>783</v>
      </c>
    </row>
    <row r="71" spans="1:19" s="199" customFormat="1" ht="38.25">
      <c r="A71" s="195" t="s">
        <v>827</v>
      </c>
      <c r="B71" s="196" t="s">
        <v>829</v>
      </c>
      <c r="C71" s="196"/>
      <c r="D71" s="196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8" t="s">
        <v>783</v>
      </c>
    </row>
    <row r="72" spans="1:19" ht="38.25">
      <c r="A72" s="193" t="s">
        <v>827</v>
      </c>
      <c r="B72" s="156" t="s">
        <v>830</v>
      </c>
      <c r="C72" s="156"/>
      <c r="D72" s="156"/>
      <c r="E72" s="104"/>
      <c r="F72" s="93"/>
      <c r="G72" s="104"/>
      <c r="H72" s="104"/>
      <c r="I72" s="93"/>
      <c r="J72" s="93"/>
      <c r="K72" s="104"/>
      <c r="L72" s="93"/>
      <c r="M72" s="93"/>
      <c r="N72" s="93"/>
      <c r="O72" s="93"/>
      <c r="P72" s="93"/>
      <c r="Q72" s="104"/>
      <c r="R72" s="104"/>
      <c r="S72" s="194" t="s">
        <v>783</v>
      </c>
    </row>
    <row r="73" spans="1:19" ht="38.25">
      <c r="A73" s="193" t="s">
        <v>827</v>
      </c>
      <c r="B73" s="156" t="s">
        <v>831</v>
      </c>
      <c r="C73" s="156"/>
      <c r="D73" s="156"/>
      <c r="E73" s="104"/>
      <c r="F73" s="93"/>
      <c r="G73" s="104"/>
      <c r="H73" s="104"/>
      <c r="I73" s="93"/>
      <c r="J73" s="93"/>
      <c r="K73" s="104"/>
      <c r="L73" s="93"/>
      <c r="M73" s="93"/>
      <c r="N73" s="93"/>
      <c r="O73" s="93"/>
      <c r="P73" s="93"/>
      <c r="Q73" s="104"/>
      <c r="R73" s="104"/>
      <c r="S73" s="194" t="s">
        <v>783</v>
      </c>
    </row>
    <row r="74" spans="1:19" ht="38.25">
      <c r="A74" s="193" t="s">
        <v>827</v>
      </c>
      <c r="B74" s="156" t="s">
        <v>832</v>
      </c>
      <c r="C74" s="156"/>
      <c r="D74" s="156"/>
      <c r="E74" s="104"/>
      <c r="F74" s="93"/>
      <c r="G74" s="104"/>
      <c r="H74" s="104"/>
      <c r="I74" s="93"/>
      <c r="J74" s="93"/>
      <c r="K74" s="104"/>
      <c r="L74" s="93"/>
      <c r="M74" s="93"/>
      <c r="N74" s="93"/>
      <c r="O74" s="93"/>
      <c r="P74" s="93"/>
      <c r="Q74" s="104"/>
      <c r="R74" s="104"/>
      <c r="S74" s="194" t="s">
        <v>783</v>
      </c>
    </row>
    <row r="75" spans="1:19" s="199" customFormat="1" ht="38.25">
      <c r="A75" s="195" t="s">
        <v>827</v>
      </c>
      <c r="B75" s="196" t="s">
        <v>833</v>
      </c>
      <c r="C75" s="196"/>
      <c r="D75" s="196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8" t="s">
        <v>783</v>
      </c>
    </row>
    <row r="76" spans="1:19" ht="38.25">
      <c r="A76" s="193" t="s">
        <v>827</v>
      </c>
      <c r="B76" s="156" t="s">
        <v>834</v>
      </c>
      <c r="C76" s="156"/>
      <c r="D76" s="156"/>
      <c r="E76" s="104"/>
      <c r="F76" s="93"/>
      <c r="G76" s="104"/>
      <c r="H76" s="104"/>
      <c r="I76" s="93"/>
      <c r="J76" s="93"/>
      <c r="K76" s="104"/>
      <c r="L76" s="93"/>
      <c r="M76" s="93"/>
      <c r="N76" s="93"/>
      <c r="O76" s="93"/>
      <c r="P76" s="93"/>
      <c r="Q76" s="104"/>
      <c r="R76" s="104"/>
      <c r="S76" s="194" t="s">
        <v>783</v>
      </c>
    </row>
    <row r="77" spans="1:19" ht="38.25">
      <c r="A77" s="193" t="s">
        <v>827</v>
      </c>
      <c r="B77" s="156" t="s">
        <v>835</v>
      </c>
      <c r="C77" s="156"/>
      <c r="D77" s="156"/>
      <c r="E77" s="104"/>
      <c r="F77" s="93"/>
      <c r="G77" s="104"/>
      <c r="H77" s="104"/>
      <c r="I77" s="93"/>
      <c r="J77" s="93"/>
      <c r="K77" s="104"/>
      <c r="L77" s="93"/>
      <c r="M77" s="93"/>
      <c r="N77" s="93"/>
      <c r="O77" s="93"/>
      <c r="P77" s="93"/>
      <c r="Q77" s="104"/>
      <c r="R77" s="104"/>
      <c r="S77" s="194" t="s">
        <v>783</v>
      </c>
    </row>
    <row r="78" spans="1:19">
      <c r="A78" s="193" t="s">
        <v>836</v>
      </c>
      <c r="B78" s="156" t="s">
        <v>837</v>
      </c>
      <c r="C78" s="156"/>
      <c r="D78" s="156"/>
      <c r="E78" s="104"/>
      <c r="F78" s="93"/>
      <c r="G78" s="104"/>
      <c r="H78" s="104"/>
      <c r="I78" s="93"/>
      <c r="J78" s="93"/>
      <c r="K78" s="104"/>
      <c r="L78" s="93"/>
      <c r="M78" s="93"/>
      <c r="N78" s="93"/>
      <c r="O78" s="93"/>
      <c r="P78" s="93"/>
      <c r="Q78" s="104"/>
      <c r="R78" s="104"/>
      <c r="S78" s="194" t="s">
        <v>838</v>
      </c>
    </row>
    <row r="79" spans="1:19" s="199" customFormat="1">
      <c r="A79" s="195" t="s">
        <v>836</v>
      </c>
      <c r="B79" s="196" t="s">
        <v>839</v>
      </c>
      <c r="C79" s="196"/>
      <c r="D79" s="196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8" t="s">
        <v>838</v>
      </c>
    </row>
    <row r="80" spans="1:19">
      <c r="A80" s="193" t="s">
        <v>836</v>
      </c>
      <c r="B80" s="156" t="s">
        <v>840</v>
      </c>
      <c r="C80" s="156"/>
      <c r="D80" s="156"/>
      <c r="E80" s="104"/>
      <c r="F80" s="93"/>
      <c r="G80" s="104"/>
      <c r="H80" s="104"/>
      <c r="I80" s="93"/>
      <c r="J80" s="93"/>
      <c r="K80" s="104"/>
      <c r="L80" s="93"/>
      <c r="M80" s="93"/>
      <c r="N80" s="93"/>
      <c r="O80" s="93"/>
      <c r="P80" s="93"/>
      <c r="Q80" s="104"/>
      <c r="R80" s="104"/>
      <c r="S80" s="194" t="s">
        <v>838</v>
      </c>
    </row>
    <row r="81" spans="1:19">
      <c r="A81" s="193" t="s">
        <v>836</v>
      </c>
      <c r="B81" s="156" t="s">
        <v>841</v>
      </c>
      <c r="C81" s="156"/>
      <c r="D81" s="156"/>
      <c r="E81" s="104"/>
      <c r="F81" s="93"/>
      <c r="G81" s="104"/>
      <c r="H81" s="104"/>
      <c r="I81" s="93"/>
      <c r="J81" s="93"/>
      <c r="K81" s="104"/>
      <c r="L81" s="93"/>
      <c r="M81" s="93"/>
      <c r="N81" s="93"/>
      <c r="O81" s="93"/>
      <c r="P81" s="93"/>
      <c r="Q81" s="104"/>
      <c r="R81" s="104"/>
      <c r="S81" s="194" t="s">
        <v>838</v>
      </c>
    </row>
    <row r="82" spans="1:19">
      <c r="A82" s="193" t="s">
        <v>836</v>
      </c>
      <c r="B82" s="156" t="s">
        <v>842</v>
      </c>
      <c r="C82" s="156"/>
      <c r="D82" s="156"/>
      <c r="E82" s="104"/>
      <c r="F82" s="93"/>
      <c r="G82" s="104"/>
      <c r="H82" s="104"/>
      <c r="I82" s="93"/>
      <c r="J82" s="93"/>
      <c r="K82" s="104"/>
      <c r="L82" s="93"/>
      <c r="M82" s="93"/>
      <c r="N82" s="93"/>
      <c r="O82" s="93"/>
      <c r="P82" s="93"/>
      <c r="Q82" s="104"/>
      <c r="R82" s="104"/>
      <c r="S82" s="194" t="s">
        <v>838</v>
      </c>
    </row>
    <row r="83" spans="1:19" s="199" customFormat="1">
      <c r="A83" s="195" t="s">
        <v>836</v>
      </c>
      <c r="B83" s="196" t="s">
        <v>843</v>
      </c>
      <c r="C83" s="196"/>
      <c r="D83" s="196"/>
      <c r="E83" s="197"/>
      <c r="F83" s="197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8" t="s">
        <v>838</v>
      </c>
    </row>
    <row r="84" spans="1:19">
      <c r="A84" s="193" t="s">
        <v>836</v>
      </c>
      <c r="B84" s="156" t="s">
        <v>844</v>
      </c>
      <c r="C84" s="156"/>
      <c r="D84" s="156"/>
      <c r="E84" s="104"/>
      <c r="F84" s="93"/>
      <c r="G84" s="104"/>
      <c r="H84" s="104"/>
      <c r="I84" s="93"/>
      <c r="J84" s="93"/>
      <c r="K84" s="104"/>
      <c r="L84" s="93"/>
      <c r="M84" s="93"/>
      <c r="N84" s="93"/>
      <c r="O84" s="93"/>
      <c r="P84" s="93"/>
      <c r="Q84" s="104"/>
      <c r="R84" s="104"/>
      <c r="S84" s="194" t="s">
        <v>838</v>
      </c>
    </row>
    <row r="85" spans="1:19">
      <c r="A85" s="193" t="s">
        <v>836</v>
      </c>
      <c r="B85" s="156" t="s">
        <v>845</v>
      </c>
      <c r="C85" s="156"/>
      <c r="D85" s="156"/>
      <c r="E85" s="104"/>
      <c r="F85" s="93"/>
      <c r="G85" s="104"/>
      <c r="H85" s="104"/>
      <c r="I85" s="93"/>
      <c r="J85" s="93"/>
      <c r="K85" s="104"/>
      <c r="L85" s="93"/>
      <c r="M85" s="93"/>
      <c r="N85" s="93"/>
      <c r="O85" s="93"/>
      <c r="P85" s="93"/>
      <c r="Q85" s="104"/>
      <c r="R85" s="104"/>
      <c r="S85" s="194" t="s">
        <v>838</v>
      </c>
    </row>
    <row r="86" spans="1:19">
      <c r="A86" s="193" t="s">
        <v>846</v>
      </c>
      <c r="B86" s="156" t="s">
        <v>837</v>
      </c>
      <c r="C86" s="156"/>
      <c r="D86" s="156"/>
      <c r="E86" s="104"/>
      <c r="F86" s="93"/>
      <c r="G86" s="104"/>
      <c r="H86" s="104"/>
      <c r="I86" s="93"/>
      <c r="J86" s="93"/>
      <c r="K86" s="104"/>
      <c r="L86" s="93"/>
      <c r="M86" s="93"/>
      <c r="N86" s="93"/>
      <c r="O86" s="93"/>
      <c r="P86" s="93"/>
      <c r="Q86" s="104"/>
      <c r="R86" s="104"/>
      <c r="S86" s="194" t="s">
        <v>838</v>
      </c>
    </row>
    <row r="87" spans="1:19" s="199" customFormat="1">
      <c r="A87" s="195" t="s">
        <v>846</v>
      </c>
      <c r="B87" s="196" t="s">
        <v>839</v>
      </c>
      <c r="C87" s="196"/>
      <c r="D87" s="196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197"/>
      <c r="P87" s="197"/>
      <c r="Q87" s="197"/>
      <c r="R87" s="197"/>
      <c r="S87" s="198" t="s">
        <v>838</v>
      </c>
    </row>
    <row r="88" spans="1:19">
      <c r="A88" s="193" t="s">
        <v>846</v>
      </c>
      <c r="B88" s="156" t="s">
        <v>840</v>
      </c>
      <c r="C88" s="156"/>
      <c r="D88" s="156"/>
      <c r="E88" s="104"/>
      <c r="F88" s="93"/>
      <c r="G88" s="104"/>
      <c r="H88" s="104"/>
      <c r="I88" s="93"/>
      <c r="J88" s="93"/>
      <c r="K88" s="104"/>
      <c r="L88" s="93"/>
      <c r="M88" s="93"/>
      <c r="N88" s="93"/>
      <c r="O88" s="93"/>
      <c r="P88" s="93"/>
      <c r="Q88" s="104"/>
      <c r="R88" s="104"/>
      <c r="S88" s="194" t="s">
        <v>838</v>
      </c>
    </row>
    <row r="89" spans="1:19">
      <c r="A89" s="193" t="s">
        <v>846</v>
      </c>
      <c r="B89" s="156" t="s">
        <v>841</v>
      </c>
      <c r="C89" s="156"/>
      <c r="D89" s="156"/>
      <c r="E89" s="104"/>
      <c r="F89" s="93"/>
      <c r="G89" s="104"/>
      <c r="H89" s="104"/>
      <c r="I89" s="93"/>
      <c r="J89" s="93"/>
      <c r="K89" s="104"/>
      <c r="L89" s="93"/>
      <c r="M89" s="93"/>
      <c r="N89" s="93"/>
      <c r="O89" s="93"/>
      <c r="P89" s="93"/>
      <c r="Q89" s="104"/>
      <c r="R89" s="104"/>
      <c r="S89" s="194" t="s">
        <v>838</v>
      </c>
    </row>
    <row r="90" spans="1:19">
      <c r="A90" s="193" t="s">
        <v>846</v>
      </c>
      <c r="B90" s="156" t="s">
        <v>842</v>
      </c>
      <c r="C90" s="156"/>
      <c r="D90" s="156"/>
      <c r="E90" s="104"/>
      <c r="F90" s="93"/>
      <c r="G90" s="104"/>
      <c r="H90" s="104"/>
      <c r="I90" s="93"/>
      <c r="J90" s="93"/>
      <c r="K90" s="104"/>
      <c r="L90" s="93"/>
      <c r="M90" s="93"/>
      <c r="N90" s="93"/>
      <c r="O90" s="93"/>
      <c r="P90" s="93"/>
      <c r="Q90" s="104"/>
      <c r="R90" s="104"/>
      <c r="S90" s="194" t="s">
        <v>838</v>
      </c>
    </row>
    <row r="91" spans="1:19" s="199" customFormat="1">
      <c r="A91" s="195" t="s">
        <v>846</v>
      </c>
      <c r="B91" s="196" t="s">
        <v>843</v>
      </c>
      <c r="C91" s="196"/>
      <c r="D91" s="196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8" t="s">
        <v>838</v>
      </c>
    </row>
    <row r="92" spans="1:19">
      <c r="A92" s="193" t="s">
        <v>846</v>
      </c>
      <c r="B92" s="156" t="s">
        <v>844</v>
      </c>
      <c r="C92" s="156"/>
      <c r="D92" s="156"/>
      <c r="E92" s="104"/>
      <c r="F92" s="93"/>
      <c r="G92" s="104"/>
      <c r="H92" s="104"/>
      <c r="I92" s="93"/>
      <c r="J92" s="93"/>
      <c r="K92" s="104"/>
      <c r="L92" s="93"/>
      <c r="M92" s="93"/>
      <c r="N92" s="93"/>
      <c r="O92" s="93"/>
      <c r="P92" s="93"/>
      <c r="Q92" s="104"/>
      <c r="R92" s="104"/>
      <c r="S92" s="194" t="s">
        <v>838</v>
      </c>
    </row>
    <row r="93" spans="1:19">
      <c r="A93" s="193" t="s">
        <v>846</v>
      </c>
      <c r="B93" s="156" t="s">
        <v>845</v>
      </c>
      <c r="C93" s="156"/>
      <c r="D93" s="156"/>
      <c r="E93" s="104"/>
      <c r="F93" s="93"/>
      <c r="G93" s="104"/>
      <c r="H93" s="104"/>
      <c r="I93" s="93"/>
      <c r="J93" s="93"/>
      <c r="K93" s="104"/>
      <c r="L93" s="93"/>
      <c r="M93" s="93"/>
      <c r="N93" s="93"/>
      <c r="O93" s="93"/>
      <c r="P93" s="93"/>
      <c r="Q93" s="104"/>
      <c r="R93" s="104"/>
      <c r="S93" s="194" t="s">
        <v>838</v>
      </c>
    </row>
    <row r="94" spans="1:19" ht="63.75">
      <c r="A94" s="193" t="s">
        <v>847</v>
      </c>
      <c r="B94" s="156" t="s">
        <v>848</v>
      </c>
      <c r="C94" s="156"/>
      <c r="D94" s="156"/>
      <c r="E94" s="104"/>
      <c r="F94" s="93"/>
      <c r="G94" s="104"/>
      <c r="H94" s="104"/>
      <c r="I94" s="93"/>
      <c r="J94" s="93"/>
      <c r="K94" s="104"/>
      <c r="L94" s="93"/>
      <c r="M94" s="93"/>
      <c r="N94" s="93"/>
      <c r="O94" s="93"/>
      <c r="P94" s="93"/>
      <c r="Q94" s="104"/>
      <c r="R94" s="104"/>
      <c r="S94" s="194" t="s">
        <v>849</v>
      </c>
    </row>
    <row r="95" spans="1:19" ht="63.75">
      <c r="A95" s="193" t="s">
        <v>847</v>
      </c>
      <c r="B95" s="156" t="s">
        <v>850</v>
      </c>
      <c r="C95" s="156"/>
      <c r="D95" s="156"/>
      <c r="E95" s="104"/>
      <c r="F95" s="93"/>
      <c r="G95" s="104"/>
      <c r="H95" s="104"/>
      <c r="I95" s="93"/>
      <c r="J95" s="93"/>
      <c r="K95" s="104"/>
      <c r="L95" s="93"/>
      <c r="M95" s="93"/>
      <c r="N95" s="93"/>
      <c r="O95" s="93"/>
      <c r="P95" s="93"/>
      <c r="Q95" s="104"/>
      <c r="R95" s="104"/>
      <c r="S95" s="194" t="s">
        <v>849</v>
      </c>
    </row>
    <row r="96" spans="1:19" ht="63.75">
      <c r="A96" s="193" t="s">
        <v>847</v>
      </c>
      <c r="B96" s="156" t="s">
        <v>851</v>
      </c>
      <c r="C96" s="156"/>
      <c r="D96" s="156"/>
      <c r="E96" s="104"/>
      <c r="F96" s="93"/>
      <c r="G96" s="104"/>
      <c r="H96" s="104"/>
      <c r="I96" s="93"/>
      <c r="J96" s="93"/>
      <c r="K96" s="104"/>
      <c r="L96" s="93"/>
      <c r="M96" s="93"/>
      <c r="N96" s="93"/>
      <c r="O96" s="93"/>
      <c r="P96" s="93"/>
      <c r="Q96" s="104"/>
      <c r="R96" s="104"/>
      <c r="S96" s="194" t="s">
        <v>849</v>
      </c>
    </row>
    <row r="97" spans="1:19" ht="63.75">
      <c r="A97" s="193" t="s">
        <v>847</v>
      </c>
      <c r="B97" s="156" t="s">
        <v>852</v>
      </c>
      <c r="C97" s="156"/>
      <c r="D97" s="156"/>
      <c r="E97" s="104"/>
      <c r="F97" s="93"/>
      <c r="G97" s="104"/>
      <c r="H97" s="104"/>
      <c r="I97" s="93"/>
      <c r="J97" s="93"/>
      <c r="K97" s="104"/>
      <c r="L97" s="93"/>
      <c r="M97" s="93"/>
      <c r="N97" s="93"/>
      <c r="O97" s="93"/>
      <c r="P97" s="93"/>
      <c r="Q97" s="104"/>
      <c r="R97" s="104"/>
      <c r="S97" s="194" t="s">
        <v>849</v>
      </c>
    </row>
    <row r="98" spans="1:19" ht="63.75">
      <c r="A98" s="193" t="s">
        <v>847</v>
      </c>
      <c r="B98" s="156" t="s">
        <v>853</v>
      </c>
      <c r="C98" s="156"/>
      <c r="D98" s="156"/>
      <c r="E98" s="104"/>
      <c r="F98" s="93"/>
      <c r="G98" s="104"/>
      <c r="H98" s="104"/>
      <c r="I98" s="93"/>
      <c r="J98" s="93"/>
      <c r="K98" s="104"/>
      <c r="L98" s="93"/>
      <c r="M98" s="93"/>
      <c r="N98" s="93"/>
      <c r="O98" s="93"/>
      <c r="P98" s="93"/>
      <c r="Q98" s="104"/>
      <c r="R98" s="104"/>
      <c r="S98" s="194" t="s">
        <v>849</v>
      </c>
    </row>
    <row r="99" spans="1:19" s="199" customFormat="1" ht="63.75">
      <c r="A99" s="195" t="s">
        <v>847</v>
      </c>
      <c r="B99" s="196" t="s">
        <v>854</v>
      </c>
      <c r="C99" s="196"/>
      <c r="D99" s="196"/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8" t="s">
        <v>849</v>
      </c>
    </row>
    <row r="100" spans="1:19" ht="63.75">
      <c r="A100" s="193" t="s">
        <v>847</v>
      </c>
      <c r="B100" s="156" t="s">
        <v>855</v>
      </c>
      <c r="C100" s="156"/>
      <c r="D100" s="156"/>
      <c r="E100" s="104"/>
      <c r="F100" s="93"/>
      <c r="G100" s="104"/>
      <c r="H100" s="104"/>
      <c r="I100" s="93"/>
      <c r="J100" s="93"/>
      <c r="K100" s="104"/>
      <c r="L100" s="93"/>
      <c r="M100" s="93"/>
      <c r="N100" s="93"/>
      <c r="O100" s="93"/>
      <c r="P100" s="93"/>
      <c r="Q100" s="104"/>
      <c r="R100" s="104"/>
      <c r="S100" s="194" t="s">
        <v>849</v>
      </c>
    </row>
    <row r="101" spans="1:19" ht="63.75">
      <c r="A101" s="193" t="s">
        <v>847</v>
      </c>
      <c r="B101" s="156" t="s">
        <v>856</v>
      </c>
      <c r="C101" s="156"/>
      <c r="D101" s="156"/>
      <c r="E101" s="104"/>
      <c r="F101" s="93"/>
      <c r="G101" s="104"/>
      <c r="H101" s="104"/>
      <c r="I101" s="93"/>
      <c r="J101" s="93"/>
      <c r="K101" s="104"/>
      <c r="L101" s="93"/>
      <c r="M101" s="93"/>
      <c r="N101" s="93"/>
      <c r="O101" s="93"/>
      <c r="P101" s="93"/>
      <c r="Q101" s="104"/>
      <c r="R101" s="104"/>
      <c r="S101" s="194" t="s">
        <v>849</v>
      </c>
    </row>
    <row r="102" spans="1:19" ht="63.75">
      <c r="A102" s="193" t="s">
        <v>857</v>
      </c>
      <c r="B102" s="156" t="s">
        <v>858</v>
      </c>
      <c r="C102" s="156"/>
      <c r="D102" s="156"/>
      <c r="E102" s="104"/>
      <c r="F102" s="93"/>
      <c r="G102" s="104"/>
      <c r="H102" s="104"/>
      <c r="I102" s="93"/>
      <c r="J102" s="93"/>
      <c r="K102" s="104"/>
      <c r="L102" s="93"/>
      <c r="M102" s="93"/>
      <c r="N102" s="93"/>
      <c r="O102" s="93"/>
      <c r="P102" s="93"/>
      <c r="Q102" s="104"/>
      <c r="R102" s="104"/>
      <c r="S102" s="194" t="s">
        <v>849</v>
      </c>
    </row>
    <row r="103" spans="1:19" s="199" customFormat="1" ht="63.75">
      <c r="A103" s="195" t="s">
        <v>857</v>
      </c>
      <c r="B103" s="196" t="s">
        <v>859</v>
      </c>
      <c r="C103" s="196"/>
      <c r="D103" s="196"/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8" t="s">
        <v>849</v>
      </c>
    </row>
    <row r="104" spans="1:19" ht="63.75">
      <c r="A104" s="193" t="s">
        <v>857</v>
      </c>
      <c r="B104" s="156" t="s">
        <v>860</v>
      </c>
      <c r="C104" s="156"/>
      <c r="D104" s="156"/>
      <c r="E104" s="104"/>
      <c r="F104" s="93"/>
      <c r="G104" s="104"/>
      <c r="H104" s="104"/>
      <c r="I104" s="93"/>
      <c r="J104" s="93"/>
      <c r="K104" s="104"/>
      <c r="L104" s="93"/>
      <c r="M104" s="93"/>
      <c r="N104" s="93"/>
      <c r="O104" s="93"/>
      <c r="P104" s="93"/>
      <c r="Q104" s="104"/>
      <c r="R104" s="104"/>
      <c r="S104" s="194" t="s">
        <v>849</v>
      </c>
    </row>
    <row r="105" spans="1:19" ht="63.75">
      <c r="A105" s="193" t="s">
        <v>857</v>
      </c>
      <c r="B105" s="156" t="s">
        <v>861</v>
      </c>
      <c r="C105" s="156"/>
      <c r="D105" s="156"/>
      <c r="E105" s="104"/>
      <c r="F105" s="93"/>
      <c r="G105" s="104"/>
      <c r="H105" s="104"/>
      <c r="I105" s="93"/>
      <c r="J105" s="93"/>
      <c r="K105" s="104"/>
      <c r="L105" s="93"/>
      <c r="M105" s="93"/>
      <c r="N105" s="93"/>
      <c r="O105" s="93"/>
      <c r="P105" s="93"/>
      <c r="Q105" s="104"/>
      <c r="R105" s="104"/>
      <c r="S105" s="194" t="s">
        <v>849</v>
      </c>
    </row>
    <row r="106" spans="1:19" ht="63.75">
      <c r="A106" s="193" t="s">
        <v>857</v>
      </c>
      <c r="B106" s="156" t="s">
        <v>862</v>
      </c>
      <c r="C106" s="156"/>
      <c r="D106" s="156"/>
      <c r="E106" s="104"/>
      <c r="F106" s="93"/>
      <c r="G106" s="104"/>
      <c r="H106" s="104"/>
      <c r="I106" s="93"/>
      <c r="J106" s="93"/>
      <c r="K106" s="104"/>
      <c r="L106" s="93"/>
      <c r="M106" s="93"/>
      <c r="N106" s="93"/>
      <c r="O106" s="93"/>
      <c r="P106" s="93"/>
      <c r="Q106" s="104"/>
      <c r="R106" s="104"/>
      <c r="S106" s="194" t="s">
        <v>849</v>
      </c>
    </row>
    <row r="107" spans="1:19" s="199" customFormat="1" ht="63.75">
      <c r="A107" s="195" t="s">
        <v>857</v>
      </c>
      <c r="B107" s="196" t="s">
        <v>863</v>
      </c>
      <c r="C107" s="196"/>
      <c r="D107" s="196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8" t="s">
        <v>849</v>
      </c>
    </row>
    <row r="108" spans="1:19" ht="63.75">
      <c r="A108" s="193" t="s">
        <v>857</v>
      </c>
      <c r="B108" s="156" t="s">
        <v>864</v>
      </c>
      <c r="C108" s="156"/>
      <c r="D108" s="156"/>
      <c r="E108" s="104"/>
      <c r="F108" s="93"/>
      <c r="G108" s="104"/>
      <c r="H108" s="104"/>
      <c r="I108" s="93"/>
      <c r="J108" s="93"/>
      <c r="K108" s="104"/>
      <c r="L108" s="93"/>
      <c r="M108" s="93"/>
      <c r="N108" s="93"/>
      <c r="O108" s="93"/>
      <c r="P108" s="93"/>
      <c r="Q108" s="104"/>
      <c r="R108" s="104"/>
      <c r="S108" s="194" t="s">
        <v>849</v>
      </c>
    </row>
    <row r="109" spans="1:19" ht="63.75">
      <c r="A109" s="193" t="s">
        <v>857</v>
      </c>
      <c r="B109" s="156" t="s">
        <v>865</v>
      </c>
      <c r="C109" s="156"/>
      <c r="D109" s="156"/>
      <c r="E109" s="104"/>
      <c r="F109" s="93"/>
      <c r="G109" s="104"/>
      <c r="H109" s="104"/>
      <c r="I109" s="93"/>
      <c r="J109" s="93"/>
      <c r="K109" s="104"/>
      <c r="L109" s="93"/>
      <c r="M109" s="93"/>
      <c r="N109" s="93"/>
      <c r="O109" s="93"/>
      <c r="P109" s="93"/>
      <c r="Q109" s="104"/>
      <c r="R109" s="104"/>
      <c r="S109" s="194" t="s">
        <v>849</v>
      </c>
    </row>
    <row r="110" spans="1:19">
      <c r="A110" s="193" t="s">
        <v>866</v>
      </c>
      <c r="B110" s="156" t="s">
        <v>867</v>
      </c>
      <c r="C110" s="156"/>
      <c r="D110" s="156"/>
      <c r="E110" s="104"/>
      <c r="F110" s="93"/>
      <c r="G110" s="104"/>
      <c r="H110" s="104"/>
      <c r="I110" s="93"/>
      <c r="J110" s="93"/>
      <c r="K110" s="104"/>
      <c r="L110" s="93"/>
      <c r="M110" s="93"/>
      <c r="N110" s="93"/>
      <c r="O110" s="93"/>
      <c r="P110" s="93"/>
      <c r="Q110" s="104"/>
      <c r="R110" s="104"/>
      <c r="S110" s="194" t="s">
        <v>838</v>
      </c>
    </row>
    <row r="111" spans="1:19" s="199" customFormat="1">
      <c r="A111" s="195" t="s">
        <v>866</v>
      </c>
      <c r="B111" s="196" t="s">
        <v>868</v>
      </c>
      <c r="C111" s="196"/>
      <c r="D111" s="196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8" t="s">
        <v>838</v>
      </c>
    </row>
    <row r="112" spans="1:19">
      <c r="A112" s="193" t="s">
        <v>866</v>
      </c>
      <c r="B112" s="156" t="s">
        <v>869</v>
      </c>
      <c r="C112" s="156"/>
      <c r="D112" s="156"/>
      <c r="E112" s="104"/>
      <c r="F112" s="93"/>
      <c r="G112" s="104"/>
      <c r="H112" s="104"/>
      <c r="I112" s="93"/>
      <c r="J112" s="93"/>
      <c r="K112" s="104"/>
      <c r="L112" s="93"/>
      <c r="M112" s="93"/>
      <c r="N112" s="93"/>
      <c r="O112" s="93"/>
      <c r="P112" s="93"/>
      <c r="Q112" s="104"/>
      <c r="R112" s="104"/>
      <c r="S112" s="194" t="s">
        <v>838</v>
      </c>
    </row>
    <row r="113" spans="1:19">
      <c r="A113" s="193" t="s">
        <v>866</v>
      </c>
      <c r="B113" s="156" t="s">
        <v>870</v>
      </c>
      <c r="C113" s="156"/>
      <c r="D113" s="156"/>
      <c r="E113" s="104"/>
      <c r="F113" s="93"/>
      <c r="G113" s="104"/>
      <c r="H113" s="104"/>
      <c r="I113" s="93"/>
      <c r="J113" s="93"/>
      <c r="K113" s="104"/>
      <c r="L113" s="93"/>
      <c r="M113" s="93"/>
      <c r="N113" s="93"/>
      <c r="O113" s="93"/>
      <c r="P113" s="93"/>
      <c r="Q113" s="104"/>
      <c r="R113" s="104"/>
      <c r="S113" s="194" t="s">
        <v>838</v>
      </c>
    </row>
    <row r="114" spans="1:19">
      <c r="A114" s="193" t="s">
        <v>866</v>
      </c>
      <c r="B114" s="156" t="s">
        <v>871</v>
      </c>
      <c r="C114" s="156"/>
      <c r="D114" s="156"/>
      <c r="E114" s="104"/>
      <c r="F114" s="93"/>
      <c r="G114" s="104"/>
      <c r="H114" s="104"/>
      <c r="I114" s="93"/>
      <c r="J114" s="93"/>
      <c r="K114" s="104"/>
      <c r="L114" s="93"/>
      <c r="M114" s="93"/>
      <c r="N114" s="93"/>
      <c r="O114" s="93"/>
      <c r="P114" s="93"/>
      <c r="Q114" s="104"/>
      <c r="R114" s="104"/>
      <c r="S114" s="194" t="s">
        <v>838</v>
      </c>
    </row>
    <row r="115" spans="1:19" s="199" customFormat="1">
      <c r="A115" s="195" t="s">
        <v>866</v>
      </c>
      <c r="B115" s="196" t="s">
        <v>872</v>
      </c>
      <c r="C115" s="196"/>
      <c r="D115" s="196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8" t="s">
        <v>838</v>
      </c>
    </row>
    <row r="116" spans="1:19">
      <c r="A116" s="193" t="s">
        <v>866</v>
      </c>
      <c r="B116" s="156" t="s">
        <v>873</v>
      </c>
      <c r="C116" s="156"/>
      <c r="D116" s="156"/>
      <c r="E116" s="104"/>
      <c r="F116" s="93"/>
      <c r="G116" s="104"/>
      <c r="H116" s="104"/>
      <c r="I116" s="93"/>
      <c r="J116" s="93"/>
      <c r="K116" s="104"/>
      <c r="L116" s="93"/>
      <c r="M116" s="93"/>
      <c r="N116" s="93"/>
      <c r="O116" s="93"/>
      <c r="P116" s="93"/>
      <c r="Q116" s="104"/>
      <c r="R116" s="104"/>
      <c r="S116" s="194" t="s">
        <v>838</v>
      </c>
    </row>
    <row r="117" spans="1:19">
      <c r="A117" s="193" t="s">
        <v>866</v>
      </c>
      <c r="B117" s="156" t="s">
        <v>874</v>
      </c>
      <c r="C117" s="156"/>
      <c r="D117" s="156"/>
      <c r="E117" s="104"/>
      <c r="F117" s="93"/>
      <c r="G117" s="104"/>
      <c r="H117" s="104"/>
      <c r="I117" s="93"/>
      <c r="J117" s="93"/>
      <c r="K117" s="104"/>
      <c r="L117" s="93"/>
      <c r="M117" s="93"/>
      <c r="N117" s="93"/>
      <c r="O117" s="93"/>
      <c r="P117" s="93"/>
      <c r="Q117" s="104"/>
      <c r="R117" s="104"/>
      <c r="S117" s="194" t="s">
        <v>838</v>
      </c>
    </row>
    <row r="118" spans="1:19">
      <c r="A118" s="193" t="s">
        <v>875</v>
      </c>
      <c r="B118" s="156" t="s">
        <v>876</v>
      </c>
      <c r="C118" s="156"/>
      <c r="D118" s="156"/>
      <c r="E118" s="104"/>
      <c r="F118" s="93"/>
      <c r="G118" s="104"/>
      <c r="H118" s="104"/>
      <c r="I118" s="93"/>
      <c r="J118" s="93"/>
      <c r="K118" s="104"/>
      <c r="L118" s="93"/>
      <c r="M118" s="93"/>
      <c r="N118" s="93"/>
      <c r="O118" s="93"/>
      <c r="P118" s="93"/>
      <c r="Q118" s="104"/>
      <c r="R118" s="104"/>
      <c r="S118" s="194" t="s">
        <v>838</v>
      </c>
    </row>
    <row r="119" spans="1:19" s="199" customFormat="1">
      <c r="A119" s="195" t="s">
        <v>875</v>
      </c>
      <c r="B119" s="196" t="s">
        <v>877</v>
      </c>
      <c r="C119" s="196"/>
      <c r="D119" s="196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4" t="s">
        <v>838</v>
      </c>
    </row>
    <row r="120" spans="1:19">
      <c r="A120" s="193" t="s">
        <v>875</v>
      </c>
      <c r="B120" s="156" t="s">
        <v>878</v>
      </c>
      <c r="C120" s="156"/>
      <c r="D120" s="156"/>
      <c r="E120" s="104"/>
      <c r="F120" s="93"/>
      <c r="G120" s="104"/>
      <c r="H120" s="104"/>
      <c r="I120" s="93"/>
      <c r="J120" s="93"/>
      <c r="K120" s="104"/>
      <c r="L120" s="93"/>
      <c r="M120" s="93"/>
      <c r="N120" s="93"/>
      <c r="O120" s="93"/>
      <c r="P120" s="93"/>
      <c r="Q120" s="104"/>
      <c r="R120" s="104"/>
      <c r="S120" s="194" t="s">
        <v>838</v>
      </c>
    </row>
    <row r="121" spans="1:19">
      <c r="A121" s="193" t="s">
        <v>875</v>
      </c>
      <c r="B121" s="156" t="s">
        <v>879</v>
      </c>
      <c r="C121" s="156"/>
      <c r="D121" s="156"/>
      <c r="E121" s="104"/>
      <c r="F121" s="93"/>
      <c r="G121" s="104"/>
      <c r="H121" s="104"/>
      <c r="I121" s="93"/>
      <c r="J121" s="93"/>
      <c r="K121" s="104"/>
      <c r="L121" s="93"/>
      <c r="M121" s="93"/>
      <c r="N121" s="93"/>
      <c r="O121" s="93"/>
      <c r="P121" s="93"/>
      <c r="Q121" s="104"/>
      <c r="R121" s="104"/>
      <c r="S121" s="194" t="s">
        <v>838</v>
      </c>
    </row>
    <row r="122" spans="1:19">
      <c r="A122" s="193" t="s">
        <v>875</v>
      </c>
      <c r="B122" s="156" t="s">
        <v>880</v>
      </c>
      <c r="C122" s="156"/>
      <c r="D122" s="156"/>
      <c r="E122" s="104"/>
      <c r="F122" s="93"/>
      <c r="G122" s="104"/>
      <c r="H122" s="104"/>
      <c r="I122" s="93"/>
      <c r="J122" s="93"/>
      <c r="K122" s="104"/>
      <c r="L122" s="93"/>
      <c r="M122" s="93"/>
      <c r="N122" s="93"/>
      <c r="O122" s="93"/>
      <c r="P122" s="93"/>
      <c r="Q122" s="104"/>
      <c r="R122" s="104"/>
      <c r="S122" s="194" t="s">
        <v>838</v>
      </c>
    </row>
    <row r="123" spans="1:19" s="199" customFormat="1">
      <c r="A123" s="195" t="s">
        <v>875</v>
      </c>
      <c r="B123" s="196" t="s">
        <v>881</v>
      </c>
      <c r="C123" s="196"/>
      <c r="D123" s="196"/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7"/>
      <c r="S123" s="198" t="s">
        <v>838</v>
      </c>
    </row>
    <row r="124" spans="1:19">
      <c r="A124" s="193" t="s">
        <v>875</v>
      </c>
      <c r="B124" s="156" t="s">
        <v>882</v>
      </c>
      <c r="C124" s="156"/>
      <c r="D124" s="156"/>
      <c r="E124" s="104"/>
      <c r="F124" s="93"/>
      <c r="G124" s="104"/>
      <c r="H124" s="104"/>
      <c r="I124" s="93"/>
      <c r="J124" s="93"/>
      <c r="K124" s="104"/>
      <c r="L124" s="93"/>
      <c r="M124" s="93"/>
      <c r="N124" s="93"/>
      <c r="O124" s="93"/>
      <c r="P124" s="93"/>
      <c r="Q124" s="104"/>
      <c r="R124" s="104"/>
      <c r="S124" s="194" t="s">
        <v>838</v>
      </c>
    </row>
    <row r="125" spans="1:19">
      <c r="A125" s="193" t="s">
        <v>875</v>
      </c>
      <c r="B125" s="156" t="s">
        <v>883</v>
      </c>
      <c r="C125" s="156"/>
      <c r="D125" s="156"/>
      <c r="E125" s="104"/>
      <c r="F125" s="93"/>
      <c r="G125" s="104"/>
      <c r="H125" s="104"/>
      <c r="I125" s="93"/>
      <c r="J125" s="93"/>
      <c r="K125" s="104"/>
      <c r="L125" s="93"/>
      <c r="M125" s="93"/>
      <c r="N125" s="93"/>
      <c r="O125" s="93"/>
      <c r="P125" s="93"/>
      <c r="Q125" s="104"/>
      <c r="R125" s="104"/>
      <c r="S125" s="194" t="s">
        <v>838</v>
      </c>
    </row>
    <row r="126" spans="1:19" ht="38.25">
      <c r="A126" s="193" t="s">
        <v>884</v>
      </c>
      <c r="B126" s="156" t="s">
        <v>885</v>
      </c>
      <c r="C126" s="156"/>
      <c r="D126" s="156"/>
      <c r="E126" s="104"/>
      <c r="F126" s="93"/>
      <c r="G126" s="104"/>
      <c r="H126" s="104"/>
      <c r="I126" s="93"/>
      <c r="J126" s="93"/>
      <c r="K126" s="104"/>
      <c r="L126" s="93"/>
      <c r="M126" s="93"/>
      <c r="N126" s="93"/>
      <c r="O126" s="93"/>
      <c r="P126" s="93"/>
      <c r="Q126" s="104"/>
      <c r="R126" s="104"/>
      <c r="S126" s="194" t="s">
        <v>886</v>
      </c>
    </row>
    <row r="127" spans="1:19" s="199" customFormat="1" ht="38.25">
      <c r="A127" s="195" t="s">
        <v>884</v>
      </c>
      <c r="B127" s="196" t="s">
        <v>887</v>
      </c>
      <c r="C127" s="196"/>
      <c r="D127" s="196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7"/>
      <c r="P127" s="197"/>
      <c r="Q127" s="197"/>
      <c r="R127" s="197"/>
      <c r="S127" s="198" t="s">
        <v>886</v>
      </c>
    </row>
    <row r="128" spans="1:19" ht="38.25">
      <c r="A128" s="193" t="s">
        <v>884</v>
      </c>
      <c r="B128" s="156" t="s">
        <v>888</v>
      </c>
      <c r="C128" s="156"/>
      <c r="D128" s="156"/>
      <c r="E128" s="104"/>
      <c r="F128" s="93"/>
      <c r="G128" s="104"/>
      <c r="H128" s="104"/>
      <c r="I128" s="93"/>
      <c r="J128" s="93"/>
      <c r="K128" s="104"/>
      <c r="L128" s="93"/>
      <c r="M128" s="93"/>
      <c r="N128" s="93"/>
      <c r="O128" s="93"/>
      <c r="P128" s="93"/>
      <c r="Q128" s="104"/>
      <c r="R128" s="104"/>
      <c r="S128" s="194" t="s">
        <v>886</v>
      </c>
    </row>
    <row r="129" spans="1:19" ht="38.25">
      <c r="A129" s="193" t="s">
        <v>884</v>
      </c>
      <c r="B129" s="156" t="s">
        <v>889</v>
      </c>
      <c r="C129" s="156"/>
      <c r="D129" s="156"/>
      <c r="E129" s="104"/>
      <c r="F129" s="93"/>
      <c r="G129" s="104"/>
      <c r="H129" s="104"/>
      <c r="I129" s="93"/>
      <c r="J129" s="93"/>
      <c r="K129" s="104"/>
      <c r="L129" s="93"/>
      <c r="M129" s="93"/>
      <c r="N129" s="93"/>
      <c r="O129" s="93"/>
      <c r="P129" s="93"/>
      <c r="Q129" s="104"/>
      <c r="R129" s="104"/>
      <c r="S129" s="194" t="s">
        <v>886</v>
      </c>
    </row>
    <row r="130" spans="1:19" ht="38.25">
      <c r="A130" s="193" t="s">
        <v>884</v>
      </c>
      <c r="B130" s="156" t="s">
        <v>890</v>
      </c>
      <c r="C130" s="156"/>
      <c r="D130" s="156"/>
      <c r="E130" s="104"/>
      <c r="F130" s="93"/>
      <c r="G130" s="104"/>
      <c r="H130" s="104"/>
      <c r="I130" s="93"/>
      <c r="J130" s="93"/>
      <c r="K130" s="104"/>
      <c r="L130" s="93"/>
      <c r="M130" s="93"/>
      <c r="N130" s="93"/>
      <c r="O130" s="93"/>
      <c r="P130" s="93"/>
      <c r="Q130" s="104"/>
      <c r="R130" s="104"/>
      <c r="S130" s="194" t="s">
        <v>886</v>
      </c>
    </row>
    <row r="131" spans="1:19" s="199" customFormat="1" ht="38.25">
      <c r="A131" s="195" t="s">
        <v>884</v>
      </c>
      <c r="B131" s="196" t="s">
        <v>891</v>
      </c>
      <c r="C131" s="196"/>
      <c r="D131" s="196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8" t="s">
        <v>886</v>
      </c>
    </row>
    <row r="132" spans="1:19" ht="38.25">
      <c r="A132" s="193" t="s">
        <v>884</v>
      </c>
      <c r="B132" s="156" t="s">
        <v>892</v>
      </c>
      <c r="C132" s="156"/>
      <c r="D132" s="156"/>
      <c r="E132" s="104"/>
      <c r="F132" s="93"/>
      <c r="G132" s="104"/>
      <c r="H132" s="104"/>
      <c r="I132" s="93"/>
      <c r="J132" s="93"/>
      <c r="K132" s="104"/>
      <c r="L132" s="93"/>
      <c r="M132" s="93"/>
      <c r="N132" s="93"/>
      <c r="O132" s="93"/>
      <c r="P132" s="93"/>
      <c r="Q132" s="104"/>
      <c r="R132" s="104"/>
      <c r="S132" s="194" t="s">
        <v>886</v>
      </c>
    </row>
    <row r="133" spans="1:19" ht="38.25">
      <c r="A133" s="193" t="s">
        <v>884</v>
      </c>
      <c r="B133" s="156" t="s">
        <v>893</v>
      </c>
      <c r="C133" s="156"/>
      <c r="D133" s="156"/>
      <c r="E133" s="104"/>
      <c r="F133" s="93"/>
      <c r="G133" s="104"/>
      <c r="H133" s="104"/>
      <c r="I133" s="93"/>
      <c r="J133" s="93"/>
      <c r="K133" s="104"/>
      <c r="L133" s="93"/>
      <c r="M133" s="93"/>
      <c r="N133" s="93"/>
      <c r="O133" s="93"/>
      <c r="P133" s="93"/>
      <c r="Q133" s="104"/>
      <c r="R133" s="104"/>
      <c r="S133" s="194" t="s">
        <v>886</v>
      </c>
    </row>
    <row r="134" spans="1:19" ht="38.25">
      <c r="A134" s="193" t="s">
        <v>894</v>
      </c>
      <c r="B134" s="156" t="s">
        <v>895</v>
      </c>
      <c r="C134" s="156"/>
      <c r="D134" s="156"/>
      <c r="E134" s="104"/>
      <c r="F134" s="93"/>
      <c r="G134" s="104"/>
      <c r="H134" s="104"/>
      <c r="I134" s="93"/>
      <c r="J134" s="93"/>
      <c r="K134" s="104"/>
      <c r="L134" s="93"/>
      <c r="M134" s="93"/>
      <c r="N134" s="93"/>
      <c r="O134" s="93"/>
      <c r="P134" s="93"/>
      <c r="Q134" s="104"/>
      <c r="R134" s="104"/>
      <c r="S134" s="194" t="s">
        <v>886</v>
      </c>
    </row>
    <row r="135" spans="1:19" s="199" customFormat="1" ht="38.25">
      <c r="A135" s="195" t="s">
        <v>894</v>
      </c>
      <c r="B135" s="196" t="s">
        <v>896</v>
      </c>
      <c r="C135" s="196"/>
      <c r="D135" s="196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8" t="s">
        <v>886</v>
      </c>
    </row>
    <row r="136" spans="1:19" ht="38.25">
      <c r="A136" s="193" t="s">
        <v>894</v>
      </c>
      <c r="B136" s="156" t="s">
        <v>897</v>
      </c>
      <c r="C136" s="156"/>
      <c r="D136" s="156"/>
      <c r="E136" s="104"/>
      <c r="F136" s="93"/>
      <c r="G136" s="104"/>
      <c r="H136" s="104"/>
      <c r="I136" s="93"/>
      <c r="J136" s="93"/>
      <c r="K136" s="104"/>
      <c r="L136" s="93"/>
      <c r="M136" s="93"/>
      <c r="N136" s="93"/>
      <c r="O136" s="93"/>
      <c r="P136" s="93"/>
      <c r="Q136" s="104"/>
      <c r="R136" s="104"/>
      <c r="S136" s="194" t="s">
        <v>886</v>
      </c>
    </row>
    <row r="137" spans="1:19" ht="38.25">
      <c r="A137" s="193" t="s">
        <v>894</v>
      </c>
      <c r="B137" s="156" t="s">
        <v>898</v>
      </c>
      <c r="C137" s="156"/>
      <c r="D137" s="156"/>
      <c r="E137" s="104"/>
      <c r="F137" s="93"/>
      <c r="G137" s="104"/>
      <c r="H137" s="104"/>
      <c r="I137" s="93"/>
      <c r="J137" s="93"/>
      <c r="K137" s="104"/>
      <c r="L137" s="93"/>
      <c r="M137" s="93"/>
      <c r="N137" s="93"/>
      <c r="O137" s="93"/>
      <c r="P137" s="93"/>
      <c r="Q137" s="104"/>
      <c r="R137" s="104"/>
      <c r="S137" s="194" t="s">
        <v>886</v>
      </c>
    </row>
    <row r="138" spans="1:19" ht="38.25">
      <c r="A138" s="193" t="s">
        <v>894</v>
      </c>
      <c r="B138" s="156" t="s">
        <v>899</v>
      </c>
      <c r="C138" s="156"/>
      <c r="D138" s="156"/>
      <c r="E138" s="104"/>
      <c r="F138" s="93"/>
      <c r="G138" s="104"/>
      <c r="H138" s="104"/>
      <c r="I138" s="93"/>
      <c r="J138" s="93"/>
      <c r="K138" s="104"/>
      <c r="L138" s="93"/>
      <c r="M138" s="93"/>
      <c r="N138" s="93"/>
      <c r="O138" s="93"/>
      <c r="P138" s="93"/>
      <c r="Q138" s="104"/>
      <c r="R138" s="104"/>
      <c r="S138" s="194" t="s">
        <v>886</v>
      </c>
    </row>
    <row r="139" spans="1:19" s="199" customFormat="1" ht="38.25">
      <c r="A139" s="195" t="s">
        <v>894</v>
      </c>
      <c r="B139" s="196" t="s">
        <v>900</v>
      </c>
      <c r="C139" s="196"/>
      <c r="D139" s="196"/>
      <c r="E139" s="197"/>
      <c r="F139" s="197"/>
      <c r="G139" s="197"/>
      <c r="H139" s="197"/>
      <c r="I139" s="197"/>
      <c r="J139" s="197"/>
      <c r="K139" s="197"/>
      <c r="L139" s="197"/>
      <c r="M139" s="197"/>
      <c r="N139" s="197"/>
      <c r="O139" s="197"/>
      <c r="P139" s="197"/>
      <c r="Q139" s="197"/>
      <c r="R139" s="197"/>
      <c r="S139" s="198" t="s">
        <v>886</v>
      </c>
    </row>
    <row r="140" spans="1:19" ht="38.25">
      <c r="A140" s="193" t="s">
        <v>894</v>
      </c>
      <c r="B140" s="156" t="s">
        <v>901</v>
      </c>
      <c r="C140" s="156"/>
      <c r="D140" s="156"/>
      <c r="E140" s="104"/>
      <c r="F140" s="93"/>
      <c r="G140" s="104"/>
      <c r="H140" s="104"/>
      <c r="I140" s="93"/>
      <c r="J140" s="93"/>
      <c r="K140" s="104"/>
      <c r="L140" s="93"/>
      <c r="M140" s="93"/>
      <c r="N140" s="93"/>
      <c r="O140" s="93"/>
      <c r="P140" s="93"/>
      <c r="Q140" s="104"/>
      <c r="R140" s="104"/>
      <c r="S140" s="194" t="s">
        <v>886</v>
      </c>
    </row>
    <row r="141" spans="1:19" ht="38.25">
      <c r="A141" s="193" t="s">
        <v>894</v>
      </c>
      <c r="B141" s="156" t="s">
        <v>902</v>
      </c>
      <c r="C141" s="156"/>
      <c r="D141" s="156"/>
      <c r="E141" s="104"/>
      <c r="F141" s="93"/>
      <c r="G141" s="104"/>
      <c r="H141" s="104"/>
      <c r="I141" s="93"/>
      <c r="J141" s="93"/>
      <c r="K141" s="104"/>
      <c r="L141" s="93"/>
      <c r="M141" s="93"/>
      <c r="N141" s="93"/>
      <c r="O141" s="93"/>
      <c r="P141" s="93"/>
      <c r="Q141" s="104"/>
      <c r="R141" s="104"/>
      <c r="S141" s="194" t="s">
        <v>886</v>
      </c>
    </row>
    <row r="142" spans="1:19" ht="63.75">
      <c r="A142" s="193" t="s">
        <v>903</v>
      </c>
      <c r="B142" s="156" t="s">
        <v>904</v>
      </c>
      <c r="C142" s="156"/>
      <c r="D142" s="156"/>
      <c r="E142" s="104"/>
      <c r="F142" s="93"/>
      <c r="G142" s="104"/>
      <c r="H142" s="104"/>
      <c r="I142" s="93"/>
      <c r="J142" s="93"/>
      <c r="K142" s="104"/>
      <c r="L142" s="93"/>
      <c r="M142" s="93"/>
      <c r="N142" s="93"/>
      <c r="O142" s="93"/>
      <c r="P142" s="93"/>
      <c r="Q142" s="104"/>
      <c r="R142" s="104"/>
      <c r="S142" s="194" t="s">
        <v>849</v>
      </c>
    </row>
    <row r="143" spans="1:19" s="199" customFormat="1" ht="63.75">
      <c r="A143" s="195" t="s">
        <v>903</v>
      </c>
      <c r="B143" s="196" t="s">
        <v>905</v>
      </c>
      <c r="C143" s="196"/>
      <c r="D143" s="196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8" t="s">
        <v>849</v>
      </c>
    </row>
    <row r="144" spans="1:19" ht="63.75">
      <c r="A144" s="193" t="s">
        <v>903</v>
      </c>
      <c r="B144" s="156" t="s">
        <v>906</v>
      </c>
      <c r="C144" s="156"/>
      <c r="D144" s="156"/>
      <c r="E144" s="104"/>
      <c r="F144" s="93"/>
      <c r="G144" s="104"/>
      <c r="H144" s="104"/>
      <c r="I144" s="93"/>
      <c r="J144" s="93"/>
      <c r="K144" s="104"/>
      <c r="L144" s="93"/>
      <c r="M144" s="93"/>
      <c r="N144" s="93"/>
      <c r="O144" s="93"/>
      <c r="P144" s="93"/>
      <c r="Q144" s="104"/>
      <c r="R144" s="104"/>
      <c r="S144" s="194" t="s">
        <v>849</v>
      </c>
    </row>
    <row r="145" spans="1:19" ht="63.75">
      <c r="A145" s="193" t="s">
        <v>903</v>
      </c>
      <c r="B145" s="156" t="s">
        <v>907</v>
      </c>
      <c r="C145" s="156"/>
      <c r="D145" s="156"/>
      <c r="E145" s="104"/>
      <c r="F145" s="93"/>
      <c r="G145" s="104"/>
      <c r="H145" s="104"/>
      <c r="I145" s="93"/>
      <c r="J145" s="93"/>
      <c r="K145" s="104"/>
      <c r="L145" s="93"/>
      <c r="M145" s="93"/>
      <c r="N145" s="93"/>
      <c r="O145" s="93"/>
      <c r="P145" s="93"/>
      <c r="Q145" s="104"/>
      <c r="R145" s="104"/>
      <c r="S145" s="194" t="s">
        <v>849</v>
      </c>
    </row>
    <row r="146" spans="1:19" ht="63.75">
      <c r="A146" s="193" t="s">
        <v>903</v>
      </c>
      <c r="B146" s="156" t="s">
        <v>908</v>
      </c>
      <c r="C146" s="156"/>
      <c r="D146" s="156"/>
      <c r="E146" s="104"/>
      <c r="F146" s="93"/>
      <c r="G146" s="104"/>
      <c r="H146" s="104"/>
      <c r="I146" s="93"/>
      <c r="J146" s="93"/>
      <c r="K146" s="104"/>
      <c r="L146" s="93"/>
      <c r="M146" s="93"/>
      <c r="N146" s="93"/>
      <c r="O146" s="93"/>
      <c r="P146" s="93"/>
      <c r="Q146" s="104"/>
      <c r="R146" s="104"/>
      <c r="S146" s="194" t="s">
        <v>849</v>
      </c>
    </row>
    <row r="147" spans="1:19" s="199" customFormat="1" ht="63.75">
      <c r="A147" s="195" t="s">
        <v>903</v>
      </c>
      <c r="B147" s="196" t="s">
        <v>909</v>
      </c>
      <c r="C147" s="196"/>
      <c r="D147" s="196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197"/>
      <c r="P147" s="197"/>
      <c r="Q147" s="197"/>
      <c r="R147" s="197"/>
      <c r="S147" s="198" t="s">
        <v>849</v>
      </c>
    </row>
    <row r="148" spans="1:19" ht="63.75">
      <c r="A148" s="193" t="s">
        <v>903</v>
      </c>
      <c r="B148" s="156" t="s">
        <v>910</v>
      </c>
      <c r="C148" s="156"/>
      <c r="D148" s="156"/>
      <c r="E148" s="104"/>
      <c r="F148" s="93"/>
      <c r="G148" s="104"/>
      <c r="H148" s="104"/>
      <c r="I148" s="93"/>
      <c r="J148" s="93"/>
      <c r="K148" s="104"/>
      <c r="L148" s="93"/>
      <c r="M148" s="93"/>
      <c r="N148" s="93"/>
      <c r="O148" s="93"/>
      <c r="P148" s="93"/>
      <c r="Q148" s="104"/>
      <c r="R148" s="104"/>
      <c r="S148" s="194" t="s">
        <v>849</v>
      </c>
    </row>
    <row r="149" spans="1:19" ht="63.75">
      <c r="A149" s="193" t="s">
        <v>903</v>
      </c>
      <c r="B149" s="156" t="s">
        <v>911</v>
      </c>
      <c r="C149" s="156"/>
      <c r="D149" s="156"/>
      <c r="E149" s="104"/>
      <c r="F149" s="93"/>
      <c r="G149" s="104"/>
      <c r="H149" s="104"/>
      <c r="I149" s="93"/>
      <c r="J149" s="93"/>
      <c r="K149" s="104"/>
      <c r="L149" s="93"/>
      <c r="M149" s="93"/>
      <c r="N149" s="93"/>
      <c r="O149" s="93"/>
      <c r="P149" s="93"/>
      <c r="Q149" s="104"/>
      <c r="R149" s="104"/>
      <c r="S149" s="194" t="s">
        <v>849</v>
      </c>
    </row>
    <row r="150" spans="1:19" ht="63.75">
      <c r="A150" s="193" t="s">
        <v>912</v>
      </c>
      <c r="B150" s="156" t="s">
        <v>913</v>
      </c>
      <c r="C150" s="156"/>
      <c r="D150" s="156"/>
      <c r="E150" s="104"/>
      <c r="F150" s="93"/>
      <c r="G150" s="104"/>
      <c r="H150" s="104"/>
      <c r="I150" s="93"/>
      <c r="J150" s="93"/>
      <c r="K150" s="104"/>
      <c r="L150" s="93"/>
      <c r="M150" s="93"/>
      <c r="N150" s="93"/>
      <c r="O150" s="93"/>
      <c r="P150" s="93"/>
      <c r="Q150" s="104"/>
      <c r="R150" s="104"/>
      <c r="S150" s="194" t="s">
        <v>849</v>
      </c>
    </row>
    <row r="151" spans="1:19" s="199" customFormat="1" ht="63.75">
      <c r="A151" s="195" t="s">
        <v>912</v>
      </c>
      <c r="B151" s="196" t="s">
        <v>914</v>
      </c>
      <c r="C151" s="196"/>
      <c r="D151" s="196"/>
      <c r="E151" s="197"/>
      <c r="F151" s="197"/>
      <c r="G151" s="197"/>
      <c r="H151" s="197"/>
      <c r="I151" s="197"/>
      <c r="J151" s="197"/>
      <c r="K151" s="197"/>
      <c r="L151" s="197"/>
      <c r="M151" s="197"/>
      <c r="N151" s="197"/>
      <c r="O151" s="197"/>
      <c r="P151" s="197"/>
      <c r="Q151" s="197"/>
      <c r="R151" s="197"/>
      <c r="S151" s="198" t="s">
        <v>849</v>
      </c>
    </row>
    <row r="152" spans="1:19" ht="63.75">
      <c r="A152" s="193" t="s">
        <v>912</v>
      </c>
      <c r="B152" s="156" t="s">
        <v>915</v>
      </c>
      <c r="C152" s="156"/>
      <c r="D152" s="156"/>
      <c r="E152" s="104"/>
      <c r="F152" s="93"/>
      <c r="G152" s="104"/>
      <c r="H152" s="104"/>
      <c r="I152" s="93"/>
      <c r="J152" s="93"/>
      <c r="K152" s="104"/>
      <c r="L152" s="93"/>
      <c r="M152" s="93"/>
      <c r="N152" s="93"/>
      <c r="O152" s="93"/>
      <c r="P152" s="93"/>
      <c r="Q152" s="104"/>
      <c r="R152" s="104"/>
      <c r="S152" s="194" t="s">
        <v>849</v>
      </c>
    </row>
    <row r="153" spans="1:19" ht="63.75">
      <c r="A153" s="193" t="s">
        <v>912</v>
      </c>
      <c r="B153" s="156" t="s">
        <v>916</v>
      </c>
      <c r="C153" s="156"/>
      <c r="D153" s="156"/>
      <c r="E153" s="104"/>
      <c r="F153" s="93"/>
      <c r="G153" s="104"/>
      <c r="H153" s="104"/>
      <c r="I153" s="93"/>
      <c r="J153" s="93"/>
      <c r="K153" s="104"/>
      <c r="L153" s="93"/>
      <c r="M153" s="93"/>
      <c r="N153" s="93"/>
      <c r="O153" s="93"/>
      <c r="P153" s="93"/>
      <c r="Q153" s="104"/>
      <c r="R153" s="104"/>
      <c r="S153" s="194" t="s">
        <v>849</v>
      </c>
    </row>
    <row r="154" spans="1:19" ht="63.75">
      <c r="A154" s="193" t="s">
        <v>912</v>
      </c>
      <c r="B154" s="156" t="s">
        <v>917</v>
      </c>
      <c r="C154" s="156"/>
      <c r="D154" s="156"/>
      <c r="E154" s="104"/>
      <c r="F154" s="93"/>
      <c r="G154" s="104"/>
      <c r="H154" s="104"/>
      <c r="I154" s="93"/>
      <c r="J154" s="93"/>
      <c r="K154" s="104"/>
      <c r="L154" s="93"/>
      <c r="M154" s="93"/>
      <c r="N154" s="93"/>
      <c r="O154" s="93"/>
      <c r="P154" s="93"/>
      <c r="Q154" s="104"/>
      <c r="R154" s="104"/>
      <c r="S154" s="194" t="s">
        <v>849</v>
      </c>
    </row>
    <row r="155" spans="1:19" s="199" customFormat="1" ht="63.75">
      <c r="A155" s="195" t="s">
        <v>912</v>
      </c>
      <c r="B155" s="196" t="s">
        <v>918</v>
      </c>
      <c r="C155" s="196"/>
      <c r="D155" s="196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98" t="s">
        <v>849</v>
      </c>
    </row>
    <row r="156" spans="1:19" ht="63.75">
      <c r="A156" s="193" t="s">
        <v>912</v>
      </c>
      <c r="B156" s="156" t="s">
        <v>919</v>
      </c>
      <c r="C156" s="156"/>
      <c r="D156" s="156"/>
      <c r="E156" s="104"/>
      <c r="F156" s="93"/>
      <c r="G156" s="104"/>
      <c r="H156" s="104"/>
      <c r="I156" s="93"/>
      <c r="J156" s="93"/>
      <c r="K156" s="104"/>
      <c r="L156" s="93"/>
      <c r="M156" s="93"/>
      <c r="N156" s="93"/>
      <c r="O156" s="93"/>
      <c r="P156" s="93"/>
      <c r="Q156" s="104"/>
      <c r="R156" s="104"/>
      <c r="S156" s="194" t="s">
        <v>849</v>
      </c>
    </row>
    <row r="157" spans="1:19" ht="63.75">
      <c r="A157" s="193" t="s">
        <v>912</v>
      </c>
      <c r="B157" s="156" t="s">
        <v>920</v>
      </c>
      <c r="C157" s="156"/>
      <c r="D157" s="156"/>
      <c r="E157" s="104"/>
      <c r="F157" s="93"/>
      <c r="G157" s="104"/>
      <c r="H157" s="104"/>
      <c r="I157" s="93"/>
      <c r="J157" s="93"/>
      <c r="K157" s="104"/>
      <c r="L157" s="93"/>
      <c r="M157" s="93"/>
      <c r="N157" s="93"/>
      <c r="O157" s="93"/>
      <c r="P157" s="93"/>
      <c r="Q157" s="104"/>
      <c r="R157" s="104"/>
      <c r="S157" s="194" t="s">
        <v>849</v>
      </c>
    </row>
    <row r="158" spans="1:19" ht="63.75">
      <c r="A158" s="193" t="s">
        <v>921</v>
      </c>
      <c r="B158" s="156" t="s">
        <v>922</v>
      </c>
      <c r="C158" s="156"/>
      <c r="D158" s="156"/>
      <c r="E158" s="104"/>
      <c r="F158" s="93"/>
      <c r="G158" s="104"/>
      <c r="H158" s="104"/>
      <c r="I158" s="93"/>
      <c r="J158" s="93"/>
      <c r="K158" s="104"/>
      <c r="L158" s="93"/>
      <c r="M158" s="93"/>
      <c r="N158" s="93"/>
      <c r="O158" s="93"/>
      <c r="P158" s="93"/>
      <c r="Q158" s="104"/>
      <c r="R158" s="104"/>
      <c r="S158" s="194" t="s">
        <v>849</v>
      </c>
    </row>
    <row r="159" spans="1:19" s="199" customFormat="1" ht="63.75">
      <c r="A159" s="195" t="s">
        <v>921</v>
      </c>
      <c r="B159" s="196" t="s">
        <v>923</v>
      </c>
      <c r="C159" s="196"/>
      <c r="D159" s="196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197"/>
      <c r="P159" s="197"/>
      <c r="Q159" s="197"/>
      <c r="R159" s="197"/>
      <c r="S159" s="198" t="s">
        <v>849</v>
      </c>
    </row>
    <row r="160" spans="1:19" ht="63.75">
      <c r="A160" s="193" t="s">
        <v>921</v>
      </c>
      <c r="B160" s="156" t="s">
        <v>924</v>
      </c>
      <c r="C160" s="156"/>
      <c r="D160" s="156"/>
      <c r="E160" s="104"/>
      <c r="F160" s="93"/>
      <c r="G160" s="104"/>
      <c r="H160" s="104"/>
      <c r="I160" s="93"/>
      <c r="J160" s="93"/>
      <c r="K160" s="104"/>
      <c r="L160" s="93"/>
      <c r="M160" s="93"/>
      <c r="N160" s="93"/>
      <c r="O160" s="93"/>
      <c r="P160" s="93"/>
      <c r="Q160" s="104"/>
      <c r="R160" s="104"/>
      <c r="S160" s="194" t="s">
        <v>849</v>
      </c>
    </row>
    <row r="161" spans="1:19" ht="63.75">
      <c r="A161" s="193" t="s">
        <v>921</v>
      </c>
      <c r="B161" s="156" t="s">
        <v>925</v>
      </c>
      <c r="C161" s="156"/>
      <c r="D161" s="156"/>
      <c r="E161" s="104"/>
      <c r="F161" s="93"/>
      <c r="G161" s="104"/>
      <c r="H161" s="104"/>
      <c r="I161" s="93"/>
      <c r="J161" s="93"/>
      <c r="K161" s="104"/>
      <c r="L161" s="93"/>
      <c r="M161" s="93"/>
      <c r="N161" s="93"/>
      <c r="O161" s="93"/>
      <c r="P161" s="93"/>
      <c r="Q161" s="104"/>
      <c r="R161" s="104"/>
      <c r="S161" s="194" t="s">
        <v>849</v>
      </c>
    </row>
    <row r="162" spans="1:19" ht="63.75">
      <c r="A162" s="193" t="s">
        <v>921</v>
      </c>
      <c r="B162" s="156" t="s">
        <v>926</v>
      </c>
      <c r="C162" s="156"/>
      <c r="D162" s="156"/>
      <c r="E162" s="104"/>
      <c r="F162" s="93"/>
      <c r="G162" s="104"/>
      <c r="H162" s="104"/>
      <c r="I162" s="93"/>
      <c r="J162" s="93"/>
      <c r="K162" s="104"/>
      <c r="L162" s="93"/>
      <c r="M162" s="93"/>
      <c r="N162" s="93"/>
      <c r="O162" s="93"/>
      <c r="P162" s="93"/>
      <c r="Q162" s="104"/>
      <c r="R162" s="104"/>
      <c r="S162" s="194" t="s">
        <v>849</v>
      </c>
    </row>
    <row r="163" spans="1:19" s="199" customFormat="1" ht="63.75">
      <c r="A163" s="195" t="s">
        <v>921</v>
      </c>
      <c r="B163" s="196" t="s">
        <v>927</v>
      </c>
      <c r="C163" s="196"/>
      <c r="D163" s="196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8" t="s">
        <v>849</v>
      </c>
    </row>
    <row r="164" spans="1:19" ht="63.75">
      <c r="A164" s="193" t="s">
        <v>921</v>
      </c>
      <c r="B164" s="156" t="s">
        <v>928</v>
      </c>
      <c r="C164" s="156"/>
      <c r="D164" s="156"/>
      <c r="E164" s="104"/>
      <c r="F164" s="93"/>
      <c r="G164" s="104"/>
      <c r="H164" s="104"/>
      <c r="I164" s="93"/>
      <c r="J164" s="93"/>
      <c r="K164" s="104"/>
      <c r="L164" s="93"/>
      <c r="M164" s="93"/>
      <c r="N164" s="93"/>
      <c r="O164" s="93"/>
      <c r="P164" s="93"/>
      <c r="Q164" s="104"/>
      <c r="R164" s="104"/>
      <c r="S164" s="194" t="s">
        <v>849</v>
      </c>
    </row>
    <row r="165" spans="1:19" ht="63.75">
      <c r="A165" s="193" t="s">
        <v>921</v>
      </c>
      <c r="B165" s="156" t="s">
        <v>929</v>
      </c>
      <c r="C165" s="156"/>
      <c r="D165" s="156"/>
      <c r="E165" s="104"/>
      <c r="F165" s="93"/>
      <c r="G165" s="104"/>
      <c r="H165" s="104"/>
      <c r="I165" s="93"/>
      <c r="J165" s="93"/>
      <c r="K165" s="104"/>
      <c r="L165" s="93"/>
      <c r="M165" s="93"/>
      <c r="N165" s="93"/>
      <c r="O165" s="93"/>
      <c r="P165" s="93"/>
      <c r="Q165" s="104"/>
      <c r="R165" s="104"/>
      <c r="S165" s="194" t="s">
        <v>849</v>
      </c>
    </row>
    <row r="166" spans="1:19">
      <c r="A166" s="193" t="s">
        <v>930</v>
      </c>
      <c r="B166" s="156" t="s">
        <v>931</v>
      </c>
      <c r="C166" s="156"/>
      <c r="D166" s="156"/>
      <c r="E166" s="104"/>
      <c r="F166" s="93"/>
      <c r="G166" s="104"/>
      <c r="H166" s="104"/>
      <c r="I166" s="93"/>
      <c r="J166" s="93"/>
      <c r="K166" s="104"/>
      <c r="L166" s="93"/>
      <c r="M166" s="93"/>
      <c r="N166" s="93"/>
      <c r="O166" s="93"/>
      <c r="P166" s="93"/>
      <c r="Q166" s="104"/>
      <c r="R166" s="104"/>
      <c r="S166" s="194" t="s">
        <v>932</v>
      </c>
    </row>
    <row r="167" spans="1:19" s="199" customFormat="1">
      <c r="A167" s="195" t="s">
        <v>930</v>
      </c>
      <c r="B167" s="196" t="s">
        <v>933</v>
      </c>
      <c r="C167" s="196"/>
      <c r="D167" s="196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197"/>
      <c r="P167" s="197"/>
      <c r="Q167" s="197"/>
      <c r="R167" s="197"/>
      <c r="S167" s="198" t="s">
        <v>932</v>
      </c>
    </row>
    <row r="168" spans="1:19">
      <c r="A168" s="193" t="s">
        <v>930</v>
      </c>
      <c r="B168" s="156" t="s">
        <v>934</v>
      </c>
      <c r="C168" s="156"/>
      <c r="D168" s="156"/>
      <c r="E168" s="104"/>
      <c r="F168" s="93"/>
      <c r="G168" s="104"/>
      <c r="H168" s="104"/>
      <c r="I168" s="93"/>
      <c r="J168" s="93"/>
      <c r="K168" s="104"/>
      <c r="L168" s="93"/>
      <c r="M168" s="93"/>
      <c r="N168" s="93"/>
      <c r="O168" s="93"/>
      <c r="P168" s="93"/>
      <c r="Q168" s="104"/>
      <c r="R168" s="104"/>
      <c r="S168" s="194" t="s">
        <v>932</v>
      </c>
    </row>
    <row r="169" spans="1:19">
      <c r="A169" s="193" t="s">
        <v>930</v>
      </c>
      <c r="B169" s="156" t="s">
        <v>935</v>
      </c>
      <c r="C169" s="156"/>
      <c r="D169" s="156"/>
      <c r="E169" s="104"/>
      <c r="F169" s="93"/>
      <c r="G169" s="104"/>
      <c r="H169" s="104"/>
      <c r="I169" s="93"/>
      <c r="J169" s="93"/>
      <c r="K169" s="104"/>
      <c r="L169" s="93"/>
      <c r="M169" s="93"/>
      <c r="N169" s="93"/>
      <c r="O169" s="93"/>
      <c r="P169" s="93"/>
      <c r="Q169" s="104"/>
      <c r="R169" s="104"/>
      <c r="S169" s="194" t="s">
        <v>932</v>
      </c>
    </row>
    <row r="170" spans="1:19">
      <c r="A170" s="193" t="s">
        <v>930</v>
      </c>
      <c r="B170" s="156" t="s">
        <v>936</v>
      </c>
      <c r="C170" s="156"/>
      <c r="D170" s="156"/>
      <c r="E170" s="104"/>
      <c r="F170" s="93"/>
      <c r="G170" s="104"/>
      <c r="H170" s="104"/>
      <c r="I170" s="93"/>
      <c r="J170" s="93"/>
      <c r="K170" s="104"/>
      <c r="L170" s="93"/>
      <c r="M170" s="93"/>
      <c r="N170" s="93"/>
      <c r="O170" s="93"/>
      <c r="P170" s="93"/>
      <c r="Q170" s="104"/>
      <c r="R170" s="104"/>
      <c r="S170" s="194" t="s">
        <v>932</v>
      </c>
    </row>
    <row r="171" spans="1:19" s="199" customFormat="1">
      <c r="A171" s="195" t="s">
        <v>930</v>
      </c>
      <c r="B171" s="196" t="s">
        <v>937</v>
      </c>
      <c r="C171" s="196"/>
      <c r="D171" s="196"/>
      <c r="E171" s="197"/>
      <c r="F171" s="197"/>
      <c r="G171" s="197"/>
      <c r="H171" s="197"/>
      <c r="I171" s="197"/>
      <c r="J171" s="197"/>
      <c r="K171" s="197"/>
      <c r="L171" s="197"/>
      <c r="M171" s="197"/>
      <c r="N171" s="197"/>
      <c r="O171" s="197"/>
      <c r="P171" s="197"/>
      <c r="Q171" s="197"/>
      <c r="R171" s="197"/>
      <c r="S171" s="198" t="s">
        <v>932</v>
      </c>
    </row>
    <row r="172" spans="1:19">
      <c r="A172" s="193" t="s">
        <v>930</v>
      </c>
      <c r="B172" s="156" t="s">
        <v>938</v>
      </c>
      <c r="C172" s="156"/>
      <c r="D172" s="156"/>
      <c r="E172" s="104"/>
      <c r="F172" s="93"/>
      <c r="G172" s="104"/>
      <c r="H172" s="104"/>
      <c r="I172" s="93"/>
      <c r="J172" s="93"/>
      <c r="K172" s="104"/>
      <c r="L172" s="93"/>
      <c r="M172" s="93"/>
      <c r="N172" s="93"/>
      <c r="O172" s="93"/>
      <c r="P172" s="93"/>
      <c r="Q172" s="104"/>
      <c r="R172" s="104"/>
      <c r="S172" s="194" t="s">
        <v>932</v>
      </c>
    </row>
    <row r="173" spans="1:19">
      <c r="A173" s="193" t="s">
        <v>930</v>
      </c>
      <c r="B173" s="156" t="s">
        <v>939</v>
      </c>
      <c r="C173" s="156"/>
      <c r="D173" s="156"/>
      <c r="E173" s="104"/>
      <c r="F173" s="93"/>
      <c r="G173" s="104"/>
      <c r="H173" s="104"/>
      <c r="I173" s="93"/>
      <c r="J173" s="93"/>
      <c r="K173" s="104"/>
      <c r="L173" s="93"/>
      <c r="M173" s="93"/>
      <c r="N173" s="93"/>
      <c r="O173" s="93"/>
      <c r="P173" s="93"/>
      <c r="Q173" s="104"/>
      <c r="R173" s="104"/>
      <c r="S173" s="194" t="s">
        <v>932</v>
      </c>
    </row>
    <row r="174" spans="1:19">
      <c r="A174" s="193" t="s">
        <v>940</v>
      </c>
      <c r="B174" s="156" t="s">
        <v>941</v>
      </c>
      <c r="C174" s="156"/>
      <c r="D174" s="156"/>
      <c r="E174" s="104"/>
      <c r="F174" s="93"/>
      <c r="G174" s="104"/>
      <c r="H174" s="104"/>
      <c r="I174" s="93"/>
      <c r="J174" s="93"/>
      <c r="K174" s="104"/>
      <c r="L174" s="93"/>
      <c r="M174" s="93"/>
      <c r="N174" s="93"/>
      <c r="O174" s="93"/>
      <c r="P174" s="93"/>
      <c r="Q174" s="104"/>
      <c r="R174" s="104"/>
      <c r="S174" s="194" t="s">
        <v>932</v>
      </c>
    </row>
    <row r="175" spans="1:19" s="199" customFormat="1">
      <c r="A175" s="195" t="s">
        <v>940</v>
      </c>
      <c r="B175" s="196" t="s">
        <v>942</v>
      </c>
      <c r="C175" s="196"/>
      <c r="D175" s="196"/>
      <c r="E175" s="197"/>
      <c r="F175" s="197"/>
      <c r="G175" s="197"/>
      <c r="H175" s="197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8" t="s">
        <v>932</v>
      </c>
    </row>
    <row r="176" spans="1:19">
      <c r="A176" s="193" t="s">
        <v>940</v>
      </c>
      <c r="B176" s="156" t="s">
        <v>943</v>
      </c>
      <c r="C176" s="156"/>
      <c r="D176" s="156"/>
      <c r="E176" s="104"/>
      <c r="F176" s="93"/>
      <c r="G176" s="104"/>
      <c r="H176" s="104"/>
      <c r="I176" s="93"/>
      <c r="J176" s="93"/>
      <c r="K176" s="104"/>
      <c r="L176" s="93"/>
      <c r="M176" s="93"/>
      <c r="N176" s="93"/>
      <c r="O176" s="93"/>
      <c r="P176" s="93"/>
      <c r="Q176" s="104"/>
      <c r="R176" s="104"/>
      <c r="S176" s="194" t="s">
        <v>932</v>
      </c>
    </row>
    <row r="177" spans="1:19">
      <c r="A177" s="193" t="s">
        <v>940</v>
      </c>
      <c r="B177" s="156" t="s">
        <v>944</v>
      </c>
      <c r="C177" s="156"/>
      <c r="D177" s="156"/>
      <c r="E177" s="104"/>
      <c r="F177" s="93"/>
      <c r="G177" s="104"/>
      <c r="H177" s="104"/>
      <c r="I177" s="93"/>
      <c r="J177" s="93"/>
      <c r="K177" s="104"/>
      <c r="L177" s="93"/>
      <c r="M177" s="93"/>
      <c r="N177" s="93"/>
      <c r="O177" s="93"/>
      <c r="P177" s="93"/>
      <c r="Q177" s="104"/>
      <c r="R177" s="104"/>
      <c r="S177" s="194" t="s">
        <v>932</v>
      </c>
    </row>
    <row r="178" spans="1:19">
      <c r="A178" s="193" t="s">
        <v>940</v>
      </c>
      <c r="B178" s="156" t="s">
        <v>945</v>
      </c>
      <c r="C178" s="156"/>
      <c r="D178" s="156"/>
      <c r="E178" s="104"/>
      <c r="F178" s="93"/>
      <c r="G178" s="104"/>
      <c r="H178" s="104"/>
      <c r="I178" s="93"/>
      <c r="J178" s="93"/>
      <c r="K178" s="104"/>
      <c r="L178" s="93"/>
      <c r="M178" s="93"/>
      <c r="N178" s="93"/>
      <c r="O178" s="93"/>
      <c r="P178" s="93"/>
      <c r="Q178" s="104"/>
      <c r="R178" s="104"/>
      <c r="S178" s="194" t="s">
        <v>932</v>
      </c>
    </row>
    <row r="179" spans="1:19" s="199" customFormat="1">
      <c r="A179" s="195" t="s">
        <v>940</v>
      </c>
      <c r="B179" s="196" t="s">
        <v>946</v>
      </c>
      <c r="C179" s="196"/>
      <c r="D179" s="196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8" t="s">
        <v>932</v>
      </c>
    </row>
    <row r="180" spans="1:19">
      <c r="A180" s="193" t="s">
        <v>940</v>
      </c>
      <c r="B180" s="156" t="s">
        <v>947</v>
      </c>
      <c r="C180" s="156"/>
      <c r="D180" s="156"/>
      <c r="E180" s="104"/>
      <c r="F180" s="93"/>
      <c r="G180" s="104"/>
      <c r="H180" s="104"/>
      <c r="I180" s="93"/>
      <c r="J180" s="93"/>
      <c r="K180" s="104"/>
      <c r="L180" s="93"/>
      <c r="M180" s="93"/>
      <c r="N180" s="93"/>
      <c r="O180" s="93"/>
      <c r="P180" s="93"/>
      <c r="Q180" s="104"/>
      <c r="R180" s="104"/>
      <c r="S180" s="194" t="s">
        <v>932</v>
      </c>
    </row>
    <row r="181" spans="1:19">
      <c r="A181" s="193" t="s">
        <v>940</v>
      </c>
      <c r="B181" s="156" t="s">
        <v>948</v>
      </c>
      <c r="C181" s="156"/>
      <c r="D181" s="156"/>
      <c r="E181" s="104"/>
      <c r="F181" s="93"/>
      <c r="G181" s="104"/>
      <c r="H181" s="104"/>
      <c r="I181" s="93"/>
      <c r="J181" s="93"/>
      <c r="K181" s="104"/>
      <c r="L181" s="93"/>
      <c r="M181" s="93"/>
      <c r="N181" s="93"/>
      <c r="O181" s="93"/>
      <c r="P181" s="93"/>
      <c r="Q181" s="104"/>
      <c r="R181" s="104"/>
      <c r="S181" s="194" t="s">
        <v>932</v>
      </c>
    </row>
    <row r="182" spans="1:19">
      <c r="A182" s="193" t="s">
        <v>949</v>
      </c>
      <c r="B182" s="156" t="s">
        <v>950</v>
      </c>
      <c r="C182" s="156"/>
      <c r="D182" s="156"/>
      <c r="E182" s="104"/>
      <c r="F182" s="93"/>
      <c r="G182" s="104"/>
      <c r="H182" s="104"/>
      <c r="I182" s="93"/>
      <c r="J182" s="93"/>
      <c r="K182" s="104"/>
      <c r="L182" s="93"/>
      <c r="M182" s="93"/>
      <c r="N182" s="93"/>
      <c r="O182" s="93"/>
      <c r="P182" s="93"/>
      <c r="Q182" s="104"/>
      <c r="R182" s="104"/>
      <c r="S182" s="194" t="s">
        <v>932</v>
      </c>
    </row>
    <row r="183" spans="1:19" s="199" customFormat="1">
      <c r="A183" s="195" t="s">
        <v>949</v>
      </c>
      <c r="B183" s="196" t="s">
        <v>951</v>
      </c>
      <c r="C183" s="196"/>
      <c r="D183" s="196"/>
      <c r="E183" s="197"/>
      <c r="F183" s="197"/>
      <c r="G183" s="197"/>
      <c r="H183" s="197"/>
      <c r="I183" s="197"/>
      <c r="J183" s="197"/>
      <c r="K183" s="197"/>
      <c r="L183" s="197"/>
      <c r="M183" s="197"/>
      <c r="N183" s="197"/>
      <c r="O183" s="197"/>
      <c r="P183" s="197"/>
      <c r="Q183" s="197"/>
      <c r="R183" s="197"/>
      <c r="S183" s="198" t="s">
        <v>932</v>
      </c>
    </row>
    <row r="184" spans="1:19">
      <c r="A184" s="193" t="s">
        <v>949</v>
      </c>
      <c r="B184" s="156" t="s">
        <v>952</v>
      </c>
      <c r="C184" s="156"/>
      <c r="D184" s="156"/>
      <c r="E184" s="104"/>
      <c r="F184" s="93"/>
      <c r="G184" s="104"/>
      <c r="H184" s="104"/>
      <c r="I184" s="93"/>
      <c r="J184" s="93"/>
      <c r="K184" s="104"/>
      <c r="L184" s="93"/>
      <c r="M184" s="93"/>
      <c r="N184" s="93"/>
      <c r="O184" s="93"/>
      <c r="P184" s="93"/>
      <c r="Q184" s="104"/>
      <c r="R184" s="104"/>
      <c r="S184" s="194" t="s">
        <v>932</v>
      </c>
    </row>
    <row r="185" spans="1:19">
      <c r="A185" s="193" t="s">
        <v>949</v>
      </c>
      <c r="B185" s="156" t="s">
        <v>953</v>
      </c>
      <c r="C185" s="156"/>
      <c r="D185" s="156"/>
      <c r="E185" s="104"/>
      <c r="F185" s="93"/>
      <c r="G185" s="104"/>
      <c r="H185" s="104"/>
      <c r="I185" s="93"/>
      <c r="J185" s="93"/>
      <c r="K185" s="104"/>
      <c r="L185" s="93"/>
      <c r="M185" s="93"/>
      <c r="N185" s="93"/>
      <c r="O185" s="93"/>
      <c r="P185" s="93"/>
      <c r="Q185" s="104"/>
      <c r="R185" s="104"/>
      <c r="S185" s="194" t="s">
        <v>932</v>
      </c>
    </row>
    <row r="186" spans="1:19">
      <c r="A186" s="193" t="s">
        <v>949</v>
      </c>
      <c r="B186" s="156" t="s">
        <v>954</v>
      </c>
      <c r="C186" s="156"/>
      <c r="D186" s="156"/>
      <c r="E186" s="104"/>
      <c r="F186" s="93"/>
      <c r="G186" s="104"/>
      <c r="H186" s="104"/>
      <c r="I186" s="93"/>
      <c r="J186" s="93"/>
      <c r="K186" s="104"/>
      <c r="L186" s="93"/>
      <c r="M186" s="93"/>
      <c r="N186" s="93"/>
      <c r="O186" s="93"/>
      <c r="P186" s="93"/>
      <c r="Q186" s="104"/>
      <c r="R186" s="104"/>
      <c r="S186" s="194" t="s">
        <v>932</v>
      </c>
    </row>
    <row r="187" spans="1:19" s="199" customFormat="1">
      <c r="A187" s="195" t="s">
        <v>949</v>
      </c>
      <c r="B187" s="196" t="s">
        <v>955</v>
      </c>
      <c r="C187" s="196"/>
      <c r="D187" s="196"/>
      <c r="E187" s="197"/>
      <c r="F187" s="197"/>
      <c r="G187" s="197"/>
      <c r="H187" s="197"/>
      <c r="I187" s="197"/>
      <c r="J187" s="197"/>
      <c r="K187" s="197"/>
      <c r="L187" s="197"/>
      <c r="M187" s="197"/>
      <c r="N187" s="197"/>
      <c r="O187" s="197"/>
      <c r="P187" s="197"/>
      <c r="Q187" s="197"/>
      <c r="R187" s="197"/>
      <c r="S187" s="198" t="s">
        <v>932</v>
      </c>
    </row>
    <row r="188" spans="1:19">
      <c r="A188" s="193" t="s">
        <v>949</v>
      </c>
      <c r="B188" s="156" t="s">
        <v>956</v>
      </c>
      <c r="C188" s="156"/>
      <c r="D188" s="156"/>
      <c r="E188" s="104"/>
      <c r="F188" s="93"/>
      <c r="G188" s="104"/>
      <c r="H188" s="104"/>
      <c r="I188" s="93"/>
      <c r="J188" s="93"/>
      <c r="K188" s="104"/>
      <c r="L188" s="93"/>
      <c r="M188" s="93"/>
      <c r="N188" s="93"/>
      <c r="O188" s="93"/>
      <c r="P188" s="93"/>
      <c r="Q188" s="104"/>
      <c r="R188" s="104"/>
      <c r="S188" s="194" t="s">
        <v>932</v>
      </c>
    </row>
    <row r="189" spans="1:19">
      <c r="A189" s="193" t="s">
        <v>949</v>
      </c>
      <c r="B189" s="156" t="s">
        <v>957</v>
      </c>
      <c r="C189" s="156"/>
      <c r="D189" s="156"/>
      <c r="E189" s="104"/>
      <c r="F189" s="93"/>
      <c r="G189" s="104"/>
      <c r="H189" s="104"/>
      <c r="I189" s="93"/>
      <c r="J189" s="93"/>
      <c r="K189" s="104"/>
      <c r="L189" s="93"/>
      <c r="M189" s="93"/>
      <c r="N189" s="93"/>
      <c r="O189" s="93"/>
      <c r="P189" s="93"/>
      <c r="Q189" s="104"/>
      <c r="R189" s="104"/>
      <c r="S189" s="194" t="s">
        <v>932</v>
      </c>
    </row>
    <row r="190" spans="1:19">
      <c r="A190" s="193" t="s">
        <v>958</v>
      </c>
      <c r="B190" s="156" t="s">
        <v>950</v>
      </c>
      <c r="C190" s="156"/>
      <c r="D190" s="156"/>
      <c r="E190" s="104"/>
      <c r="F190" s="93"/>
      <c r="G190" s="104"/>
      <c r="H190" s="104"/>
      <c r="I190" s="93"/>
      <c r="J190" s="93"/>
      <c r="K190" s="104"/>
      <c r="L190" s="93"/>
      <c r="M190" s="93"/>
      <c r="N190" s="93"/>
      <c r="O190" s="93"/>
      <c r="P190" s="93"/>
      <c r="Q190" s="104"/>
      <c r="R190" s="104"/>
      <c r="S190" s="194" t="s">
        <v>932</v>
      </c>
    </row>
    <row r="191" spans="1:19" s="199" customFormat="1">
      <c r="A191" s="195" t="s">
        <v>958</v>
      </c>
      <c r="B191" s="196" t="s">
        <v>951</v>
      </c>
      <c r="C191" s="196"/>
      <c r="D191" s="196"/>
      <c r="E191" s="197"/>
      <c r="F191" s="197"/>
      <c r="G191" s="197"/>
      <c r="H191" s="197"/>
      <c r="I191" s="197"/>
      <c r="J191" s="197"/>
      <c r="K191" s="197"/>
      <c r="L191" s="197"/>
      <c r="M191" s="197"/>
      <c r="N191" s="197"/>
      <c r="O191" s="197"/>
      <c r="P191" s="197"/>
      <c r="Q191" s="197"/>
      <c r="R191" s="197"/>
      <c r="S191" s="198" t="s">
        <v>932</v>
      </c>
    </row>
    <row r="192" spans="1:19">
      <c r="A192" s="193" t="s">
        <v>958</v>
      </c>
      <c r="B192" s="156" t="s">
        <v>952</v>
      </c>
      <c r="C192" s="156"/>
      <c r="D192" s="156"/>
      <c r="E192" s="104"/>
      <c r="F192" s="93"/>
      <c r="G192" s="104"/>
      <c r="H192" s="104"/>
      <c r="I192" s="93"/>
      <c r="J192" s="93"/>
      <c r="K192" s="104"/>
      <c r="L192" s="93"/>
      <c r="M192" s="93"/>
      <c r="N192" s="93"/>
      <c r="O192" s="93"/>
      <c r="P192" s="93"/>
      <c r="Q192" s="104"/>
      <c r="R192" s="104"/>
      <c r="S192" s="194" t="s">
        <v>932</v>
      </c>
    </row>
    <row r="193" spans="1:19">
      <c r="A193" s="193" t="s">
        <v>958</v>
      </c>
      <c r="B193" s="156" t="s">
        <v>953</v>
      </c>
      <c r="C193" s="156"/>
      <c r="D193" s="156"/>
      <c r="E193" s="104"/>
      <c r="F193" s="93"/>
      <c r="G193" s="104"/>
      <c r="H193" s="104"/>
      <c r="I193" s="93"/>
      <c r="J193" s="93"/>
      <c r="K193" s="104"/>
      <c r="L193" s="93"/>
      <c r="M193" s="93"/>
      <c r="N193" s="93"/>
      <c r="O193" s="93"/>
      <c r="P193" s="93"/>
      <c r="Q193" s="104"/>
      <c r="R193" s="104"/>
      <c r="S193" s="194" t="s">
        <v>932</v>
      </c>
    </row>
    <row r="194" spans="1:19">
      <c r="A194" s="193" t="s">
        <v>958</v>
      </c>
      <c r="B194" s="156" t="s">
        <v>954</v>
      </c>
      <c r="C194" s="156"/>
      <c r="D194" s="156"/>
      <c r="E194" s="104"/>
      <c r="F194" s="93"/>
      <c r="G194" s="104"/>
      <c r="H194" s="104"/>
      <c r="I194" s="93"/>
      <c r="J194" s="93"/>
      <c r="K194" s="104"/>
      <c r="L194" s="93"/>
      <c r="M194" s="93"/>
      <c r="N194" s="93"/>
      <c r="O194" s="93"/>
      <c r="P194" s="93"/>
      <c r="Q194" s="104"/>
      <c r="R194" s="104"/>
      <c r="S194" s="194" t="s">
        <v>932</v>
      </c>
    </row>
    <row r="195" spans="1:19" s="199" customFormat="1">
      <c r="A195" s="195" t="s">
        <v>958</v>
      </c>
      <c r="B195" s="196" t="s">
        <v>955</v>
      </c>
      <c r="C195" s="196"/>
      <c r="D195" s="196"/>
      <c r="E195" s="197"/>
      <c r="F195" s="197"/>
      <c r="G195" s="197"/>
      <c r="H195" s="197"/>
      <c r="I195" s="197"/>
      <c r="J195" s="197"/>
      <c r="K195" s="197"/>
      <c r="L195" s="197"/>
      <c r="M195" s="197"/>
      <c r="N195" s="197"/>
      <c r="O195" s="197"/>
      <c r="P195" s="197"/>
      <c r="Q195" s="197"/>
      <c r="R195" s="197"/>
      <c r="S195" s="198" t="s">
        <v>932</v>
      </c>
    </row>
    <row r="196" spans="1:19">
      <c r="A196" s="193" t="s">
        <v>958</v>
      </c>
      <c r="B196" s="156" t="s">
        <v>956</v>
      </c>
      <c r="C196" s="156"/>
      <c r="D196" s="156"/>
      <c r="E196" s="104"/>
      <c r="F196" s="93"/>
      <c r="G196" s="104"/>
      <c r="H196" s="104"/>
      <c r="I196" s="93"/>
      <c r="J196" s="93"/>
      <c r="K196" s="104"/>
      <c r="L196" s="93"/>
      <c r="M196" s="93"/>
      <c r="N196" s="93"/>
      <c r="O196" s="93"/>
      <c r="P196" s="93"/>
      <c r="Q196" s="104"/>
      <c r="R196" s="104"/>
      <c r="S196" s="194" t="s">
        <v>932</v>
      </c>
    </row>
    <row r="197" spans="1:19">
      <c r="A197" s="193" t="s">
        <v>958</v>
      </c>
      <c r="B197" s="156" t="s">
        <v>957</v>
      </c>
      <c r="C197" s="156"/>
      <c r="D197" s="156"/>
      <c r="E197" s="104"/>
      <c r="F197" s="93"/>
      <c r="G197" s="104"/>
      <c r="H197" s="104"/>
      <c r="I197" s="93"/>
      <c r="J197" s="93"/>
      <c r="K197" s="104"/>
      <c r="L197" s="93"/>
      <c r="M197" s="93"/>
      <c r="N197" s="93"/>
      <c r="O197" s="93"/>
      <c r="P197" s="93"/>
      <c r="Q197" s="104"/>
      <c r="R197" s="104"/>
      <c r="S197" s="194" t="s">
        <v>932</v>
      </c>
    </row>
    <row r="198" spans="1:19">
      <c r="A198" s="193" t="s">
        <v>959</v>
      </c>
      <c r="B198" s="156" t="s">
        <v>950</v>
      </c>
      <c r="C198" s="156"/>
      <c r="D198" s="156"/>
      <c r="E198" s="104"/>
      <c r="F198" s="93"/>
      <c r="G198" s="104"/>
      <c r="H198" s="104"/>
      <c r="I198" s="93"/>
      <c r="J198" s="93"/>
      <c r="K198" s="104"/>
      <c r="L198" s="93"/>
      <c r="M198" s="93"/>
      <c r="N198" s="93"/>
      <c r="O198" s="93"/>
      <c r="P198" s="93"/>
      <c r="Q198" s="104"/>
      <c r="R198" s="104"/>
      <c r="S198" s="194" t="s">
        <v>932</v>
      </c>
    </row>
    <row r="199" spans="1:19" s="199" customFormat="1">
      <c r="A199" s="195" t="s">
        <v>959</v>
      </c>
      <c r="B199" s="196" t="s">
        <v>951</v>
      </c>
      <c r="C199" s="196"/>
      <c r="D199" s="196"/>
      <c r="E199" s="197"/>
      <c r="F199" s="197"/>
      <c r="G199" s="197"/>
      <c r="H199" s="197"/>
      <c r="I199" s="197"/>
      <c r="J199" s="197"/>
      <c r="K199" s="197"/>
      <c r="L199" s="197"/>
      <c r="M199" s="197"/>
      <c r="N199" s="197"/>
      <c r="O199" s="197"/>
      <c r="P199" s="197"/>
      <c r="Q199" s="197"/>
      <c r="R199" s="197"/>
      <c r="S199" s="198" t="s">
        <v>932</v>
      </c>
    </row>
    <row r="200" spans="1:19">
      <c r="A200" s="193" t="s">
        <v>959</v>
      </c>
      <c r="B200" s="156" t="s">
        <v>952</v>
      </c>
      <c r="C200" s="156"/>
      <c r="D200" s="156"/>
      <c r="E200" s="104"/>
      <c r="F200" s="93"/>
      <c r="G200" s="104"/>
      <c r="H200" s="104"/>
      <c r="I200" s="93"/>
      <c r="J200" s="93"/>
      <c r="K200" s="104"/>
      <c r="L200" s="93"/>
      <c r="M200" s="93"/>
      <c r="N200" s="93"/>
      <c r="O200" s="93"/>
      <c r="P200" s="93"/>
      <c r="Q200" s="104"/>
      <c r="R200" s="104"/>
      <c r="S200" s="194" t="s">
        <v>932</v>
      </c>
    </row>
    <row r="201" spans="1:19">
      <c r="A201" s="193" t="s">
        <v>959</v>
      </c>
      <c r="B201" s="156" t="s">
        <v>953</v>
      </c>
      <c r="C201" s="156"/>
      <c r="D201" s="156"/>
      <c r="E201" s="104"/>
      <c r="F201" s="93"/>
      <c r="G201" s="104"/>
      <c r="H201" s="104"/>
      <c r="I201" s="93"/>
      <c r="J201" s="93"/>
      <c r="K201" s="104"/>
      <c r="L201" s="93"/>
      <c r="M201" s="93"/>
      <c r="N201" s="93"/>
      <c r="O201" s="93"/>
      <c r="P201" s="93"/>
      <c r="Q201" s="104"/>
      <c r="R201" s="104"/>
      <c r="S201" s="194" t="s">
        <v>932</v>
      </c>
    </row>
    <row r="202" spans="1:19">
      <c r="A202" s="193" t="s">
        <v>959</v>
      </c>
      <c r="B202" s="156" t="s">
        <v>954</v>
      </c>
      <c r="C202" s="156"/>
      <c r="D202" s="156"/>
      <c r="E202" s="104"/>
      <c r="F202" s="93"/>
      <c r="G202" s="104"/>
      <c r="H202" s="104"/>
      <c r="I202" s="93"/>
      <c r="J202" s="93"/>
      <c r="K202" s="104"/>
      <c r="L202" s="93"/>
      <c r="M202" s="93"/>
      <c r="N202" s="93"/>
      <c r="O202" s="93"/>
      <c r="P202" s="93"/>
      <c r="Q202" s="104"/>
      <c r="R202" s="104"/>
      <c r="S202" s="194" t="s">
        <v>932</v>
      </c>
    </row>
    <row r="203" spans="1:19" s="199" customFormat="1">
      <c r="A203" s="195" t="s">
        <v>959</v>
      </c>
      <c r="B203" s="196" t="s">
        <v>955</v>
      </c>
      <c r="C203" s="196"/>
      <c r="D203" s="196"/>
      <c r="E203" s="197"/>
      <c r="F203" s="197"/>
      <c r="G203" s="197"/>
      <c r="H203" s="197"/>
      <c r="I203" s="197"/>
      <c r="J203" s="197"/>
      <c r="K203" s="197"/>
      <c r="L203" s="197"/>
      <c r="M203" s="197"/>
      <c r="N203" s="197"/>
      <c r="O203" s="197"/>
      <c r="P203" s="197"/>
      <c r="Q203" s="197"/>
      <c r="R203" s="197"/>
      <c r="S203" s="198" t="s">
        <v>932</v>
      </c>
    </row>
    <row r="204" spans="1:19">
      <c r="A204" s="193" t="s">
        <v>959</v>
      </c>
      <c r="B204" s="156" t="s">
        <v>956</v>
      </c>
      <c r="C204" s="156"/>
      <c r="D204" s="156"/>
      <c r="E204" s="104"/>
      <c r="F204" s="93"/>
      <c r="G204" s="104"/>
      <c r="H204" s="104"/>
      <c r="I204" s="93"/>
      <c r="J204" s="93"/>
      <c r="K204" s="104"/>
      <c r="L204" s="93"/>
      <c r="M204" s="93"/>
      <c r="N204" s="93"/>
      <c r="O204" s="93"/>
      <c r="P204" s="93"/>
      <c r="Q204" s="104"/>
      <c r="R204" s="104"/>
      <c r="S204" s="194" t="s">
        <v>932</v>
      </c>
    </row>
    <row r="205" spans="1:19">
      <c r="A205" s="193" t="s">
        <v>959</v>
      </c>
      <c r="B205" s="156" t="s">
        <v>957</v>
      </c>
      <c r="C205" s="156"/>
      <c r="D205" s="156"/>
      <c r="E205" s="104"/>
      <c r="F205" s="93"/>
      <c r="G205" s="104"/>
      <c r="H205" s="104"/>
      <c r="I205" s="93"/>
      <c r="J205" s="93"/>
      <c r="K205" s="104"/>
      <c r="L205" s="93"/>
      <c r="M205" s="93"/>
      <c r="N205" s="93"/>
      <c r="O205" s="93"/>
      <c r="P205" s="93"/>
      <c r="Q205" s="104"/>
      <c r="R205" s="104"/>
      <c r="S205" s="194" t="s">
        <v>932</v>
      </c>
    </row>
    <row r="206" spans="1:19">
      <c r="A206" s="193" t="s">
        <v>960</v>
      </c>
      <c r="B206" s="156" t="s">
        <v>950</v>
      </c>
      <c r="C206" s="156"/>
      <c r="D206" s="156"/>
      <c r="E206" s="104"/>
      <c r="F206" s="93"/>
      <c r="G206" s="104"/>
      <c r="H206" s="104"/>
      <c r="I206" s="93"/>
      <c r="J206" s="93"/>
      <c r="K206" s="104"/>
      <c r="L206" s="93"/>
      <c r="M206" s="93"/>
      <c r="N206" s="93"/>
      <c r="O206" s="93"/>
      <c r="P206" s="93"/>
      <c r="Q206" s="104"/>
      <c r="R206" s="104"/>
      <c r="S206" s="194" t="s">
        <v>932</v>
      </c>
    </row>
    <row r="207" spans="1:19" s="199" customFormat="1">
      <c r="A207" s="195" t="s">
        <v>960</v>
      </c>
      <c r="B207" s="196" t="s">
        <v>951</v>
      </c>
      <c r="C207" s="196"/>
      <c r="D207" s="196"/>
      <c r="E207" s="197"/>
      <c r="F207" s="197"/>
      <c r="G207" s="197"/>
      <c r="H207" s="197"/>
      <c r="I207" s="197"/>
      <c r="J207" s="197"/>
      <c r="K207" s="197"/>
      <c r="L207" s="197"/>
      <c r="M207" s="197"/>
      <c r="N207" s="197"/>
      <c r="O207" s="197"/>
      <c r="P207" s="197"/>
      <c r="Q207" s="197"/>
      <c r="R207" s="197"/>
      <c r="S207" s="198" t="s">
        <v>932</v>
      </c>
    </row>
    <row r="208" spans="1:19">
      <c r="A208" s="193" t="s">
        <v>960</v>
      </c>
      <c r="B208" s="156" t="s">
        <v>952</v>
      </c>
      <c r="C208" s="156"/>
      <c r="D208" s="156"/>
      <c r="E208" s="104"/>
      <c r="F208" s="93"/>
      <c r="G208" s="104"/>
      <c r="H208" s="104"/>
      <c r="I208" s="93"/>
      <c r="J208" s="93"/>
      <c r="K208" s="104"/>
      <c r="L208" s="93"/>
      <c r="M208" s="93"/>
      <c r="N208" s="93"/>
      <c r="O208" s="93"/>
      <c r="P208" s="93"/>
      <c r="Q208" s="104"/>
      <c r="R208" s="104"/>
      <c r="S208" s="194" t="s">
        <v>932</v>
      </c>
    </row>
    <row r="209" spans="1:19">
      <c r="A209" s="193" t="s">
        <v>960</v>
      </c>
      <c r="B209" s="156" t="s">
        <v>953</v>
      </c>
      <c r="C209" s="156"/>
      <c r="D209" s="156"/>
      <c r="E209" s="104"/>
      <c r="F209" s="93"/>
      <c r="G209" s="104"/>
      <c r="H209" s="104"/>
      <c r="I209" s="93"/>
      <c r="J209" s="93"/>
      <c r="K209" s="104"/>
      <c r="L209" s="93"/>
      <c r="M209" s="93"/>
      <c r="N209" s="93"/>
      <c r="O209" s="93"/>
      <c r="P209" s="93"/>
      <c r="Q209" s="104"/>
      <c r="R209" s="104"/>
      <c r="S209" s="194" t="s">
        <v>932</v>
      </c>
    </row>
    <row r="210" spans="1:19">
      <c r="A210" s="193" t="s">
        <v>960</v>
      </c>
      <c r="B210" s="156" t="s">
        <v>954</v>
      </c>
      <c r="C210" s="156"/>
      <c r="D210" s="156"/>
      <c r="E210" s="104"/>
      <c r="F210" s="93"/>
      <c r="G210" s="104"/>
      <c r="H210" s="104"/>
      <c r="I210" s="93"/>
      <c r="J210" s="93"/>
      <c r="K210" s="104"/>
      <c r="L210" s="93"/>
      <c r="M210" s="93"/>
      <c r="N210" s="93"/>
      <c r="O210" s="93"/>
      <c r="P210" s="93"/>
      <c r="Q210" s="104"/>
      <c r="R210" s="104"/>
      <c r="S210" s="194" t="s">
        <v>932</v>
      </c>
    </row>
    <row r="211" spans="1:19" s="199" customFormat="1">
      <c r="A211" s="195" t="s">
        <v>960</v>
      </c>
      <c r="B211" s="196" t="s">
        <v>955</v>
      </c>
      <c r="C211" s="196"/>
      <c r="D211" s="196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8" t="s">
        <v>932</v>
      </c>
    </row>
    <row r="212" spans="1:19">
      <c r="A212" s="193" t="s">
        <v>960</v>
      </c>
      <c r="B212" s="156" t="s">
        <v>956</v>
      </c>
      <c r="C212" s="156"/>
      <c r="D212" s="156"/>
      <c r="E212" s="104"/>
      <c r="F212" s="93"/>
      <c r="G212" s="104"/>
      <c r="H212" s="104"/>
      <c r="I212" s="93"/>
      <c r="J212" s="93"/>
      <c r="K212" s="104"/>
      <c r="L212" s="93"/>
      <c r="M212" s="93"/>
      <c r="N212" s="93"/>
      <c r="O212" s="93"/>
      <c r="P212" s="93"/>
      <c r="Q212" s="104"/>
      <c r="R212" s="104"/>
      <c r="S212" s="194" t="s">
        <v>932</v>
      </c>
    </row>
    <row r="213" spans="1:19">
      <c r="A213" s="193" t="s">
        <v>960</v>
      </c>
      <c r="B213" s="156" t="s">
        <v>957</v>
      </c>
      <c r="C213" s="156"/>
      <c r="D213" s="156"/>
      <c r="E213" s="104"/>
      <c r="F213" s="93"/>
      <c r="G213" s="104"/>
      <c r="H213" s="104"/>
      <c r="I213" s="93"/>
      <c r="J213" s="93"/>
      <c r="K213" s="104"/>
      <c r="L213" s="93"/>
      <c r="M213" s="93"/>
      <c r="N213" s="93"/>
      <c r="O213" s="93"/>
      <c r="P213" s="93"/>
      <c r="Q213" s="104"/>
      <c r="R213" s="104"/>
      <c r="S213" s="194" t="s">
        <v>932</v>
      </c>
    </row>
    <row r="214" spans="1:19">
      <c r="A214" s="193" t="s">
        <v>961</v>
      </c>
      <c r="B214" s="156" t="s">
        <v>950</v>
      </c>
      <c r="C214" s="156"/>
      <c r="D214" s="156"/>
      <c r="E214" s="104"/>
      <c r="F214" s="93"/>
      <c r="G214" s="104"/>
      <c r="H214" s="104"/>
      <c r="I214" s="93"/>
      <c r="J214" s="93"/>
      <c r="K214" s="104"/>
      <c r="L214" s="93"/>
      <c r="M214" s="93"/>
      <c r="N214" s="93"/>
      <c r="O214" s="93"/>
      <c r="P214" s="93"/>
      <c r="Q214" s="104"/>
      <c r="R214" s="104"/>
      <c r="S214" s="194" t="s">
        <v>932</v>
      </c>
    </row>
    <row r="215" spans="1:19" s="199" customFormat="1">
      <c r="A215" s="195" t="s">
        <v>961</v>
      </c>
      <c r="B215" s="196" t="s">
        <v>951</v>
      </c>
      <c r="C215" s="196"/>
      <c r="D215" s="196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7"/>
      <c r="R215" s="197"/>
      <c r="S215" s="198" t="s">
        <v>932</v>
      </c>
    </row>
    <row r="216" spans="1:19">
      <c r="A216" s="193" t="s">
        <v>961</v>
      </c>
      <c r="B216" s="156" t="s">
        <v>952</v>
      </c>
      <c r="C216" s="156"/>
      <c r="D216" s="156"/>
      <c r="E216" s="104"/>
      <c r="F216" s="93"/>
      <c r="G216" s="104"/>
      <c r="H216" s="104"/>
      <c r="I216" s="93"/>
      <c r="J216" s="93"/>
      <c r="K216" s="104"/>
      <c r="L216" s="93"/>
      <c r="M216" s="93"/>
      <c r="N216" s="93"/>
      <c r="O216" s="93"/>
      <c r="P216" s="93"/>
      <c r="Q216" s="104"/>
      <c r="R216" s="104"/>
      <c r="S216" s="194" t="s">
        <v>932</v>
      </c>
    </row>
    <row r="217" spans="1:19">
      <c r="A217" s="193" t="s">
        <v>961</v>
      </c>
      <c r="B217" s="156" t="s">
        <v>953</v>
      </c>
      <c r="C217" s="156"/>
      <c r="D217" s="156"/>
      <c r="E217" s="104"/>
      <c r="F217" s="93"/>
      <c r="G217" s="104"/>
      <c r="H217" s="104"/>
      <c r="I217" s="93"/>
      <c r="J217" s="93"/>
      <c r="K217" s="104"/>
      <c r="L217" s="93"/>
      <c r="M217" s="93"/>
      <c r="N217" s="93"/>
      <c r="O217" s="93"/>
      <c r="P217" s="93"/>
      <c r="Q217" s="104"/>
      <c r="R217" s="104"/>
      <c r="S217" s="194" t="s">
        <v>932</v>
      </c>
    </row>
    <row r="218" spans="1:19">
      <c r="A218" s="193" t="s">
        <v>961</v>
      </c>
      <c r="B218" s="156" t="s">
        <v>954</v>
      </c>
      <c r="C218" s="156"/>
      <c r="D218" s="156"/>
      <c r="E218" s="104"/>
      <c r="F218" s="93"/>
      <c r="G218" s="104"/>
      <c r="H218" s="104"/>
      <c r="I218" s="93"/>
      <c r="J218" s="93"/>
      <c r="K218" s="104"/>
      <c r="L218" s="93"/>
      <c r="M218" s="93"/>
      <c r="N218" s="93"/>
      <c r="O218" s="93"/>
      <c r="P218" s="93"/>
      <c r="Q218" s="104"/>
      <c r="R218" s="104"/>
      <c r="S218" s="194" t="s">
        <v>932</v>
      </c>
    </row>
    <row r="219" spans="1:19" s="199" customFormat="1">
      <c r="A219" s="195" t="s">
        <v>961</v>
      </c>
      <c r="B219" s="196" t="s">
        <v>955</v>
      </c>
      <c r="C219" s="196"/>
      <c r="D219" s="196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8" t="s">
        <v>932</v>
      </c>
    </row>
    <row r="220" spans="1:19">
      <c r="A220" s="193" t="s">
        <v>961</v>
      </c>
      <c r="B220" s="156" t="s">
        <v>956</v>
      </c>
      <c r="C220" s="156"/>
      <c r="D220" s="156"/>
      <c r="E220" s="104"/>
      <c r="F220" s="93"/>
      <c r="G220" s="104"/>
      <c r="H220" s="104"/>
      <c r="I220" s="93"/>
      <c r="J220" s="93"/>
      <c r="K220" s="104"/>
      <c r="L220" s="93"/>
      <c r="M220" s="93"/>
      <c r="N220" s="93"/>
      <c r="O220" s="93"/>
      <c r="P220" s="93"/>
      <c r="Q220" s="104"/>
      <c r="R220" s="104"/>
      <c r="S220" s="194" t="s">
        <v>932</v>
      </c>
    </row>
    <row r="221" spans="1:19">
      <c r="A221" s="193" t="s">
        <v>961</v>
      </c>
      <c r="B221" s="156" t="s">
        <v>957</v>
      </c>
      <c r="C221" s="156"/>
      <c r="D221" s="156"/>
      <c r="E221" s="104"/>
      <c r="F221" s="93"/>
      <c r="G221" s="104"/>
      <c r="H221" s="104"/>
      <c r="I221" s="93"/>
      <c r="J221" s="93"/>
      <c r="K221" s="104"/>
      <c r="L221" s="93"/>
      <c r="M221" s="93"/>
      <c r="N221" s="93"/>
      <c r="O221" s="93"/>
      <c r="P221" s="93"/>
      <c r="Q221" s="104"/>
      <c r="R221" s="104"/>
      <c r="S221" s="194" t="s">
        <v>932</v>
      </c>
    </row>
  </sheetData>
  <autoFilter ref="A5:S221" xr:uid="{00000000-0009-0000-0000-000009000000}"/>
  <mergeCells count="1">
    <mergeCell ref="F1:H1"/>
  </mergeCells>
  <pageMargins left="0.196527777777778" right="0.196527777777778" top="0.39444444444444399" bottom="0.905555555555556" header="0.51180555555555496" footer="0.196527777777778"/>
  <pageSetup paperSize="8" firstPageNumber="0" orientation="landscape" horizontalDpi="300" verticalDpi="300"/>
  <headerFooter>
    <oddFooter>&amp;LSide &amp;P av &amp;N
Sist endret &amp;D 
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K87"/>
  <sheetViews>
    <sheetView showGridLines="0" topLeftCell="A16" zoomScale="90" zoomScaleNormal="90" workbookViewId="0">
      <selection activeCell="B41" sqref="B41:B43"/>
    </sheetView>
  </sheetViews>
  <sheetFormatPr baseColWidth="10" defaultColWidth="9.140625" defaultRowHeight="12.75"/>
  <cols>
    <col min="1" max="1" width="24.5703125" style="139" customWidth="1"/>
    <col min="2" max="2" width="46" style="139" customWidth="1"/>
    <col min="3" max="5" width="16.28515625" style="140" customWidth="1"/>
    <col min="6" max="6" width="11.28515625" style="140" customWidth="1"/>
    <col min="7" max="10" width="13.5703125" style="140" customWidth="1"/>
    <col min="11" max="11" width="7.140625" style="140" customWidth="1"/>
    <col min="12" max="12" width="12.42578125" style="140" customWidth="1"/>
    <col min="13" max="13" width="112.85546875" style="119" customWidth="1"/>
    <col min="14" max="14" width="75.28515625" style="139" customWidth="1"/>
    <col min="15" max="15" width="40.28515625" style="139" customWidth="1"/>
    <col min="16" max="1025" width="8.85546875" style="139" customWidth="1"/>
  </cols>
  <sheetData>
    <row r="1" spans="1:14" ht="15">
      <c r="A1" s="82" t="str">
        <f>"Kunde:"</f>
        <v>Kunde:</v>
      </c>
      <c r="B1" s="83" t="str">
        <f>'Rev Hist'!G2</f>
        <v>FjellVAR</v>
      </c>
      <c r="C1" s="84"/>
      <c r="D1" s="361" t="s">
        <v>962</v>
      </c>
      <c r="E1" s="361"/>
      <c r="F1" s="361"/>
      <c r="G1" s="119" t="s">
        <v>244</v>
      </c>
      <c r="H1" s="119" t="str">
        <f>'Rev Hist'!G4</f>
        <v xml:space="preserve"> </v>
      </c>
      <c r="I1" s="6"/>
      <c r="J1" s="6"/>
      <c r="K1" s="119"/>
      <c r="L1" s="119" t="str">
        <f>'Rev Hist'!G4</f>
        <v xml:space="preserve"> </v>
      </c>
      <c r="M1" s="68"/>
      <c r="N1" s="7"/>
    </row>
    <row r="2" spans="1:14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84"/>
      <c r="F2" s="84"/>
      <c r="G2" s="119" t="s">
        <v>245</v>
      </c>
      <c r="H2" s="119" t="s">
        <v>91</v>
      </c>
      <c r="I2" s="6"/>
      <c r="J2" s="6"/>
      <c r="K2" s="119"/>
      <c r="L2" s="119"/>
      <c r="M2" s="68"/>
      <c r="N2" s="7"/>
    </row>
    <row r="3" spans="1:14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84"/>
      <c r="F3" s="84"/>
      <c r="G3" s="119" t="s">
        <v>247</v>
      </c>
      <c r="H3" s="119" t="str">
        <f>'Rev Hist'!G3</f>
        <v>Storanipa RA</v>
      </c>
      <c r="I3" s="6"/>
      <c r="J3" s="6"/>
      <c r="K3" s="119"/>
      <c r="L3" s="119"/>
      <c r="M3" s="68"/>
      <c r="N3" s="7"/>
    </row>
    <row r="4" spans="1:14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5"/>
    </row>
    <row r="5" spans="1:14">
      <c r="A5" s="142" t="s">
        <v>248</v>
      </c>
      <c r="B5" s="142" t="s">
        <v>67</v>
      </c>
      <c r="C5" s="143" t="s">
        <v>963</v>
      </c>
      <c r="D5" s="143" t="s">
        <v>964</v>
      </c>
      <c r="E5" s="143" t="s">
        <v>965</v>
      </c>
      <c r="F5" s="143" t="s">
        <v>966</v>
      </c>
      <c r="G5" s="143" t="s">
        <v>256</v>
      </c>
      <c r="H5" s="143" t="s">
        <v>257</v>
      </c>
      <c r="I5" s="143" t="s">
        <v>258</v>
      </c>
      <c r="J5" s="143" t="s">
        <v>259</v>
      </c>
      <c r="K5" s="143" t="s">
        <v>78</v>
      </c>
      <c r="L5" s="143" t="s">
        <v>967</v>
      </c>
      <c r="M5" s="200" t="s">
        <v>262</v>
      </c>
    </row>
    <row r="6" spans="1:14">
      <c r="A6" s="201" t="s">
        <v>968</v>
      </c>
      <c r="B6" s="170" t="s">
        <v>969</v>
      </c>
      <c r="C6" s="151" t="s">
        <v>970</v>
      </c>
      <c r="D6" s="145"/>
      <c r="E6" s="145"/>
      <c r="F6" s="145"/>
      <c r="G6" s="145"/>
      <c r="H6" s="145"/>
      <c r="I6" s="145"/>
      <c r="J6" s="145"/>
      <c r="K6" s="145"/>
      <c r="L6" s="145"/>
      <c r="M6" s="202" t="s">
        <v>838</v>
      </c>
    </row>
    <row r="7" spans="1:14">
      <c r="A7" s="102" t="s">
        <v>971</v>
      </c>
      <c r="B7" s="156" t="s">
        <v>972</v>
      </c>
      <c r="C7" s="93" t="s">
        <v>973</v>
      </c>
      <c r="D7" s="93"/>
      <c r="E7" s="93"/>
      <c r="F7" s="93"/>
      <c r="G7" s="93"/>
      <c r="H7" s="93"/>
      <c r="I7" s="93"/>
      <c r="J7" s="93"/>
      <c r="K7" s="93"/>
      <c r="L7" s="93"/>
      <c r="M7" s="155" t="s">
        <v>974</v>
      </c>
    </row>
    <row r="8" spans="1:14">
      <c r="A8" s="102" t="s">
        <v>975</v>
      </c>
      <c r="B8" s="156" t="s">
        <v>976</v>
      </c>
      <c r="C8" s="151" t="s">
        <v>970</v>
      </c>
      <c r="D8" s="93"/>
      <c r="E8" s="93"/>
      <c r="F8" s="93"/>
      <c r="G8" s="93"/>
      <c r="H8" s="93"/>
      <c r="I8" s="93"/>
      <c r="J8" s="93"/>
      <c r="K8" s="93"/>
      <c r="L8" s="93"/>
      <c r="M8" s="155" t="s">
        <v>838</v>
      </c>
    </row>
    <row r="9" spans="1:14">
      <c r="A9" s="182" t="s">
        <v>977</v>
      </c>
      <c r="B9" s="156" t="s">
        <v>978</v>
      </c>
      <c r="C9" s="93" t="s">
        <v>973</v>
      </c>
      <c r="D9" s="93"/>
      <c r="E9" s="93"/>
      <c r="F9" s="93"/>
      <c r="G9" s="93"/>
      <c r="H9" s="93"/>
      <c r="I9" s="93"/>
      <c r="J9" s="93"/>
      <c r="K9" s="93"/>
      <c r="L9" s="93"/>
      <c r="M9" s="155" t="s">
        <v>974</v>
      </c>
    </row>
    <row r="10" spans="1:14">
      <c r="A10" s="182" t="s">
        <v>979</v>
      </c>
      <c r="B10" s="156" t="s">
        <v>980</v>
      </c>
      <c r="C10" s="151"/>
      <c r="D10" s="93"/>
      <c r="E10" s="93"/>
      <c r="F10" s="93"/>
      <c r="G10" s="93"/>
      <c r="H10" s="93"/>
      <c r="I10" s="93"/>
      <c r="J10" s="93"/>
      <c r="K10" s="93"/>
      <c r="L10" s="93"/>
      <c r="M10" s="155" t="s">
        <v>981</v>
      </c>
    </row>
    <row r="11" spans="1:14">
      <c r="A11" s="102" t="s">
        <v>982</v>
      </c>
      <c r="B11" s="103" t="s">
        <v>983</v>
      </c>
      <c r="C11" s="151" t="s">
        <v>970</v>
      </c>
      <c r="D11" s="114"/>
      <c r="E11" s="114"/>
      <c r="F11" s="114"/>
      <c r="G11" s="114"/>
      <c r="H11" s="114"/>
      <c r="I11" s="114"/>
      <c r="J11" s="114"/>
      <c r="K11" s="93"/>
      <c r="L11" s="93"/>
      <c r="M11" s="155" t="s">
        <v>838</v>
      </c>
    </row>
    <row r="12" spans="1:14">
      <c r="A12" s="102" t="s">
        <v>984</v>
      </c>
      <c r="B12" s="156" t="s">
        <v>983</v>
      </c>
      <c r="C12" s="151" t="s">
        <v>970</v>
      </c>
      <c r="D12" s="93"/>
      <c r="E12" s="93"/>
      <c r="F12" s="93"/>
      <c r="G12" s="93"/>
      <c r="H12" s="93"/>
      <c r="I12" s="93"/>
      <c r="J12" s="93"/>
      <c r="K12" s="93"/>
      <c r="L12" s="93"/>
      <c r="M12" s="155" t="s">
        <v>838</v>
      </c>
    </row>
    <row r="13" spans="1:14">
      <c r="A13" s="182" t="s">
        <v>985</v>
      </c>
      <c r="B13" s="156" t="s">
        <v>983</v>
      </c>
      <c r="C13" s="151" t="s">
        <v>970</v>
      </c>
      <c r="D13" s="93"/>
      <c r="E13" s="93"/>
      <c r="F13" s="93"/>
      <c r="G13" s="93"/>
      <c r="H13" s="93"/>
      <c r="I13" s="93"/>
      <c r="J13" s="93"/>
      <c r="K13" s="93"/>
      <c r="L13" s="93"/>
      <c r="M13" s="155" t="s">
        <v>838</v>
      </c>
    </row>
    <row r="14" spans="1:14">
      <c r="A14" s="102" t="s">
        <v>986</v>
      </c>
      <c r="B14" s="103" t="s">
        <v>987</v>
      </c>
      <c r="C14" s="151"/>
      <c r="D14" s="114"/>
      <c r="E14" s="114"/>
      <c r="F14" s="114"/>
      <c r="G14" s="114"/>
      <c r="H14" s="114"/>
      <c r="I14" s="114"/>
      <c r="J14" s="114"/>
      <c r="K14" s="93"/>
      <c r="L14" s="93"/>
      <c r="M14" s="155" t="s">
        <v>988</v>
      </c>
    </row>
    <row r="15" spans="1:14">
      <c r="A15" s="102" t="s">
        <v>989</v>
      </c>
      <c r="B15" s="156" t="s">
        <v>983</v>
      </c>
      <c r="C15" s="151" t="s">
        <v>970</v>
      </c>
      <c r="D15" s="93"/>
      <c r="E15" s="93"/>
      <c r="F15" s="93"/>
      <c r="G15" s="93"/>
      <c r="H15" s="93"/>
      <c r="I15" s="93"/>
      <c r="J15" s="93"/>
      <c r="K15" s="93"/>
      <c r="L15" s="93"/>
      <c r="M15" s="155" t="s">
        <v>838</v>
      </c>
    </row>
    <row r="16" spans="1:14">
      <c r="A16" s="182" t="s">
        <v>990</v>
      </c>
      <c r="B16" s="156" t="s">
        <v>983</v>
      </c>
      <c r="C16" s="151" t="s">
        <v>970</v>
      </c>
      <c r="D16" s="93"/>
      <c r="E16" s="93"/>
      <c r="F16" s="93"/>
      <c r="G16" s="93"/>
      <c r="H16" s="93"/>
      <c r="I16" s="93"/>
      <c r="J16" s="93"/>
      <c r="K16" s="93"/>
      <c r="L16" s="93"/>
      <c r="M16" s="155" t="s">
        <v>838</v>
      </c>
    </row>
    <row r="17" spans="1:13">
      <c r="A17" s="102" t="s">
        <v>991</v>
      </c>
      <c r="B17" s="103" t="s">
        <v>992</v>
      </c>
      <c r="C17" s="93" t="s">
        <v>973</v>
      </c>
      <c r="D17" s="93"/>
      <c r="E17" s="151"/>
      <c r="F17" s="151"/>
      <c r="G17" s="93"/>
      <c r="H17" s="93"/>
      <c r="I17" s="93"/>
      <c r="J17" s="93"/>
      <c r="K17" s="93"/>
      <c r="L17" s="93"/>
      <c r="M17" s="203" t="s">
        <v>993</v>
      </c>
    </row>
    <row r="18" spans="1:13">
      <c r="A18" s="102" t="s">
        <v>994</v>
      </c>
      <c r="B18" s="156" t="s">
        <v>995</v>
      </c>
      <c r="C18" s="93" t="s">
        <v>973</v>
      </c>
      <c r="D18" s="93"/>
      <c r="E18" s="93"/>
      <c r="F18" s="93"/>
      <c r="G18" s="104"/>
      <c r="H18" s="104"/>
      <c r="I18" s="104"/>
      <c r="J18" s="104"/>
      <c r="K18" s="104"/>
      <c r="L18" s="104"/>
      <c r="M18" s="155" t="s">
        <v>996</v>
      </c>
    </row>
    <row r="19" spans="1:13">
      <c r="A19" s="102" t="s">
        <v>997</v>
      </c>
      <c r="B19" s="156" t="s">
        <v>998</v>
      </c>
      <c r="C19" s="93" t="s">
        <v>973</v>
      </c>
      <c r="D19" s="93"/>
      <c r="E19" s="93"/>
      <c r="F19" s="93"/>
      <c r="G19" s="104"/>
      <c r="H19" s="104"/>
      <c r="I19" s="104"/>
      <c r="J19" s="104"/>
      <c r="K19" s="104"/>
      <c r="L19" s="104"/>
      <c r="M19" s="155" t="s">
        <v>993</v>
      </c>
    </row>
    <row r="20" spans="1:13">
      <c r="A20" s="102" t="s">
        <v>999</v>
      </c>
      <c r="B20" s="156" t="s">
        <v>1000</v>
      </c>
      <c r="C20" s="93" t="s">
        <v>973</v>
      </c>
      <c r="D20" s="93"/>
      <c r="E20" s="93"/>
      <c r="F20" s="93"/>
      <c r="G20" s="104"/>
      <c r="H20" s="104"/>
      <c r="I20" s="104"/>
      <c r="J20" s="104"/>
      <c r="K20" s="104"/>
      <c r="L20" s="104"/>
      <c r="M20" s="155" t="s">
        <v>996</v>
      </c>
    </row>
    <row r="21" spans="1:13">
      <c r="A21" s="102" t="s">
        <v>1001</v>
      </c>
      <c r="B21" s="156" t="s">
        <v>1002</v>
      </c>
      <c r="C21" s="93" t="s">
        <v>973</v>
      </c>
      <c r="D21" s="93"/>
      <c r="E21" s="93"/>
      <c r="F21" s="93"/>
      <c r="G21" s="104"/>
      <c r="H21" s="104"/>
      <c r="I21" s="104"/>
      <c r="J21" s="104"/>
      <c r="K21" s="104"/>
      <c r="L21" s="93"/>
      <c r="M21" s="155" t="s">
        <v>993</v>
      </c>
    </row>
    <row r="22" spans="1:13">
      <c r="A22" s="102" t="s">
        <v>1003</v>
      </c>
      <c r="B22" s="156" t="s">
        <v>1004</v>
      </c>
      <c r="C22" s="93" t="s">
        <v>973</v>
      </c>
      <c r="D22" s="93"/>
      <c r="E22" s="93"/>
      <c r="F22" s="93"/>
      <c r="G22" s="104"/>
      <c r="H22" s="104"/>
      <c r="I22" s="104"/>
      <c r="J22" s="104"/>
      <c r="K22" s="104"/>
      <c r="L22" s="104"/>
      <c r="M22" s="155" t="s">
        <v>996</v>
      </c>
    </row>
    <row r="23" spans="1:13">
      <c r="A23" s="102" t="s">
        <v>1005</v>
      </c>
      <c r="B23" s="156" t="s">
        <v>1006</v>
      </c>
      <c r="C23" s="151" t="s">
        <v>970</v>
      </c>
      <c r="D23" s="93"/>
      <c r="E23" s="93"/>
      <c r="F23" s="93"/>
      <c r="G23" s="93"/>
      <c r="H23" s="93"/>
      <c r="I23" s="93"/>
      <c r="J23" s="93"/>
      <c r="K23" s="93"/>
      <c r="L23" s="93"/>
      <c r="M23" s="155" t="s">
        <v>838</v>
      </c>
    </row>
    <row r="24" spans="1:13">
      <c r="A24" s="102" t="s">
        <v>1007</v>
      </c>
      <c r="B24" s="156" t="s">
        <v>1006</v>
      </c>
      <c r="C24" s="151" t="s">
        <v>970</v>
      </c>
      <c r="D24" s="93"/>
      <c r="E24" s="93"/>
      <c r="F24" s="93"/>
      <c r="G24" s="93"/>
      <c r="H24" s="93"/>
      <c r="I24" s="93"/>
      <c r="J24" s="93"/>
      <c r="K24" s="93"/>
      <c r="L24" s="93"/>
      <c r="M24" s="155" t="s">
        <v>838</v>
      </c>
    </row>
    <row r="25" spans="1:13">
      <c r="A25" s="102" t="s">
        <v>1008</v>
      </c>
      <c r="B25" s="103" t="s">
        <v>1009</v>
      </c>
      <c r="C25" s="93" t="s">
        <v>973</v>
      </c>
      <c r="D25" s="114"/>
      <c r="E25" s="114"/>
      <c r="F25" s="114"/>
      <c r="G25" s="114"/>
      <c r="H25" s="114"/>
      <c r="I25" s="114"/>
      <c r="J25" s="114"/>
      <c r="K25" s="93"/>
      <c r="L25" s="93"/>
      <c r="M25" s="155" t="s">
        <v>1010</v>
      </c>
    </row>
    <row r="26" spans="1:13">
      <c r="A26" s="102" t="s">
        <v>1011</v>
      </c>
      <c r="B26" s="156" t="s">
        <v>1012</v>
      </c>
      <c r="C26" s="93" t="s">
        <v>973</v>
      </c>
      <c r="D26" s="93"/>
      <c r="E26" s="93"/>
      <c r="F26" s="93"/>
      <c r="G26" s="93"/>
      <c r="H26" s="93"/>
      <c r="I26" s="93"/>
      <c r="J26" s="93"/>
      <c r="K26" s="93"/>
      <c r="L26" s="93"/>
      <c r="M26" s="155" t="s">
        <v>1010</v>
      </c>
    </row>
    <row r="27" spans="1:13">
      <c r="A27" s="182" t="s">
        <v>1013</v>
      </c>
      <c r="B27" s="156" t="s">
        <v>1014</v>
      </c>
      <c r="C27" s="93" t="s">
        <v>973</v>
      </c>
      <c r="D27" s="93"/>
      <c r="E27" s="93"/>
      <c r="F27" s="93"/>
      <c r="G27" s="93"/>
      <c r="H27" s="93"/>
      <c r="I27" s="93"/>
      <c r="J27" s="93"/>
      <c r="K27" s="93"/>
      <c r="L27" s="93"/>
      <c r="M27" s="155" t="s">
        <v>1010</v>
      </c>
    </row>
    <row r="28" spans="1:13">
      <c r="A28" s="102" t="s">
        <v>1013</v>
      </c>
      <c r="B28" s="103" t="s">
        <v>1015</v>
      </c>
      <c r="C28" s="93" t="s">
        <v>973</v>
      </c>
      <c r="D28" s="114"/>
      <c r="E28" s="114"/>
      <c r="F28" s="204"/>
      <c r="G28" s="114"/>
      <c r="H28" s="114"/>
      <c r="I28" s="114"/>
      <c r="J28" s="114"/>
      <c r="K28" s="93"/>
      <c r="L28" s="93"/>
      <c r="M28" s="155" t="s">
        <v>1010</v>
      </c>
    </row>
    <row r="29" spans="1:13" ht="25.5">
      <c r="A29" s="102" t="s">
        <v>1016</v>
      </c>
      <c r="B29" s="156" t="s">
        <v>1017</v>
      </c>
      <c r="C29" s="151" t="s">
        <v>970</v>
      </c>
      <c r="D29" s="93"/>
      <c r="E29" s="93"/>
      <c r="F29" s="205"/>
      <c r="G29" s="104"/>
      <c r="H29" s="104"/>
      <c r="I29" s="104"/>
      <c r="J29" s="104"/>
      <c r="K29" s="93"/>
      <c r="L29" s="104"/>
      <c r="M29" s="206" t="s">
        <v>755</v>
      </c>
    </row>
    <row r="30" spans="1:13" ht="25.5">
      <c r="A30" s="102" t="s">
        <v>1018</v>
      </c>
      <c r="B30" s="156" t="s">
        <v>1019</v>
      </c>
      <c r="C30" s="151" t="s">
        <v>970</v>
      </c>
      <c r="D30" s="93"/>
      <c r="E30" s="93"/>
      <c r="F30" s="205"/>
      <c r="G30" s="104"/>
      <c r="H30" s="104"/>
      <c r="I30" s="104"/>
      <c r="J30" s="104"/>
      <c r="K30" s="104"/>
      <c r="L30" s="104"/>
      <c r="M30" s="206" t="s">
        <v>755</v>
      </c>
    </row>
    <row r="31" spans="1:13" ht="25.5">
      <c r="A31" s="102" t="s">
        <v>1020</v>
      </c>
      <c r="B31" s="156" t="s">
        <v>1021</v>
      </c>
      <c r="C31" s="151" t="s">
        <v>970</v>
      </c>
      <c r="D31" s="93"/>
      <c r="E31" s="93"/>
      <c r="F31" s="205"/>
      <c r="G31" s="104"/>
      <c r="H31" s="104"/>
      <c r="I31" s="104"/>
      <c r="J31" s="104"/>
      <c r="K31" s="104"/>
      <c r="L31" s="104"/>
      <c r="M31" s="206" t="s">
        <v>755</v>
      </c>
    </row>
    <row r="32" spans="1:13">
      <c r="A32" s="102" t="s">
        <v>1022</v>
      </c>
      <c r="B32" s="156" t="s">
        <v>1023</v>
      </c>
      <c r="C32" s="93" t="s">
        <v>973</v>
      </c>
      <c r="D32" s="93"/>
      <c r="E32" s="93"/>
      <c r="F32" s="205"/>
      <c r="G32" s="104"/>
      <c r="H32" s="104"/>
      <c r="I32" s="104"/>
      <c r="J32" s="104"/>
      <c r="K32" s="104"/>
      <c r="L32" s="104"/>
      <c r="M32" s="155" t="s">
        <v>1010</v>
      </c>
    </row>
    <row r="33" spans="1:20">
      <c r="A33" s="102" t="s">
        <v>1024</v>
      </c>
      <c r="B33" s="156" t="s">
        <v>1025</v>
      </c>
      <c r="C33" s="93" t="s">
        <v>973</v>
      </c>
      <c r="D33" s="93"/>
      <c r="E33" s="93"/>
      <c r="F33" s="205"/>
      <c r="G33" s="104"/>
      <c r="H33" s="104"/>
      <c r="I33" s="104"/>
      <c r="J33" s="104"/>
      <c r="K33" s="104"/>
      <c r="L33" s="104"/>
      <c r="M33" s="155" t="s">
        <v>1026</v>
      </c>
    </row>
    <row r="34" spans="1:20">
      <c r="A34" s="102" t="s">
        <v>1027</v>
      </c>
      <c r="B34" s="156" t="s">
        <v>1028</v>
      </c>
      <c r="C34" s="93" t="s">
        <v>973</v>
      </c>
      <c r="D34" s="93"/>
      <c r="E34" s="93"/>
      <c r="F34" s="205"/>
      <c r="G34" s="104"/>
      <c r="H34" s="104"/>
      <c r="I34" s="104"/>
      <c r="J34" s="104"/>
      <c r="K34" s="104"/>
      <c r="L34" s="104"/>
      <c r="M34" s="155" t="s">
        <v>1010</v>
      </c>
    </row>
    <row r="35" spans="1:20">
      <c r="A35" s="102" t="s">
        <v>1029</v>
      </c>
      <c r="B35" s="156" t="s">
        <v>1030</v>
      </c>
      <c r="C35" s="93" t="s">
        <v>973</v>
      </c>
      <c r="D35" s="93"/>
      <c r="E35" s="93"/>
      <c r="F35" s="205"/>
      <c r="G35" s="104"/>
      <c r="H35" s="104"/>
      <c r="I35" s="104"/>
      <c r="J35" s="104"/>
      <c r="K35" s="93"/>
      <c r="L35" s="93"/>
      <c r="M35" s="155" t="s">
        <v>1010</v>
      </c>
    </row>
    <row r="36" spans="1:20">
      <c r="A36" s="102" t="s">
        <v>1031</v>
      </c>
      <c r="B36" s="156" t="s">
        <v>1032</v>
      </c>
      <c r="C36" s="93" t="s">
        <v>973</v>
      </c>
      <c r="D36" s="93"/>
      <c r="E36" s="93"/>
      <c r="F36" s="205"/>
      <c r="G36" s="93"/>
      <c r="H36" s="93"/>
      <c r="I36" s="93"/>
      <c r="J36" s="93"/>
      <c r="K36" s="93"/>
      <c r="L36" s="93"/>
      <c r="M36" s="155" t="s">
        <v>1010</v>
      </c>
    </row>
    <row r="37" spans="1:20">
      <c r="A37" s="102" t="s">
        <v>1033</v>
      </c>
      <c r="B37" s="103" t="s">
        <v>1034</v>
      </c>
      <c r="C37" s="93" t="s">
        <v>973</v>
      </c>
      <c r="D37" s="93"/>
      <c r="E37" s="93"/>
      <c r="F37" s="205"/>
      <c r="G37" s="93"/>
      <c r="H37" s="93"/>
      <c r="I37" s="93"/>
      <c r="J37" s="93"/>
      <c r="K37" s="93"/>
      <c r="L37" s="93"/>
      <c r="M37" s="155" t="s">
        <v>1010</v>
      </c>
    </row>
    <row r="38" spans="1:20" s="199" customFormat="1">
      <c r="A38" s="102" t="s">
        <v>1035</v>
      </c>
      <c r="B38" s="103" t="s">
        <v>1036</v>
      </c>
      <c r="C38" s="93" t="s">
        <v>973</v>
      </c>
      <c r="D38" s="93"/>
      <c r="E38" s="93"/>
      <c r="F38" s="205"/>
      <c r="G38" s="93"/>
      <c r="H38" s="93"/>
      <c r="I38" s="93"/>
      <c r="J38" s="93"/>
      <c r="K38" s="93"/>
      <c r="L38" s="93"/>
      <c r="M38" s="114" t="s">
        <v>1037</v>
      </c>
      <c r="N38" s="139"/>
      <c r="O38" s="139"/>
      <c r="P38" s="139"/>
      <c r="Q38" s="139"/>
      <c r="R38" s="139"/>
      <c r="S38" s="139"/>
      <c r="T38" s="139"/>
    </row>
    <row r="39" spans="1:20" s="199" customFormat="1">
      <c r="A39" s="102" t="s">
        <v>1038</v>
      </c>
      <c r="B39" s="103" t="s">
        <v>1039</v>
      </c>
      <c r="C39" s="93" t="s">
        <v>973</v>
      </c>
      <c r="D39" s="93"/>
      <c r="E39" s="93"/>
      <c r="F39" s="205"/>
      <c r="G39" s="93"/>
      <c r="H39" s="93"/>
      <c r="I39" s="93"/>
      <c r="J39" s="93"/>
      <c r="K39" s="93"/>
      <c r="L39" s="93"/>
      <c r="M39" s="114" t="s">
        <v>1010</v>
      </c>
      <c r="N39" s="139"/>
      <c r="O39" s="139"/>
      <c r="P39" s="139"/>
      <c r="Q39" s="139"/>
      <c r="R39" s="139"/>
      <c r="S39" s="139"/>
      <c r="T39" s="139"/>
    </row>
    <row r="40" spans="1:20">
      <c r="A40" s="192" t="s">
        <v>1040</v>
      </c>
      <c r="B40" s="154" t="s">
        <v>1041</v>
      </c>
      <c r="C40" s="93" t="s">
        <v>973</v>
      </c>
      <c r="D40" s="157"/>
      <c r="E40" s="157"/>
      <c r="F40" s="207"/>
      <c r="G40" s="157"/>
      <c r="H40" s="157"/>
      <c r="I40" s="157"/>
      <c r="J40" s="157"/>
      <c r="K40" s="157"/>
      <c r="L40" s="157"/>
      <c r="M40" s="208" t="s">
        <v>1037</v>
      </c>
    </row>
    <row r="41" spans="1:20" ht="25.5">
      <c r="A41" s="102" t="s">
        <v>1042</v>
      </c>
      <c r="B41" s="103" t="s">
        <v>1043</v>
      </c>
      <c r="C41" s="151" t="s">
        <v>970</v>
      </c>
      <c r="D41" s="93"/>
      <c r="E41" s="93"/>
      <c r="F41" s="93"/>
      <c r="G41" s="93"/>
      <c r="H41" s="93"/>
      <c r="I41" s="93"/>
      <c r="J41" s="93"/>
      <c r="K41" s="93"/>
      <c r="L41" s="93"/>
      <c r="M41" s="206" t="s">
        <v>783</v>
      </c>
    </row>
    <row r="42" spans="1:20">
      <c r="A42" s="102" t="s">
        <v>1044</v>
      </c>
      <c r="B42" s="103" t="s">
        <v>1045</v>
      </c>
      <c r="C42" s="93" t="s">
        <v>973</v>
      </c>
      <c r="D42" s="93"/>
      <c r="E42" s="93"/>
      <c r="F42" s="93"/>
      <c r="G42" s="93"/>
      <c r="H42" s="93"/>
      <c r="I42" s="93"/>
      <c r="J42" s="93"/>
      <c r="K42" s="93"/>
      <c r="L42" s="93"/>
      <c r="M42" s="155" t="s">
        <v>974</v>
      </c>
    </row>
    <row r="43" spans="1:20">
      <c r="A43" s="102" t="s">
        <v>1046</v>
      </c>
      <c r="B43" s="103" t="s">
        <v>1047</v>
      </c>
      <c r="C43" s="93" t="s">
        <v>973</v>
      </c>
      <c r="D43" s="93"/>
      <c r="E43" s="93"/>
      <c r="F43" s="93"/>
      <c r="G43" s="93"/>
      <c r="H43" s="93"/>
      <c r="I43" s="93"/>
      <c r="J43" s="93"/>
      <c r="K43" s="93"/>
      <c r="L43" s="93"/>
      <c r="M43" s="155" t="s">
        <v>1010</v>
      </c>
    </row>
    <row r="44" spans="1:20">
      <c r="A44" s="102" t="s">
        <v>1048</v>
      </c>
      <c r="B44" s="103" t="s">
        <v>1049</v>
      </c>
      <c r="C44" s="93" t="s">
        <v>973</v>
      </c>
      <c r="D44" s="93"/>
      <c r="E44" s="93"/>
      <c r="F44" s="93"/>
      <c r="G44" s="93"/>
      <c r="H44" s="93"/>
      <c r="I44" s="93"/>
      <c r="J44" s="93"/>
      <c r="K44" s="93"/>
      <c r="L44" s="93"/>
      <c r="M44" s="155" t="s">
        <v>1010</v>
      </c>
    </row>
    <row r="45" spans="1:20" ht="25.5">
      <c r="A45" s="102" t="s">
        <v>1050</v>
      </c>
      <c r="B45" s="103" t="s">
        <v>1051</v>
      </c>
      <c r="C45" s="151" t="s">
        <v>970</v>
      </c>
      <c r="D45" s="93"/>
      <c r="E45" s="93"/>
      <c r="F45" s="93"/>
      <c r="G45" s="93"/>
      <c r="H45" s="93"/>
      <c r="I45" s="93"/>
      <c r="J45" s="93"/>
      <c r="K45" s="93"/>
      <c r="L45" s="93"/>
      <c r="M45" s="206" t="s">
        <v>783</v>
      </c>
    </row>
    <row r="46" spans="1:20">
      <c r="A46" s="102" t="s">
        <v>1052</v>
      </c>
      <c r="B46" s="103" t="s">
        <v>1053</v>
      </c>
      <c r="C46" s="93" t="s">
        <v>973</v>
      </c>
      <c r="D46" s="93"/>
      <c r="E46" s="93"/>
      <c r="F46" s="93"/>
      <c r="G46" s="93"/>
      <c r="H46" s="93"/>
      <c r="I46" s="93"/>
      <c r="J46" s="93"/>
      <c r="K46" s="93"/>
      <c r="L46" s="93"/>
      <c r="M46" s="155" t="s">
        <v>974</v>
      </c>
    </row>
    <row r="47" spans="1:20">
      <c r="A47" s="102" t="s">
        <v>1054</v>
      </c>
      <c r="B47" s="103" t="s">
        <v>1055</v>
      </c>
      <c r="C47" s="93" t="s">
        <v>973</v>
      </c>
      <c r="D47" s="93"/>
      <c r="E47" s="93"/>
      <c r="F47" s="93"/>
      <c r="G47" s="93"/>
      <c r="H47" s="93"/>
      <c r="I47" s="93"/>
      <c r="J47" s="93"/>
      <c r="K47" s="93"/>
      <c r="L47" s="93"/>
      <c r="M47" s="155" t="s">
        <v>1010</v>
      </c>
    </row>
    <row r="48" spans="1:20">
      <c r="A48" s="102" t="s">
        <v>1056</v>
      </c>
      <c r="B48" s="103" t="s">
        <v>1057</v>
      </c>
      <c r="C48" s="93" t="s">
        <v>973</v>
      </c>
      <c r="D48" s="93"/>
      <c r="E48" s="93"/>
      <c r="F48" s="93"/>
      <c r="G48" s="93"/>
      <c r="H48" s="93"/>
      <c r="I48" s="93"/>
      <c r="J48" s="93"/>
      <c r="K48" s="93"/>
      <c r="L48" s="93"/>
      <c r="M48" s="155" t="s">
        <v>1010</v>
      </c>
    </row>
    <row r="49" spans="1:20" ht="25.5">
      <c r="A49" s="102" t="s">
        <v>1058</v>
      </c>
      <c r="B49" s="103" t="s">
        <v>1059</v>
      </c>
      <c r="C49" s="151" t="s">
        <v>970</v>
      </c>
      <c r="D49" s="93"/>
      <c r="E49" s="93"/>
      <c r="F49" s="93"/>
      <c r="G49" s="93"/>
      <c r="H49" s="93"/>
      <c r="I49" s="93"/>
      <c r="J49" s="93"/>
      <c r="K49" s="93"/>
      <c r="L49" s="93"/>
      <c r="M49" s="206" t="s">
        <v>783</v>
      </c>
    </row>
    <row r="50" spans="1:20">
      <c r="A50" s="102" t="s">
        <v>1060</v>
      </c>
      <c r="B50" s="103" t="s">
        <v>1061</v>
      </c>
      <c r="C50" s="93" t="s">
        <v>973</v>
      </c>
      <c r="D50" s="93"/>
      <c r="E50" s="93"/>
      <c r="F50" s="93"/>
      <c r="G50" s="93"/>
      <c r="H50" s="93"/>
      <c r="I50" s="93"/>
      <c r="J50" s="93"/>
      <c r="K50" s="93"/>
      <c r="L50" s="93"/>
      <c r="M50" s="155" t="s">
        <v>974</v>
      </c>
    </row>
    <row r="51" spans="1:20">
      <c r="A51" s="102" t="s">
        <v>1062</v>
      </c>
      <c r="B51" s="103" t="s">
        <v>1063</v>
      </c>
      <c r="C51" s="93" t="s">
        <v>973</v>
      </c>
      <c r="D51" s="93"/>
      <c r="E51" s="93"/>
      <c r="F51" s="93"/>
      <c r="G51" s="93"/>
      <c r="H51" s="93"/>
      <c r="I51" s="93"/>
      <c r="J51" s="93"/>
      <c r="K51" s="93"/>
      <c r="L51" s="93"/>
      <c r="M51" s="155" t="s">
        <v>1010</v>
      </c>
    </row>
    <row r="52" spans="1:20">
      <c r="A52" s="102" t="s">
        <v>1064</v>
      </c>
      <c r="B52" s="103" t="s">
        <v>1065</v>
      </c>
      <c r="C52" s="93" t="s">
        <v>973</v>
      </c>
      <c r="D52" s="93"/>
      <c r="E52" s="93"/>
      <c r="F52" s="93"/>
      <c r="G52" s="93"/>
      <c r="H52" s="93"/>
      <c r="I52" s="93"/>
      <c r="J52" s="93"/>
      <c r="K52" s="93"/>
      <c r="L52" s="93"/>
      <c r="M52" s="155" t="s">
        <v>1010</v>
      </c>
    </row>
    <row r="53" spans="1:20" ht="25.5">
      <c r="A53" s="102" t="s">
        <v>1066</v>
      </c>
      <c r="B53" s="103" t="s">
        <v>1067</v>
      </c>
      <c r="C53" s="151" t="s">
        <v>970</v>
      </c>
      <c r="D53" s="93"/>
      <c r="E53" s="93"/>
      <c r="F53" s="93"/>
      <c r="G53" s="93"/>
      <c r="H53" s="93"/>
      <c r="I53" s="93"/>
      <c r="J53" s="93"/>
      <c r="K53" s="93"/>
      <c r="L53" s="93"/>
      <c r="M53" s="206" t="s">
        <v>783</v>
      </c>
    </row>
    <row r="54" spans="1:20">
      <c r="A54" s="102" t="s">
        <v>1068</v>
      </c>
      <c r="B54" s="103" t="s">
        <v>1069</v>
      </c>
      <c r="C54" s="93" t="s">
        <v>973</v>
      </c>
      <c r="D54" s="93"/>
      <c r="E54" s="93"/>
      <c r="F54" s="93"/>
      <c r="G54" s="93"/>
      <c r="H54" s="93"/>
      <c r="I54" s="93"/>
      <c r="J54" s="93"/>
      <c r="K54" s="93"/>
      <c r="L54" s="93"/>
      <c r="M54" s="155" t="s">
        <v>974</v>
      </c>
    </row>
    <row r="55" spans="1:20" s="199" customFormat="1">
      <c r="A55" s="102" t="s">
        <v>1070</v>
      </c>
      <c r="B55" s="156" t="s">
        <v>1071</v>
      </c>
      <c r="C55" s="93" t="s">
        <v>973</v>
      </c>
      <c r="D55" s="93"/>
      <c r="E55" s="93"/>
      <c r="F55" s="93"/>
      <c r="G55" s="93"/>
      <c r="H55" s="93"/>
      <c r="I55" s="93"/>
      <c r="J55" s="93"/>
      <c r="K55" s="93"/>
      <c r="L55" s="93"/>
      <c r="M55" s="114" t="s">
        <v>1010</v>
      </c>
      <c r="N55" s="139"/>
      <c r="O55" s="139"/>
      <c r="P55" s="139"/>
      <c r="Q55" s="139"/>
      <c r="R55" s="139"/>
      <c r="S55" s="139"/>
      <c r="T55" s="139"/>
    </row>
    <row r="56" spans="1:20">
      <c r="A56" s="102" t="s">
        <v>1072</v>
      </c>
      <c r="B56" s="156" t="s">
        <v>1073</v>
      </c>
      <c r="C56" s="93" t="s">
        <v>973</v>
      </c>
      <c r="D56" s="93"/>
      <c r="E56" s="93"/>
      <c r="F56" s="93"/>
      <c r="G56" s="93"/>
      <c r="H56" s="93"/>
      <c r="I56" s="93"/>
      <c r="J56" s="93"/>
      <c r="K56" s="93"/>
      <c r="L56" s="93"/>
      <c r="M56" s="155" t="s">
        <v>1010</v>
      </c>
    </row>
    <row r="57" spans="1:20" ht="25.5">
      <c r="A57" s="102" t="s">
        <v>1074</v>
      </c>
      <c r="B57" s="156" t="s">
        <v>1075</v>
      </c>
      <c r="C57" s="151" t="s">
        <v>970</v>
      </c>
      <c r="D57" s="93"/>
      <c r="E57" s="93"/>
      <c r="F57" s="93"/>
      <c r="G57" s="93"/>
      <c r="H57" s="93"/>
      <c r="I57" s="93"/>
      <c r="J57" s="93"/>
      <c r="K57" s="93"/>
      <c r="L57" s="93"/>
      <c r="M57" s="206" t="s">
        <v>783</v>
      </c>
    </row>
    <row r="58" spans="1:20" s="199" customFormat="1">
      <c r="A58" s="102" t="s">
        <v>1076</v>
      </c>
      <c r="B58" s="156" t="s">
        <v>1077</v>
      </c>
      <c r="C58" s="93" t="s">
        <v>973</v>
      </c>
      <c r="D58" s="93"/>
      <c r="E58" s="93"/>
      <c r="F58" s="93"/>
      <c r="G58" s="93"/>
      <c r="H58" s="93"/>
      <c r="I58" s="93"/>
      <c r="J58" s="93"/>
      <c r="K58" s="93"/>
      <c r="L58" s="93"/>
      <c r="M58" s="114" t="s">
        <v>974</v>
      </c>
      <c r="N58" s="139"/>
      <c r="O58" s="139"/>
      <c r="P58" s="139"/>
      <c r="Q58" s="139"/>
      <c r="R58" s="139"/>
      <c r="S58" s="139"/>
      <c r="T58" s="139"/>
    </row>
    <row r="59" spans="1:20">
      <c r="A59" s="102" t="s">
        <v>1078</v>
      </c>
      <c r="B59" s="156" t="s">
        <v>1079</v>
      </c>
      <c r="C59" s="93" t="s">
        <v>973</v>
      </c>
      <c r="D59" s="93"/>
      <c r="E59" s="93"/>
      <c r="F59" s="93"/>
      <c r="G59" s="93"/>
      <c r="H59" s="93"/>
      <c r="I59" s="93"/>
      <c r="J59" s="93"/>
      <c r="K59" s="93"/>
      <c r="L59" s="93"/>
      <c r="M59" s="155" t="s">
        <v>1010</v>
      </c>
    </row>
    <row r="60" spans="1:20">
      <c r="A60" s="102" t="s">
        <v>1080</v>
      </c>
      <c r="B60" s="156" t="s">
        <v>1081</v>
      </c>
      <c r="C60" s="93" t="s">
        <v>973</v>
      </c>
      <c r="D60" s="93"/>
      <c r="E60" s="93"/>
      <c r="F60" s="93"/>
      <c r="G60" s="93"/>
      <c r="H60" s="93"/>
      <c r="I60" s="93"/>
      <c r="J60" s="93"/>
      <c r="K60" s="93"/>
      <c r="L60" s="93"/>
      <c r="M60" s="155" t="s">
        <v>1010</v>
      </c>
    </row>
    <row r="61" spans="1:20" ht="25.5">
      <c r="A61" s="102" t="s">
        <v>1082</v>
      </c>
      <c r="B61" s="156" t="s">
        <v>1083</v>
      </c>
      <c r="C61" s="151" t="s">
        <v>970</v>
      </c>
      <c r="D61" s="93"/>
      <c r="E61" s="93"/>
      <c r="F61" s="93"/>
      <c r="G61" s="93"/>
      <c r="H61" s="93"/>
      <c r="I61" s="93"/>
      <c r="J61" s="93"/>
      <c r="K61" s="93"/>
      <c r="L61" s="93"/>
      <c r="M61" s="206" t="s">
        <v>783</v>
      </c>
    </row>
    <row r="62" spans="1:20">
      <c r="A62" s="102" t="s">
        <v>1084</v>
      </c>
      <c r="B62" s="156" t="s">
        <v>1085</v>
      </c>
      <c r="C62" s="93" t="s">
        <v>973</v>
      </c>
      <c r="D62" s="93"/>
      <c r="E62" s="93"/>
      <c r="F62" s="93"/>
      <c r="G62" s="93"/>
      <c r="H62" s="93"/>
      <c r="I62" s="93"/>
      <c r="J62" s="93"/>
      <c r="K62" s="93"/>
      <c r="L62" s="93"/>
      <c r="M62" s="155" t="s">
        <v>974</v>
      </c>
    </row>
    <row r="63" spans="1:20">
      <c r="A63" s="102" t="s">
        <v>1086</v>
      </c>
      <c r="B63" s="156" t="s">
        <v>1087</v>
      </c>
      <c r="C63" s="93" t="s">
        <v>973</v>
      </c>
      <c r="D63" s="93"/>
      <c r="E63" s="93"/>
      <c r="F63" s="93"/>
      <c r="G63" s="93"/>
      <c r="H63" s="93"/>
      <c r="I63" s="93"/>
      <c r="J63" s="93"/>
      <c r="K63" s="93"/>
      <c r="L63" s="93"/>
      <c r="M63" s="155" t="s">
        <v>1010</v>
      </c>
    </row>
    <row r="64" spans="1:20">
      <c r="A64" s="102" t="s">
        <v>1088</v>
      </c>
      <c r="B64" s="156" t="s">
        <v>1089</v>
      </c>
      <c r="C64" s="93" t="s">
        <v>973</v>
      </c>
      <c r="D64" s="93"/>
      <c r="E64" s="93"/>
      <c r="F64" s="93"/>
      <c r="G64" s="93"/>
      <c r="H64" s="93"/>
      <c r="I64" s="93"/>
      <c r="J64" s="93"/>
      <c r="K64" s="93"/>
      <c r="L64" s="93"/>
      <c r="M64" s="155" t="s">
        <v>1010</v>
      </c>
    </row>
    <row r="65" spans="1:13">
      <c r="A65" s="102" t="s">
        <v>1090</v>
      </c>
      <c r="B65" s="156" t="s">
        <v>1091</v>
      </c>
      <c r="C65" s="93" t="s">
        <v>973</v>
      </c>
      <c r="D65" s="93"/>
      <c r="E65" s="93"/>
      <c r="F65" s="93"/>
      <c r="G65" s="93"/>
      <c r="H65" s="93"/>
      <c r="I65" s="93"/>
      <c r="J65" s="93"/>
      <c r="K65" s="93"/>
      <c r="L65" s="93"/>
      <c r="M65" s="155" t="s">
        <v>1092</v>
      </c>
    </row>
    <row r="66" spans="1:13" ht="25.5">
      <c r="A66" s="102" t="s">
        <v>1093</v>
      </c>
      <c r="B66" s="156" t="s">
        <v>1094</v>
      </c>
      <c r="C66" s="151" t="s">
        <v>970</v>
      </c>
      <c r="D66" s="93"/>
      <c r="E66" s="93"/>
      <c r="F66" s="93"/>
      <c r="G66" s="93"/>
      <c r="H66" s="93"/>
      <c r="I66" s="93"/>
      <c r="J66" s="93"/>
      <c r="K66" s="93"/>
      <c r="L66" s="93"/>
      <c r="M66" s="206" t="s">
        <v>849</v>
      </c>
    </row>
    <row r="67" spans="1:13" ht="25.5">
      <c r="A67" s="102" t="s">
        <v>1095</v>
      </c>
      <c r="B67" s="156" t="s">
        <v>1096</v>
      </c>
      <c r="C67" s="151" t="s">
        <v>970</v>
      </c>
      <c r="D67" s="93"/>
      <c r="E67" s="93"/>
      <c r="F67" s="93"/>
      <c r="G67" s="93"/>
      <c r="H67" s="93"/>
      <c r="I67" s="93"/>
      <c r="J67" s="93"/>
      <c r="K67" s="93"/>
      <c r="L67" s="93"/>
      <c r="M67" s="206" t="s">
        <v>849</v>
      </c>
    </row>
    <row r="68" spans="1:13">
      <c r="A68" s="102" t="s">
        <v>1097</v>
      </c>
      <c r="B68" s="103" t="s">
        <v>1098</v>
      </c>
      <c r="C68" s="151" t="s">
        <v>970</v>
      </c>
      <c r="D68" s="114"/>
      <c r="E68" s="114"/>
      <c r="F68" s="114"/>
      <c r="G68" s="114"/>
      <c r="H68" s="114"/>
      <c r="I68" s="114"/>
      <c r="J68" s="114"/>
      <c r="K68" s="93"/>
      <c r="L68" s="93"/>
      <c r="M68" s="155" t="s">
        <v>886</v>
      </c>
    </row>
    <row r="69" spans="1:13">
      <c r="A69" s="102" t="s">
        <v>1099</v>
      </c>
      <c r="B69" s="156" t="s">
        <v>1100</v>
      </c>
      <c r="C69" s="151" t="s">
        <v>970</v>
      </c>
      <c r="D69" s="93"/>
      <c r="E69" s="93"/>
      <c r="F69" s="93"/>
      <c r="G69" s="93"/>
      <c r="H69" s="93"/>
      <c r="I69" s="93"/>
      <c r="J69" s="93"/>
      <c r="K69" s="93"/>
      <c r="L69" s="93"/>
      <c r="M69" s="155" t="s">
        <v>886</v>
      </c>
    </row>
    <row r="70" spans="1:13" ht="25.5">
      <c r="A70" s="182" t="s">
        <v>1101</v>
      </c>
      <c r="B70" s="156" t="s">
        <v>1102</v>
      </c>
      <c r="C70" s="151" t="s">
        <v>970</v>
      </c>
      <c r="D70" s="93"/>
      <c r="E70" s="93"/>
      <c r="F70" s="93"/>
      <c r="G70" s="93"/>
      <c r="H70" s="93"/>
      <c r="I70" s="93"/>
      <c r="J70" s="93"/>
      <c r="K70" s="93"/>
      <c r="L70" s="93"/>
      <c r="M70" s="206" t="s">
        <v>849</v>
      </c>
    </row>
    <row r="71" spans="1:13" ht="25.5">
      <c r="A71" s="102" t="s">
        <v>1103</v>
      </c>
      <c r="B71" s="103" t="s">
        <v>1104</v>
      </c>
      <c r="C71" s="151" t="s">
        <v>970</v>
      </c>
      <c r="D71" s="114"/>
      <c r="E71" s="114"/>
      <c r="F71" s="114"/>
      <c r="G71" s="114"/>
      <c r="H71" s="114"/>
      <c r="I71" s="114"/>
      <c r="J71" s="114"/>
      <c r="K71" s="93"/>
      <c r="L71" s="93"/>
      <c r="M71" s="206" t="s">
        <v>849</v>
      </c>
    </row>
    <row r="72" spans="1:13" ht="25.5">
      <c r="A72" s="102" t="s">
        <v>1105</v>
      </c>
      <c r="B72" s="156" t="s">
        <v>1106</v>
      </c>
      <c r="C72" s="151" t="s">
        <v>970</v>
      </c>
      <c r="D72" s="93"/>
      <c r="E72" s="93"/>
      <c r="F72" s="93"/>
      <c r="G72" s="93"/>
      <c r="H72" s="93"/>
      <c r="I72" s="93"/>
      <c r="J72" s="93"/>
      <c r="K72" s="93"/>
      <c r="L72" s="93"/>
      <c r="M72" s="206" t="s">
        <v>849</v>
      </c>
    </row>
    <row r="73" spans="1:13">
      <c r="A73" s="102" t="s">
        <v>1107</v>
      </c>
      <c r="B73" s="103" t="s">
        <v>1108</v>
      </c>
      <c r="C73" s="93" t="s">
        <v>973</v>
      </c>
      <c r="D73" s="114"/>
      <c r="E73" s="114"/>
      <c r="F73" s="114"/>
      <c r="G73" s="114"/>
      <c r="H73" s="114"/>
      <c r="I73" s="114"/>
      <c r="J73" s="114"/>
      <c r="K73" s="93"/>
      <c r="L73" s="93"/>
      <c r="M73" s="155" t="s">
        <v>1109</v>
      </c>
    </row>
    <row r="74" spans="1:13">
      <c r="A74" s="182" t="s">
        <v>1110</v>
      </c>
      <c r="B74" s="156" t="s">
        <v>1108</v>
      </c>
      <c r="C74" s="93" t="s">
        <v>973</v>
      </c>
      <c r="D74" s="93"/>
      <c r="E74" s="93"/>
      <c r="F74" s="93"/>
      <c r="G74" s="93"/>
      <c r="H74" s="93"/>
      <c r="I74" s="93"/>
      <c r="J74" s="93"/>
      <c r="K74" s="93"/>
      <c r="L74" s="93"/>
      <c r="M74" s="155" t="s">
        <v>1111</v>
      </c>
    </row>
    <row r="75" spans="1:13">
      <c r="A75" s="102" t="s">
        <v>1112</v>
      </c>
      <c r="B75" s="103" t="s">
        <v>1113</v>
      </c>
      <c r="C75" s="93" t="s">
        <v>973</v>
      </c>
      <c r="D75" s="114"/>
      <c r="E75" s="114"/>
      <c r="F75" s="114"/>
      <c r="G75" s="114"/>
      <c r="H75" s="114"/>
      <c r="I75" s="114"/>
      <c r="J75" s="114"/>
      <c r="K75" s="93"/>
      <c r="L75" s="93"/>
      <c r="M75" s="155" t="s">
        <v>1010</v>
      </c>
    </row>
    <row r="76" spans="1:13">
      <c r="A76" s="102" t="s">
        <v>1114</v>
      </c>
      <c r="B76" s="156" t="s">
        <v>1115</v>
      </c>
      <c r="C76" s="93" t="s">
        <v>973</v>
      </c>
      <c r="D76" s="93"/>
      <c r="E76" s="93"/>
      <c r="F76" s="93"/>
      <c r="G76" s="93"/>
      <c r="H76" s="93"/>
      <c r="I76" s="93"/>
      <c r="J76" s="93"/>
      <c r="K76" s="93"/>
      <c r="L76" s="93"/>
      <c r="M76" s="155" t="s">
        <v>1010</v>
      </c>
    </row>
    <row r="77" spans="1:13">
      <c r="A77" s="102" t="s">
        <v>1116</v>
      </c>
      <c r="B77" s="156" t="s">
        <v>1117</v>
      </c>
      <c r="C77" s="93" t="s">
        <v>973</v>
      </c>
      <c r="D77" s="93"/>
      <c r="E77" s="93"/>
      <c r="F77" s="93"/>
      <c r="G77" s="93"/>
      <c r="H77" s="93"/>
      <c r="I77" s="93"/>
      <c r="J77" s="93"/>
      <c r="K77" s="93"/>
      <c r="L77" s="93"/>
      <c r="M77" s="155" t="s">
        <v>1010</v>
      </c>
    </row>
    <row r="78" spans="1:13">
      <c r="A78" s="182" t="s">
        <v>1118</v>
      </c>
      <c r="B78" s="156" t="s">
        <v>1119</v>
      </c>
      <c r="C78" s="93" t="s">
        <v>973</v>
      </c>
      <c r="D78" s="93"/>
      <c r="E78" s="93"/>
      <c r="F78" s="93"/>
      <c r="G78" s="93"/>
      <c r="H78" s="93"/>
      <c r="I78" s="93"/>
      <c r="J78" s="93"/>
      <c r="K78" s="93"/>
      <c r="L78" s="93"/>
      <c r="M78" s="155" t="s">
        <v>1010</v>
      </c>
    </row>
    <row r="79" spans="1:13">
      <c r="A79" s="102" t="s">
        <v>1120</v>
      </c>
      <c r="B79" s="103" t="s">
        <v>1121</v>
      </c>
      <c r="C79" s="93" t="s">
        <v>973</v>
      </c>
      <c r="D79" s="114"/>
      <c r="E79" s="114"/>
      <c r="F79" s="114"/>
      <c r="G79" s="114"/>
      <c r="H79" s="114"/>
      <c r="I79" s="114"/>
      <c r="J79" s="114"/>
      <c r="K79" s="93"/>
      <c r="L79" s="93"/>
      <c r="M79" s="155" t="s">
        <v>1010</v>
      </c>
    </row>
    <row r="80" spans="1:13">
      <c r="A80" s="102" t="s">
        <v>1122</v>
      </c>
      <c r="B80" s="156" t="s">
        <v>1123</v>
      </c>
      <c r="C80" s="93" t="s">
        <v>973</v>
      </c>
      <c r="D80" s="93"/>
      <c r="E80" s="93"/>
      <c r="F80" s="93"/>
      <c r="G80" s="93"/>
      <c r="H80" s="93"/>
      <c r="I80" s="93"/>
      <c r="J80" s="93"/>
      <c r="K80" s="93"/>
      <c r="L80" s="93"/>
      <c r="M80" s="155" t="s">
        <v>1010</v>
      </c>
    </row>
    <row r="81" spans="1:13">
      <c r="A81" s="102" t="s">
        <v>1124</v>
      </c>
      <c r="B81" s="103" t="s">
        <v>1125</v>
      </c>
      <c r="C81" s="151" t="s">
        <v>970</v>
      </c>
      <c r="D81" s="114"/>
      <c r="E81" s="114"/>
      <c r="F81" s="114"/>
      <c r="G81" s="114"/>
      <c r="H81" s="114"/>
      <c r="I81" s="114"/>
      <c r="J81" s="114"/>
      <c r="K81" s="93"/>
      <c r="L81" s="93"/>
      <c r="M81" s="155" t="s">
        <v>932</v>
      </c>
    </row>
    <row r="82" spans="1:13">
      <c r="A82" s="102" t="s">
        <v>1126</v>
      </c>
      <c r="B82" s="156" t="s">
        <v>1127</v>
      </c>
      <c r="C82" s="151" t="s">
        <v>970</v>
      </c>
      <c r="D82" s="93"/>
      <c r="E82" s="93"/>
      <c r="F82" s="93"/>
      <c r="G82" s="93"/>
      <c r="H82" s="93"/>
      <c r="I82" s="93"/>
      <c r="J82" s="93"/>
      <c r="K82" s="93"/>
      <c r="L82" s="93"/>
      <c r="M82" s="155" t="s">
        <v>838</v>
      </c>
    </row>
    <row r="83" spans="1:13">
      <c r="A83" s="102" t="s">
        <v>1128</v>
      </c>
      <c r="B83" s="103" t="s">
        <v>1129</v>
      </c>
      <c r="C83" s="93" t="s">
        <v>973</v>
      </c>
      <c r="D83" s="93"/>
      <c r="E83" s="93"/>
      <c r="F83" s="93"/>
      <c r="G83" s="93"/>
      <c r="H83" s="93"/>
      <c r="I83" s="93"/>
      <c r="J83" s="93"/>
      <c r="K83" s="93"/>
      <c r="L83" s="93"/>
      <c r="M83" s="155" t="s">
        <v>1010</v>
      </c>
    </row>
    <row r="84" spans="1:13">
      <c r="A84" s="102" t="s">
        <v>1130</v>
      </c>
      <c r="B84" s="103" t="s">
        <v>1131</v>
      </c>
      <c r="C84" s="93" t="s">
        <v>973</v>
      </c>
      <c r="D84" s="93"/>
      <c r="E84" s="93"/>
      <c r="F84" s="93"/>
      <c r="G84" s="93"/>
      <c r="H84" s="93"/>
      <c r="I84" s="93"/>
      <c r="J84" s="93"/>
      <c r="K84" s="93"/>
      <c r="L84" s="93"/>
      <c r="M84" s="155" t="s">
        <v>1010</v>
      </c>
    </row>
    <row r="85" spans="1:13">
      <c r="A85" s="102" t="s">
        <v>1132</v>
      </c>
      <c r="B85" s="156" t="s">
        <v>1133</v>
      </c>
      <c r="C85" s="93" t="s">
        <v>973</v>
      </c>
      <c r="D85" s="93"/>
      <c r="E85" s="93"/>
      <c r="F85" s="93"/>
      <c r="G85" s="93"/>
      <c r="H85" s="93"/>
      <c r="I85" s="93"/>
      <c r="J85" s="93"/>
      <c r="K85" s="93"/>
      <c r="L85" s="93"/>
      <c r="M85" s="155" t="s">
        <v>974</v>
      </c>
    </row>
    <row r="86" spans="1:13">
      <c r="A86" s="102" t="s">
        <v>1134</v>
      </c>
      <c r="B86" s="156" t="s">
        <v>1135</v>
      </c>
      <c r="C86" s="93" t="s">
        <v>973</v>
      </c>
      <c r="D86" s="93"/>
      <c r="E86" s="93"/>
      <c r="F86" s="93"/>
      <c r="G86" s="93"/>
      <c r="H86" s="93"/>
      <c r="I86" s="93"/>
      <c r="J86" s="93"/>
      <c r="K86" s="93"/>
      <c r="L86" s="93"/>
      <c r="M86" s="155" t="s">
        <v>974</v>
      </c>
    </row>
    <row r="87" spans="1:13">
      <c r="A87" s="102" t="s">
        <v>1136</v>
      </c>
      <c r="B87" s="156" t="s">
        <v>1108</v>
      </c>
      <c r="C87" s="93" t="s">
        <v>973</v>
      </c>
      <c r="D87" s="93"/>
      <c r="E87" s="93"/>
      <c r="F87" s="93"/>
      <c r="G87" s="93"/>
      <c r="H87" s="93"/>
      <c r="I87" s="93"/>
      <c r="J87" s="93"/>
      <c r="K87" s="93"/>
      <c r="L87" s="93"/>
      <c r="M87" s="155" t="s">
        <v>1137</v>
      </c>
    </row>
  </sheetData>
  <autoFilter ref="A5:T87" xr:uid="{00000000-0009-0000-0000-00000A000000}"/>
  <mergeCells count="1">
    <mergeCell ref="D1:F1"/>
  </mergeCells>
  <pageMargins left="0.196527777777778" right="0.196527777777778" top="0.39444444444444399" bottom="0.905555555555556" header="0.51180555555555496" footer="0.196527777777778"/>
  <pageSetup paperSize="8" firstPageNumber="0" fitToHeight="0" orientation="landscape" horizontalDpi="300" verticalDpi="300"/>
  <headerFooter>
    <oddFooter>&amp;LSide &amp;P av &amp;N
Sist endret &amp;D 
&amp;F</oddFooter>
  </headerFooter>
  <rowBreaks count="1" manualBreakCount="1">
    <brk id="5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MK166"/>
  <sheetViews>
    <sheetView showGridLines="0" zoomScale="90" zoomScaleNormal="90" workbookViewId="0">
      <pane xSplit="1" ySplit="5" topLeftCell="B45" activePane="bottomRight" state="frozen"/>
      <selection pane="topRight" activeCell="B1" sqref="B1"/>
      <selection pane="bottomLeft" activeCell="A6" sqref="A6"/>
      <selection pane="bottomRight" activeCell="C54" sqref="C54"/>
    </sheetView>
  </sheetViews>
  <sheetFormatPr baseColWidth="10" defaultColWidth="9.140625" defaultRowHeight="12.75"/>
  <cols>
    <col min="1" max="1" width="24.5703125" style="139" customWidth="1"/>
    <col min="2" max="2" width="46" style="139" customWidth="1"/>
    <col min="3" max="5" width="16.28515625" style="140" customWidth="1"/>
    <col min="6" max="6" width="11.28515625" style="140" customWidth="1"/>
    <col min="7" max="10" width="13.5703125" style="140" customWidth="1"/>
    <col min="11" max="11" width="7.140625" style="140" customWidth="1"/>
    <col min="12" max="12" width="25.42578125" style="119" customWidth="1"/>
    <col min="13" max="17" width="8.85546875" style="139" customWidth="1"/>
    <col min="18" max="18" width="8.85546875" customWidth="1"/>
    <col min="19" max="1025" width="8.85546875" style="139" customWidth="1"/>
  </cols>
  <sheetData>
    <row r="1" spans="1:17" ht="15">
      <c r="A1" s="82" t="str">
        <f>"Kunde:"</f>
        <v>Kunde:</v>
      </c>
      <c r="B1" s="83" t="str">
        <f>'Rev Hist'!G2</f>
        <v>FjellVAR</v>
      </c>
      <c r="C1" s="84"/>
      <c r="D1" s="361" t="s">
        <v>1138</v>
      </c>
      <c r="E1" s="361"/>
      <c r="F1" s="361"/>
      <c r="G1" s="119" t="s">
        <v>244</v>
      </c>
      <c r="H1" s="119" t="str">
        <f>'Rev Hist'!G4</f>
        <v xml:space="preserve"> </v>
      </c>
      <c r="I1" s="6"/>
      <c r="J1" s="6"/>
      <c r="K1" s="119"/>
      <c r="L1" s="68"/>
      <c r="M1" s="7"/>
    </row>
    <row r="2" spans="1:17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84"/>
      <c r="F2" s="84"/>
      <c r="G2" s="119" t="s">
        <v>245</v>
      </c>
      <c r="H2" s="119" t="s">
        <v>91</v>
      </c>
      <c r="I2" s="6"/>
      <c r="J2" s="6"/>
      <c r="K2" s="119"/>
      <c r="L2" s="68"/>
      <c r="M2" s="7"/>
    </row>
    <row r="3" spans="1:17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84"/>
      <c r="F3" s="84"/>
      <c r="G3" s="119" t="s">
        <v>247</v>
      </c>
      <c r="H3" s="119" t="str">
        <f>'Rev Hist'!G3</f>
        <v>Storanipa RA</v>
      </c>
      <c r="I3" s="6"/>
      <c r="J3" s="6"/>
      <c r="K3" s="119"/>
      <c r="L3" s="68"/>
      <c r="M3" s="7"/>
    </row>
    <row r="4" spans="1:17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5"/>
    </row>
    <row r="5" spans="1:17" ht="38.25">
      <c r="A5" s="142" t="s">
        <v>248</v>
      </c>
      <c r="B5" s="142" t="s">
        <v>67</v>
      </c>
      <c r="C5" s="143" t="s">
        <v>963</v>
      </c>
      <c r="D5" s="143" t="s">
        <v>964</v>
      </c>
      <c r="E5" s="143" t="s">
        <v>965</v>
      </c>
      <c r="F5" s="143" t="s">
        <v>966</v>
      </c>
      <c r="G5" s="143" t="s">
        <v>256</v>
      </c>
      <c r="H5" s="143" t="s">
        <v>257</v>
      </c>
      <c r="I5" s="143" t="s">
        <v>258</v>
      </c>
      <c r="J5" s="143" t="s">
        <v>259</v>
      </c>
      <c r="K5" s="143" t="s">
        <v>78</v>
      </c>
      <c r="L5" s="143" t="s">
        <v>967</v>
      </c>
      <c r="M5" s="200" t="s">
        <v>262</v>
      </c>
      <c r="N5" s="261" t="s">
        <v>1791</v>
      </c>
      <c r="O5" s="261" t="s">
        <v>1792</v>
      </c>
      <c r="P5" s="261" t="s">
        <v>1793</v>
      </c>
      <c r="Q5" s="261" t="s">
        <v>1794</v>
      </c>
    </row>
    <row r="6" spans="1:17">
      <c r="A6" s="41" t="s">
        <v>1795</v>
      </c>
      <c r="B6" s="150" t="s">
        <v>1286</v>
      </c>
      <c r="C6" s="214" t="s">
        <v>1796</v>
      </c>
      <c r="D6" s="93"/>
      <c r="E6" s="93"/>
      <c r="F6" s="93"/>
      <c r="G6" s="93">
        <v>4</v>
      </c>
      <c r="H6" s="213">
        <v>20</v>
      </c>
      <c r="I6" s="213">
        <v>0</v>
      </c>
      <c r="J6" s="93">
        <v>20</v>
      </c>
      <c r="K6" s="93" t="s">
        <v>1290</v>
      </c>
      <c r="L6" s="262"/>
      <c r="M6" s="139" t="s">
        <v>1797</v>
      </c>
      <c r="N6" s="140" t="s">
        <v>1798</v>
      </c>
      <c r="O6" s="139" t="s">
        <v>1799</v>
      </c>
      <c r="P6" s="139" t="s">
        <v>1800</v>
      </c>
    </row>
    <row r="7" spans="1:17">
      <c r="A7" s="41" t="s">
        <v>1795</v>
      </c>
      <c r="B7" s="150" t="s">
        <v>265</v>
      </c>
      <c r="C7" s="214" t="s">
        <v>1801</v>
      </c>
      <c r="D7" s="93"/>
      <c r="E7" s="93"/>
      <c r="F7" s="93"/>
      <c r="G7" s="93">
        <v>0</v>
      </c>
      <c r="H7" s="213">
        <v>1</v>
      </c>
      <c r="I7" s="213">
        <v>0</v>
      </c>
      <c r="J7" s="93">
        <v>1</v>
      </c>
      <c r="K7" s="93" t="s">
        <v>1802</v>
      </c>
      <c r="L7" s="263" t="s">
        <v>1803</v>
      </c>
      <c r="M7" s="139" t="s">
        <v>1797</v>
      </c>
      <c r="N7" s="140" t="s">
        <v>1798</v>
      </c>
      <c r="O7" s="139" t="s">
        <v>1799</v>
      </c>
      <c r="P7" s="139" t="s">
        <v>1800</v>
      </c>
    </row>
    <row r="8" spans="1:17">
      <c r="A8" s="41" t="s">
        <v>1804</v>
      </c>
      <c r="B8" s="150" t="s">
        <v>268</v>
      </c>
      <c r="C8" s="214" t="s">
        <v>1801</v>
      </c>
      <c r="D8" s="93"/>
      <c r="E8" s="93"/>
      <c r="F8" s="93"/>
      <c r="G8" s="93">
        <v>0</v>
      </c>
      <c r="H8" s="213" t="s">
        <v>1805</v>
      </c>
      <c r="I8" s="213" t="s">
        <v>1288</v>
      </c>
      <c r="J8" s="93">
        <v>1</v>
      </c>
      <c r="K8" s="93"/>
      <c r="L8" s="263" t="s">
        <v>1806</v>
      </c>
      <c r="M8" s="139" t="s">
        <v>1798</v>
      </c>
      <c r="N8" s="140"/>
      <c r="O8" s="139" t="s">
        <v>1807</v>
      </c>
    </row>
    <row r="9" spans="1:17">
      <c r="A9" s="41" t="s">
        <v>1808</v>
      </c>
      <c r="B9" s="150" t="s">
        <v>271</v>
      </c>
      <c r="C9" s="214" t="s">
        <v>1801</v>
      </c>
      <c r="D9" s="93"/>
      <c r="E9" s="93"/>
      <c r="F9" s="93"/>
      <c r="G9" s="93">
        <v>0</v>
      </c>
      <c r="H9" s="213" t="s">
        <v>1805</v>
      </c>
      <c r="I9" s="213" t="s">
        <v>1288</v>
      </c>
      <c r="J9" s="93">
        <v>1</v>
      </c>
      <c r="K9" s="93"/>
      <c r="L9" s="263" t="s">
        <v>1806</v>
      </c>
      <c r="M9" s="139" t="s">
        <v>1798</v>
      </c>
      <c r="N9" s="140"/>
      <c r="O9" s="139" t="s">
        <v>1807</v>
      </c>
    </row>
    <row r="10" spans="1:17">
      <c r="A10" s="41" t="s">
        <v>1809</v>
      </c>
      <c r="B10" s="150" t="s">
        <v>274</v>
      </c>
      <c r="C10" s="214" t="s">
        <v>1801</v>
      </c>
      <c r="D10" s="93"/>
      <c r="E10" s="93"/>
      <c r="F10" s="93"/>
      <c r="G10" s="93">
        <v>0</v>
      </c>
      <c r="H10" s="213" t="s">
        <v>1805</v>
      </c>
      <c r="I10" s="213" t="s">
        <v>1288</v>
      </c>
      <c r="J10" s="93">
        <v>1</v>
      </c>
      <c r="K10" s="93"/>
      <c r="L10" s="263" t="s">
        <v>1806</v>
      </c>
      <c r="M10" s="139" t="s">
        <v>1798</v>
      </c>
      <c r="N10" s="140"/>
      <c r="O10" s="139" t="s">
        <v>1799</v>
      </c>
    </row>
    <row r="11" spans="1:17">
      <c r="A11" s="41" t="s">
        <v>1810</v>
      </c>
      <c r="B11" s="150" t="s">
        <v>277</v>
      </c>
      <c r="C11" s="214" t="s">
        <v>1801</v>
      </c>
      <c r="D11" s="93"/>
      <c r="E11" s="93"/>
      <c r="F11" s="93"/>
      <c r="G11" s="93">
        <v>0</v>
      </c>
      <c r="H11" s="213" t="s">
        <v>1805</v>
      </c>
      <c r="I11" s="213" t="s">
        <v>1288</v>
      </c>
      <c r="J11" s="93">
        <v>1</v>
      </c>
      <c r="K11" s="93"/>
      <c r="L11" s="262" t="s">
        <v>1811</v>
      </c>
      <c r="M11" s="139" t="s">
        <v>1798</v>
      </c>
      <c r="N11" s="140"/>
      <c r="O11" s="139" t="s">
        <v>1807</v>
      </c>
    </row>
    <row r="12" spans="1:17">
      <c r="A12" s="41" t="s">
        <v>1812</v>
      </c>
      <c r="B12" s="150" t="s">
        <v>1286</v>
      </c>
      <c r="C12" s="214" t="s">
        <v>1796</v>
      </c>
      <c r="D12" s="93"/>
      <c r="E12" s="93"/>
      <c r="F12" s="93"/>
      <c r="G12" s="93">
        <v>4</v>
      </c>
      <c r="H12" s="213" t="s">
        <v>1289</v>
      </c>
      <c r="I12" s="213">
        <v>0</v>
      </c>
      <c r="J12" s="93">
        <v>20</v>
      </c>
      <c r="K12" s="93" t="s">
        <v>1290</v>
      </c>
      <c r="L12" s="262"/>
      <c r="M12" s="139" t="s">
        <v>1797</v>
      </c>
      <c r="N12" s="140" t="s">
        <v>1798</v>
      </c>
      <c r="O12" s="139" t="s">
        <v>1799</v>
      </c>
      <c r="P12" s="139" t="s">
        <v>1800</v>
      </c>
    </row>
    <row r="13" spans="1:17">
      <c r="A13" s="41" t="s">
        <v>1812</v>
      </c>
      <c r="B13" s="150" t="s">
        <v>265</v>
      </c>
      <c r="C13" s="214" t="s">
        <v>1801</v>
      </c>
      <c r="D13" s="93"/>
      <c r="E13" s="93"/>
      <c r="F13" s="93"/>
      <c r="G13" s="93">
        <v>0</v>
      </c>
      <c r="H13" s="213" t="s">
        <v>1805</v>
      </c>
      <c r="I13" s="213">
        <v>0</v>
      </c>
      <c r="J13" s="93">
        <v>1</v>
      </c>
      <c r="K13" s="93" t="s">
        <v>1802</v>
      </c>
      <c r="L13" s="263" t="s">
        <v>1803</v>
      </c>
      <c r="M13" s="139" t="s">
        <v>1797</v>
      </c>
      <c r="N13" s="140" t="s">
        <v>1798</v>
      </c>
      <c r="O13" s="139" t="s">
        <v>1799</v>
      </c>
      <c r="P13" s="139" t="s">
        <v>1800</v>
      </c>
    </row>
    <row r="14" spans="1:17">
      <c r="A14" s="41" t="s">
        <v>1813</v>
      </c>
      <c r="B14" s="150" t="s">
        <v>268</v>
      </c>
      <c r="C14" s="214" t="s">
        <v>1801</v>
      </c>
      <c r="D14" s="93"/>
      <c r="E14" s="93"/>
      <c r="F14" s="93"/>
      <c r="G14" s="93">
        <v>0</v>
      </c>
      <c r="H14" s="213" t="s">
        <v>1805</v>
      </c>
      <c r="I14" s="213" t="s">
        <v>1288</v>
      </c>
      <c r="J14" s="93">
        <v>1</v>
      </c>
      <c r="K14" s="93"/>
      <c r="L14" s="263" t="s">
        <v>1806</v>
      </c>
      <c r="M14" s="139" t="s">
        <v>1798</v>
      </c>
      <c r="N14" s="140"/>
      <c r="O14" s="139" t="s">
        <v>1807</v>
      </c>
    </row>
    <row r="15" spans="1:17">
      <c r="A15" s="41" t="s">
        <v>1814</v>
      </c>
      <c r="B15" s="150" t="s">
        <v>271</v>
      </c>
      <c r="C15" s="214" t="s">
        <v>1801</v>
      </c>
      <c r="D15" s="93"/>
      <c r="E15" s="93"/>
      <c r="F15" s="93"/>
      <c r="G15" s="93">
        <v>0</v>
      </c>
      <c r="H15" s="213" t="s">
        <v>1805</v>
      </c>
      <c r="I15" s="213" t="s">
        <v>1288</v>
      </c>
      <c r="J15" s="93">
        <v>1</v>
      </c>
      <c r="K15" s="93"/>
      <c r="L15" s="263" t="s">
        <v>1806</v>
      </c>
      <c r="M15" s="139" t="s">
        <v>1798</v>
      </c>
      <c r="N15" s="140"/>
      <c r="O15" s="139" t="s">
        <v>1807</v>
      </c>
    </row>
    <row r="16" spans="1:17">
      <c r="A16" s="41" t="s">
        <v>1815</v>
      </c>
      <c r="B16" s="150" t="s">
        <v>286</v>
      </c>
      <c r="C16" s="214" t="s">
        <v>1801</v>
      </c>
      <c r="D16" s="93"/>
      <c r="E16" s="93"/>
      <c r="F16" s="93"/>
      <c r="G16" s="93">
        <v>0</v>
      </c>
      <c r="H16" s="213" t="s">
        <v>1805</v>
      </c>
      <c r="I16" s="213" t="s">
        <v>1288</v>
      </c>
      <c r="J16" s="93">
        <v>1</v>
      </c>
      <c r="K16" s="93"/>
      <c r="L16" s="263" t="s">
        <v>1806</v>
      </c>
      <c r="M16" s="139" t="s">
        <v>1798</v>
      </c>
      <c r="N16" s="140"/>
      <c r="O16" s="139" t="s">
        <v>1799</v>
      </c>
    </row>
    <row r="17" spans="1:16">
      <c r="A17" s="41" t="s">
        <v>1816</v>
      </c>
      <c r="B17" s="150" t="s">
        <v>277</v>
      </c>
      <c r="C17" s="214" t="s">
        <v>1801</v>
      </c>
      <c r="D17" s="93"/>
      <c r="E17" s="93"/>
      <c r="F17" s="93"/>
      <c r="G17" s="93">
        <v>0</v>
      </c>
      <c r="H17" s="213" t="s">
        <v>1805</v>
      </c>
      <c r="I17" s="213" t="s">
        <v>1288</v>
      </c>
      <c r="J17" s="93">
        <v>1</v>
      </c>
      <c r="K17" s="93"/>
      <c r="L17" s="262" t="s">
        <v>1811</v>
      </c>
      <c r="M17" s="139" t="s">
        <v>1798</v>
      </c>
      <c r="N17" s="140"/>
      <c r="O17" s="139" t="s">
        <v>1807</v>
      </c>
    </row>
    <row r="18" spans="1:16">
      <c r="A18" s="41" t="s">
        <v>1817</v>
      </c>
      <c r="B18" s="150" t="s">
        <v>681</v>
      </c>
      <c r="C18" s="214" t="s">
        <v>1796</v>
      </c>
      <c r="D18" s="93"/>
      <c r="E18" s="93"/>
      <c r="F18" s="93"/>
      <c r="G18" s="93">
        <v>4</v>
      </c>
      <c r="H18" s="213" t="s">
        <v>1289</v>
      </c>
      <c r="I18" s="213" t="s">
        <v>1288</v>
      </c>
      <c r="J18" s="93">
        <v>1500</v>
      </c>
      <c r="K18" s="93" t="s">
        <v>1618</v>
      </c>
      <c r="L18" s="262"/>
      <c r="M18" s="139" t="s">
        <v>1797</v>
      </c>
      <c r="N18" s="140" t="s">
        <v>1798</v>
      </c>
      <c r="O18" s="139" t="s">
        <v>1799</v>
      </c>
      <c r="P18" s="139" t="s">
        <v>1800</v>
      </c>
    </row>
    <row r="19" spans="1:16">
      <c r="A19" s="41" t="s">
        <v>1817</v>
      </c>
      <c r="B19" s="150" t="s">
        <v>289</v>
      </c>
      <c r="C19" s="214" t="s">
        <v>1801</v>
      </c>
      <c r="D19" s="93"/>
      <c r="E19" s="93"/>
      <c r="F19" s="93"/>
      <c r="G19" s="93">
        <v>0</v>
      </c>
      <c r="H19" s="213" t="s">
        <v>1805</v>
      </c>
      <c r="I19" s="213" t="s">
        <v>1288</v>
      </c>
      <c r="J19" s="93">
        <v>100</v>
      </c>
      <c r="K19" s="93" t="s">
        <v>1818</v>
      </c>
      <c r="L19" s="263" t="s">
        <v>1819</v>
      </c>
      <c r="M19" s="139" t="s">
        <v>1797</v>
      </c>
      <c r="N19" s="140" t="s">
        <v>1798</v>
      </c>
      <c r="O19" s="139" t="s">
        <v>1799</v>
      </c>
      <c r="P19" s="139" t="s">
        <v>1800</v>
      </c>
    </row>
    <row r="20" spans="1:16">
      <c r="A20" s="41" t="s">
        <v>1820</v>
      </c>
      <c r="B20" s="150" t="s">
        <v>681</v>
      </c>
      <c r="C20" s="214" t="s">
        <v>1796</v>
      </c>
      <c r="D20" s="93"/>
      <c r="E20" s="93"/>
      <c r="F20" s="93"/>
      <c r="G20" s="93">
        <v>4</v>
      </c>
      <c r="H20" s="213" t="s">
        <v>1289</v>
      </c>
      <c r="I20" s="213" t="s">
        <v>1288</v>
      </c>
      <c r="J20" s="93">
        <v>1500</v>
      </c>
      <c r="K20" s="93" t="s">
        <v>1618</v>
      </c>
      <c r="L20" s="262"/>
      <c r="M20" s="139" t="s">
        <v>1797</v>
      </c>
      <c r="N20" s="140" t="s">
        <v>1798</v>
      </c>
      <c r="O20" s="139" t="s">
        <v>1799</v>
      </c>
      <c r="P20" s="139" t="s">
        <v>1800</v>
      </c>
    </row>
    <row r="21" spans="1:16">
      <c r="A21" s="41" t="s">
        <v>1820</v>
      </c>
      <c r="B21" s="150" t="s">
        <v>289</v>
      </c>
      <c r="C21" s="214" t="s">
        <v>1801</v>
      </c>
      <c r="D21" s="93"/>
      <c r="E21" s="93"/>
      <c r="F21" s="93"/>
      <c r="G21" s="93">
        <v>0</v>
      </c>
      <c r="H21" s="213" t="s">
        <v>1805</v>
      </c>
      <c r="I21" s="213" t="s">
        <v>1288</v>
      </c>
      <c r="J21" s="93">
        <v>100</v>
      </c>
      <c r="K21" s="93" t="s">
        <v>1818</v>
      </c>
      <c r="L21" s="263" t="s">
        <v>1819</v>
      </c>
      <c r="M21" s="139" t="s">
        <v>1797</v>
      </c>
      <c r="N21" s="140" t="s">
        <v>1798</v>
      </c>
      <c r="O21" s="139" t="s">
        <v>1799</v>
      </c>
      <c r="P21" s="139" t="s">
        <v>1800</v>
      </c>
    </row>
    <row r="22" spans="1:16">
      <c r="A22" s="41" t="s">
        <v>1821</v>
      </c>
      <c r="B22" s="150" t="s">
        <v>681</v>
      </c>
      <c r="C22" s="214" t="s">
        <v>1796</v>
      </c>
      <c r="D22" s="93"/>
      <c r="E22" s="93"/>
      <c r="F22" s="93"/>
      <c r="G22" s="93">
        <v>4</v>
      </c>
      <c r="H22" s="213" t="s">
        <v>1289</v>
      </c>
      <c r="I22" s="213" t="s">
        <v>1288</v>
      </c>
      <c r="J22" s="93">
        <v>1500</v>
      </c>
      <c r="K22" s="93" t="s">
        <v>1618</v>
      </c>
      <c r="L22" s="262"/>
      <c r="M22" s="139" t="s">
        <v>1797</v>
      </c>
      <c r="N22" s="140" t="s">
        <v>1798</v>
      </c>
      <c r="O22" s="139" t="s">
        <v>1799</v>
      </c>
      <c r="P22" s="139" t="s">
        <v>1800</v>
      </c>
    </row>
    <row r="23" spans="1:16">
      <c r="A23" s="41" t="s">
        <v>1821</v>
      </c>
      <c r="B23" s="150" t="s">
        <v>289</v>
      </c>
      <c r="C23" s="214" t="s">
        <v>1801</v>
      </c>
      <c r="D23" s="93"/>
      <c r="E23" s="93"/>
      <c r="F23" s="93"/>
      <c r="G23" s="93">
        <v>0</v>
      </c>
      <c r="H23" s="213" t="s">
        <v>1805</v>
      </c>
      <c r="I23" s="213" t="s">
        <v>1288</v>
      </c>
      <c r="J23" s="93">
        <v>100</v>
      </c>
      <c r="K23" s="93" t="s">
        <v>1818</v>
      </c>
      <c r="L23" s="263" t="s">
        <v>1819</v>
      </c>
      <c r="M23" s="139" t="s">
        <v>1797</v>
      </c>
      <c r="N23" s="140" t="s">
        <v>1798</v>
      </c>
      <c r="O23" s="139" t="s">
        <v>1799</v>
      </c>
      <c r="P23" s="139" t="s">
        <v>1800</v>
      </c>
    </row>
    <row r="24" spans="1:16">
      <c r="A24" s="41" t="s">
        <v>1822</v>
      </c>
      <c r="B24" s="150" t="s">
        <v>293</v>
      </c>
      <c r="C24" s="214" t="s">
        <v>1801</v>
      </c>
      <c r="D24" s="93"/>
      <c r="E24" s="93"/>
      <c r="F24" s="93"/>
      <c r="G24" s="93">
        <v>0</v>
      </c>
      <c r="H24" s="213" t="s">
        <v>1805</v>
      </c>
      <c r="I24" s="213" t="s">
        <v>1288</v>
      </c>
      <c r="J24" s="93">
        <v>1</v>
      </c>
      <c r="K24" s="93"/>
      <c r="L24" s="263" t="s">
        <v>1806</v>
      </c>
      <c r="M24" s="264" t="s">
        <v>1798</v>
      </c>
      <c r="N24" s="140"/>
      <c r="O24" s="264" t="s">
        <v>1799</v>
      </c>
    </row>
    <row r="25" spans="1:16">
      <c r="A25" s="41" t="s">
        <v>1823</v>
      </c>
      <c r="B25" s="150" t="s">
        <v>295</v>
      </c>
      <c r="C25" s="214" t="s">
        <v>1801</v>
      </c>
      <c r="D25" s="93"/>
      <c r="E25" s="93"/>
      <c r="F25" s="93"/>
      <c r="G25" s="93">
        <v>0</v>
      </c>
      <c r="H25" s="213" t="s">
        <v>1805</v>
      </c>
      <c r="I25" s="213"/>
      <c r="J25" s="93">
        <v>8</v>
      </c>
      <c r="K25" s="93" t="s">
        <v>1306</v>
      </c>
      <c r="L25" s="262" t="s">
        <v>1811</v>
      </c>
      <c r="M25" s="139" t="s">
        <v>1798</v>
      </c>
      <c r="O25" s="139" t="s">
        <v>1807</v>
      </c>
    </row>
    <row r="26" spans="1:16">
      <c r="A26" s="41" t="s">
        <v>1824</v>
      </c>
      <c r="B26" s="150" t="s">
        <v>295</v>
      </c>
      <c r="C26" s="214" t="s">
        <v>1801</v>
      </c>
      <c r="D26" s="93"/>
      <c r="E26" s="93"/>
      <c r="F26" s="93"/>
      <c r="G26" s="93">
        <v>0</v>
      </c>
      <c r="H26" s="213" t="s">
        <v>1805</v>
      </c>
      <c r="I26" s="213"/>
      <c r="J26" s="93">
        <v>8</v>
      </c>
      <c r="K26" s="93" t="s">
        <v>1306</v>
      </c>
      <c r="L26" s="262" t="s">
        <v>1811</v>
      </c>
      <c r="M26" s="139" t="s">
        <v>1798</v>
      </c>
      <c r="O26" s="139" t="s">
        <v>1807</v>
      </c>
    </row>
    <row r="27" spans="1:16">
      <c r="A27" s="102" t="s">
        <v>1825</v>
      </c>
      <c r="B27" s="150" t="s">
        <v>295</v>
      </c>
      <c r="C27" s="214" t="s">
        <v>1801</v>
      </c>
      <c r="D27" s="93"/>
      <c r="E27" s="93"/>
      <c r="F27" s="93"/>
      <c r="G27" s="93">
        <v>0</v>
      </c>
      <c r="H27" s="213" t="s">
        <v>1805</v>
      </c>
      <c r="I27" s="213"/>
      <c r="J27" s="93">
        <v>8</v>
      </c>
      <c r="K27" s="93" t="s">
        <v>1306</v>
      </c>
      <c r="L27" s="262" t="s">
        <v>1811</v>
      </c>
      <c r="M27" s="139" t="s">
        <v>1798</v>
      </c>
      <c r="O27" s="139" t="s">
        <v>1807</v>
      </c>
    </row>
    <row r="28" spans="1:16">
      <c r="A28" s="102" t="s">
        <v>1826</v>
      </c>
      <c r="B28" s="150" t="s">
        <v>299</v>
      </c>
      <c r="C28" s="214" t="s">
        <v>1801</v>
      </c>
      <c r="D28" s="93"/>
      <c r="E28" s="93"/>
      <c r="F28" s="93"/>
      <c r="G28" s="93">
        <v>0</v>
      </c>
      <c r="H28" s="213" t="s">
        <v>1805</v>
      </c>
      <c r="I28" s="213"/>
      <c r="J28" s="93">
        <v>60</v>
      </c>
      <c r="K28" s="93" t="s">
        <v>1295</v>
      </c>
      <c r="L28" s="262" t="s">
        <v>1811</v>
      </c>
      <c r="M28" s="139" t="s">
        <v>1798</v>
      </c>
      <c r="O28" s="139" t="s">
        <v>1807</v>
      </c>
    </row>
    <row r="29" spans="1:16">
      <c r="A29" s="102" t="s">
        <v>1827</v>
      </c>
      <c r="B29" s="150" t="s">
        <v>299</v>
      </c>
      <c r="C29" s="214" t="s">
        <v>1801</v>
      </c>
      <c r="D29" s="93"/>
      <c r="E29" s="93"/>
      <c r="F29" s="93"/>
      <c r="G29" s="93">
        <v>0</v>
      </c>
      <c r="H29" s="213" t="s">
        <v>1805</v>
      </c>
      <c r="I29" s="213"/>
      <c r="J29" s="93">
        <v>60</v>
      </c>
      <c r="K29" s="93" t="s">
        <v>1295</v>
      </c>
      <c r="L29" s="262" t="s">
        <v>1811</v>
      </c>
      <c r="M29" s="139" t="s">
        <v>1798</v>
      </c>
      <c r="O29" s="139" t="s">
        <v>1807</v>
      </c>
    </row>
    <row r="30" spans="1:16">
      <c r="A30" s="102" t="s">
        <v>1828</v>
      </c>
      <c r="B30" s="150" t="s">
        <v>299</v>
      </c>
      <c r="C30" s="214" t="s">
        <v>1801</v>
      </c>
      <c r="D30" s="93"/>
      <c r="E30" s="93"/>
      <c r="F30" s="93"/>
      <c r="G30" s="93">
        <v>0</v>
      </c>
      <c r="H30" s="213" t="s">
        <v>1805</v>
      </c>
      <c r="I30" s="213"/>
      <c r="J30" s="93">
        <v>60</v>
      </c>
      <c r="K30" s="93" t="s">
        <v>1295</v>
      </c>
      <c r="L30" s="262" t="s">
        <v>1811</v>
      </c>
      <c r="M30" s="139" t="s">
        <v>1798</v>
      </c>
      <c r="O30" s="139" t="s">
        <v>1807</v>
      </c>
    </row>
    <row r="31" spans="1:16">
      <c r="A31" s="102" t="s">
        <v>1829</v>
      </c>
      <c r="B31" s="150" t="s">
        <v>681</v>
      </c>
      <c r="C31" s="214" t="s">
        <v>1796</v>
      </c>
      <c r="D31" s="93"/>
      <c r="E31" s="93"/>
      <c r="F31" s="93"/>
      <c r="G31" s="93">
        <v>4</v>
      </c>
      <c r="H31" s="213" t="s">
        <v>1289</v>
      </c>
      <c r="I31" s="213" t="s">
        <v>1288</v>
      </c>
      <c r="J31" s="93">
        <v>1500</v>
      </c>
      <c r="K31" s="93" t="s">
        <v>1618</v>
      </c>
      <c r="L31" s="262"/>
      <c r="M31" s="139" t="s">
        <v>1797</v>
      </c>
      <c r="N31" s="140" t="s">
        <v>1798</v>
      </c>
      <c r="O31" s="139" t="s">
        <v>1799</v>
      </c>
      <c r="P31" s="139" t="s">
        <v>1800</v>
      </c>
    </row>
    <row r="32" spans="1:16">
      <c r="A32" s="102" t="s">
        <v>1829</v>
      </c>
      <c r="B32" s="150" t="s">
        <v>289</v>
      </c>
      <c r="C32" s="214" t="s">
        <v>1801</v>
      </c>
      <c r="D32" s="93"/>
      <c r="E32" s="93"/>
      <c r="F32" s="93"/>
      <c r="G32" s="93">
        <v>0</v>
      </c>
      <c r="H32" s="213" t="s">
        <v>1805</v>
      </c>
      <c r="I32" s="213" t="s">
        <v>1288</v>
      </c>
      <c r="J32" s="93">
        <v>100</v>
      </c>
      <c r="K32" s="93" t="s">
        <v>1818</v>
      </c>
      <c r="L32" s="263" t="s">
        <v>1819</v>
      </c>
      <c r="M32" s="139" t="s">
        <v>1797</v>
      </c>
      <c r="N32" s="140" t="s">
        <v>1798</v>
      </c>
      <c r="O32" s="139" t="s">
        <v>1799</v>
      </c>
      <c r="P32" s="139" t="s">
        <v>1800</v>
      </c>
    </row>
    <row r="33" spans="1:16">
      <c r="A33" s="102" t="s">
        <v>1830</v>
      </c>
      <c r="B33" s="150" t="s">
        <v>681</v>
      </c>
      <c r="C33" s="214" t="s">
        <v>1796</v>
      </c>
      <c r="D33" s="93"/>
      <c r="E33" s="93"/>
      <c r="F33" s="93"/>
      <c r="G33" s="93">
        <v>4</v>
      </c>
      <c r="H33" s="213" t="s">
        <v>1289</v>
      </c>
      <c r="I33" s="213" t="s">
        <v>1288</v>
      </c>
      <c r="J33" s="93">
        <v>1500</v>
      </c>
      <c r="K33" s="93" t="s">
        <v>1618</v>
      </c>
      <c r="L33" s="262"/>
      <c r="M33" s="139" t="s">
        <v>1797</v>
      </c>
      <c r="N33" s="140" t="s">
        <v>1798</v>
      </c>
      <c r="O33" s="139" t="s">
        <v>1799</v>
      </c>
      <c r="P33" s="139" t="s">
        <v>1800</v>
      </c>
    </row>
    <row r="34" spans="1:16">
      <c r="A34" s="102" t="s">
        <v>1830</v>
      </c>
      <c r="B34" s="150" t="s">
        <v>289</v>
      </c>
      <c r="C34" s="214" t="s">
        <v>1801</v>
      </c>
      <c r="D34" s="93"/>
      <c r="E34" s="93"/>
      <c r="F34" s="93"/>
      <c r="G34" s="93">
        <v>0</v>
      </c>
      <c r="H34" s="213" t="s">
        <v>1805</v>
      </c>
      <c r="I34" s="213" t="s">
        <v>1288</v>
      </c>
      <c r="J34" s="93">
        <v>100</v>
      </c>
      <c r="K34" s="93" t="s">
        <v>1818</v>
      </c>
      <c r="L34" s="263" t="s">
        <v>1819</v>
      </c>
      <c r="M34" s="139" t="s">
        <v>1797</v>
      </c>
      <c r="N34" s="140" t="s">
        <v>1798</v>
      </c>
      <c r="O34" s="139" t="s">
        <v>1799</v>
      </c>
      <c r="P34" s="139" t="s">
        <v>1800</v>
      </c>
    </row>
    <row r="35" spans="1:16">
      <c r="A35" s="102" t="s">
        <v>1831</v>
      </c>
      <c r="B35" s="150" t="s">
        <v>293</v>
      </c>
      <c r="C35" s="214" t="s">
        <v>1801</v>
      </c>
      <c r="D35" s="93"/>
      <c r="E35" s="93"/>
      <c r="F35" s="93"/>
      <c r="G35" s="93">
        <v>0</v>
      </c>
      <c r="H35" s="213" t="s">
        <v>1805</v>
      </c>
      <c r="I35" s="213" t="s">
        <v>1288</v>
      </c>
      <c r="J35" s="93">
        <v>1</v>
      </c>
      <c r="K35" s="93"/>
      <c r="L35" s="265" t="s">
        <v>1806</v>
      </c>
      <c r="M35" s="139" t="s">
        <v>1798</v>
      </c>
      <c r="O35" s="264" t="s">
        <v>1799</v>
      </c>
    </row>
    <row r="36" spans="1:16">
      <c r="A36" s="102" t="s">
        <v>1832</v>
      </c>
      <c r="B36" s="150" t="s">
        <v>295</v>
      </c>
      <c r="C36" s="214" t="s">
        <v>1801</v>
      </c>
      <c r="D36" s="93"/>
      <c r="E36" s="93"/>
      <c r="F36" s="93"/>
      <c r="G36" s="93">
        <v>0</v>
      </c>
      <c r="H36" s="213" t="s">
        <v>1805</v>
      </c>
      <c r="I36" s="213"/>
      <c r="J36" s="93">
        <v>8</v>
      </c>
      <c r="K36" s="93" t="s">
        <v>1306</v>
      </c>
      <c r="L36" s="262" t="s">
        <v>1811</v>
      </c>
      <c r="M36" s="139" t="s">
        <v>1798</v>
      </c>
      <c r="O36" s="139" t="s">
        <v>1807</v>
      </c>
    </row>
    <row r="37" spans="1:16">
      <c r="A37" s="102" t="s">
        <v>1833</v>
      </c>
      <c r="B37" s="150" t="s">
        <v>295</v>
      </c>
      <c r="C37" s="214" t="s">
        <v>1801</v>
      </c>
      <c r="D37" s="93"/>
      <c r="E37" s="93"/>
      <c r="F37" s="93"/>
      <c r="G37" s="93">
        <v>0</v>
      </c>
      <c r="H37" s="213" t="s">
        <v>1805</v>
      </c>
      <c r="I37" s="213"/>
      <c r="J37" s="93">
        <v>8</v>
      </c>
      <c r="K37" s="93" t="s">
        <v>1306</v>
      </c>
      <c r="L37" s="262" t="s">
        <v>1811</v>
      </c>
      <c r="M37" s="139" t="s">
        <v>1798</v>
      </c>
      <c r="O37" s="139" t="s">
        <v>1807</v>
      </c>
    </row>
    <row r="38" spans="1:16">
      <c r="A38" s="102" t="s">
        <v>1834</v>
      </c>
      <c r="B38" s="150" t="s">
        <v>299</v>
      </c>
      <c r="C38" s="214" t="s">
        <v>1801</v>
      </c>
      <c r="D38" s="93"/>
      <c r="E38" s="93"/>
      <c r="F38" s="93"/>
      <c r="G38" s="93">
        <v>0</v>
      </c>
      <c r="H38" s="213" t="s">
        <v>1805</v>
      </c>
      <c r="I38" s="213"/>
      <c r="J38" s="93">
        <v>60</v>
      </c>
      <c r="K38" s="93" t="s">
        <v>1295</v>
      </c>
      <c r="L38" s="262" t="s">
        <v>1811</v>
      </c>
      <c r="M38" s="139" t="s">
        <v>1798</v>
      </c>
      <c r="O38" s="139" t="s">
        <v>1807</v>
      </c>
    </row>
    <row r="39" spans="1:16">
      <c r="A39" s="102" t="s">
        <v>1835</v>
      </c>
      <c r="B39" s="150" t="s">
        <v>299</v>
      </c>
      <c r="C39" s="214" t="s">
        <v>1801</v>
      </c>
      <c r="D39" s="93"/>
      <c r="E39" s="93"/>
      <c r="F39" s="93"/>
      <c r="G39" s="93">
        <v>0</v>
      </c>
      <c r="H39" s="213" t="s">
        <v>1805</v>
      </c>
      <c r="I39" s="213"/>
      <c r="J39" s="93">
        <v>60</v>
      </c>
      <c r="K39" s="93" t="s">
        <v>1295</v>
      </c>
      <c r="L39" s="262" t="s">
        <v>1811</v>
      </c>
      <c r="M39" s="139" t="s">
        <v>1798</v>
      </c>
      <c r="O39" s="139" t="s">
        <v>1807</v>
      </c>
    </row>
    <row r="40" spans="1:16">
      <c r="A40" s="102" t="s">
        <v>1836</v>
      </c>
      <c r="B40" s="150" t="s">
        <v>310</v>
      </c>
      <c r="C40" s="214" t="s">
        <v>1801</v>
      </c>
      <c r="D40" s="93"/>
      <c r="E40" s="93"/>
      <c r="F40" s="93"/>
      <c r="G40" s="93">
        <v>0</v>
      </c>
      <c r="H40" s="213" t="s">
        <v>1805</v>
      </c>
      <c r="I40" s="213" t="s">
        <v>1288</v>
      </c>
      <c r="J40" s="93">
        <v>1</v>
      </c>
      <c r="K40" s="93"/>
      <c r="L40" s="265" t="s">
        <v>1806</v>
      </c>
      <c r="M40" s="139" t="s">
        <v>1798</v>
      </c>
      <c r="O40" s="264" t="s">
        <v>1807</v>
      </c>
    </row>
    <row r="41" spans="1:16">
      <c r="A41" s="102" t="s">
        <v>1837</v>
      </c>
      <c r="B41" s="150" t="s">
        <v>312</v>
      </c>
      <c r="C41" s="214" t="s">
        <v>1801</v>
      </c>
      <c r="D41" s="93"/>
      <c r="E41" s="93"/>
      <c r="F41" s="93"/>
      <c r="G41" s="93">
        <v>0</v>
      </c>
      <c r="H41" s="213" t="s">
        <v>1805</v>
      </c>
      <c r="I41" s="213" t="s">
        <v>1288</v>
      </c>
      <c r="J41" s="93">
        <v>1</v>
      </c>
      <c r="K41" s="93"/>
      <c r="L41" s="265" t="s">
        <v>1806</v>
      </c>
      <c r="M41" s="139" t="s">
        <v>1798</v>
      </c>
      <c r="O41" s="264" t="s">
        <v>1807</v>
      </c>
    </row>
    <row r="42" spans="1:16">
      <c r="A42" s="102" t="s">
        <v>1838</v>
      </c>
      <c r="B42" s="150" t="s">
        <v>314</v>
      </c>
      <c r="C42" s="214" t="s">
        <v>1801</v>
      </c>
      <c r="D42" s="93"/>
      <c r="E42" s="93"/>
      <c r="F42" s="93"/>
      <c r="G42" s="93">
        <v>0</v>
      </c>
      <c r="H42" s="213" t="s">
        <v>1805</v>
      </c>
      <c r="I42" s="213" t="s">
        <v>1288</v>
      </c>
      <c r="J42" s="93">
        <v>1</v>
      </c>
      <c r="K42" s="93"/>
      <c r="L42" s="265" t="s">
        <v>1806</v>
      </c>
      <c r="M42" s="139" t="s">
        <v>1798</v>
      </c>
      <c r="O42" s="264" t="s">
        <v>1807</v>
      </c>
    </row>
    <row r="43" spans="1:16">
      <c r="A43" s="102" t="s">
        <v>1839</v>
      </c>
      <c r="B43" s="150" t="s">
        <v>316</v>
      </c>
      <c r="C43" s="214" t="s">
        <v>1801</v>
      </c>
      <c r="D43" s="93"/>
      <c r="E43" s="93"/>
      <c r="F43" s="93"/>
      <c r="G43" s="93">
        <v>0</v>
      </c>
      <c r="H43" s="213" t="s">
        <v>1805</v>
      </c>
      <c r="I43" s="213" t="s">
        <v>1840</v>
      </c>
      <c r="J43" s="93">
        <v>10</v>
      </c>
      <c r="K43" s="93" t="s">
        <v>1306</v>
      </c>
      <c r="L43" s="155" t="s">
        <v>1841</v>
      </c>
      <c r="M43" s="266" t="s">
        <v>1798</v>
      </c>
      <c r="O43" s="139" t="s">
        <v>1807</v>
      </c>
    </row>
    <row r="44" spans="1:16">
      <c r="A44" s="102" t="s">
        <v>1842</v>
      </c>
      <c r="B44" s="103" t="s">
        <v>318</v>
      </c>
      <c r="C44" s="151" t="s">
        <v>1801</v>
      </c>
      <c r="D44" s="93"/>
      <c r="E44" s="93"/>
      <c r="F44" s="93"/>
      <c r="G44" s="93">
        <v>0</v>
      </c>
      <c r="H44" s="213" t="s">
        <v>1805</v>
      </c>
      <c r="I44" s="213"/>
      <c r="J44" s="93">
        <v>60</v>
      </c>
      <c r="K44" s="93" t="s">
        <v>1295</v>
      </c>
      <c r="L44" s="262" t="s">
        <v>1806</v>
      </c>
      <c r="M44" s="139" t="s">
        <v>1798</v>
      </c>
      <c r="O44" s="139" t="s">
        <v>1807</v>
      </c>
    </row>
    <row r="45" spans="1:16">
      <c r="A45" s="102" t="s">
        <v>1843</v>
      </c>
      <c r="B45" s="103" t="s">
        <v>310</v>
      </c>
      <c r="C45" s="151" t="s">
        <v>1801</v>
      </c>
      <c r="D45" s="93"/>
      <c r="E45" s="93"/>
      <c r="F45" s="93"/>
      <c r="G45" s="93">
        <v>0</v>
      </c>
      <c r="H45" s="93">
        <v>1</v>
      </c>
      <c r="I45" s="93">
        <v>0</v>
      </c>
      <c r="J45" s="93">
        <v>1</v>
      </c>
      <c r="K45" s="93"/>
      <c r="L45" s="265" t="s">
        <v>1806</v>
      </c>
      <c r="M45" s="139" t="s">
        <v>1798</v>
      </c>
      <c r="O45" s="264" t="s">
        <v>1807</v>
      </c>
    </row>
    <row r="46" spans="1:16">
      <c r="A46" s="102" t="s">
        <v>1844</v>
      </c>
      <c r="B46" s="103" t="s">
        <v>312</v>
      </c>
      <c r="C46" s="151" t="s">
        <v>1801</v>
      </c>
      <c r="D46" s="93"/>
      <c r="E46" s="93"/>
      <c r="F46" s="93"/>
      <c r="G46" s="93">
        <v>0</v>
      </c>
      <c r="H46" s="93">
        <v>1</v>
      </c>
      <c r="I46" s="93">
        <v>0</v>
      </c>
      <c r="J46" s="93">
        <v>1</v>
      </c>
      <c r="K46" s="93"/>
      <c r="L46" s="265" t="s">
        <v>1806</v>
      </c>
      <c r="M46" s="139" t="s">
        <v>1798</v>
      </c>
      <c r="O46" s="264" t="s">
        <v>1807</v>
      </c>
    </row>
    <row r="47" spans="1:16">
      <c r="A47" s="102" t="s">
        <v>1845</v>
      </c>
      <c r="B47" s="103" t="s">
        <v>322</v>
      </c>
      <c r="C47" s="151" t="s">
        <v>1801</v>
      </c>
      <c r="D47" s="93"/>
      <c r="E47" s="93"/>
      <c r="F47" s="93"/>
      <c r="G47" s="93">
        <v>0</v>
      </c>
      <c r="H47" s="93">
        <v>1</v>
      </c>
      <c r="I47" s="93">
        <v>0</v>
      </c>
      <c r="J47" s="93">
        <v>1</v>
      </c>
      <c r="K47" s="93"/>
      <c r="L47" s="265" t="s">
        <v>1806</v>
      </c>
      <c r="M47" s="139" t="s">
        <v>1798</v>
      </c>
      <c r="O47" s="264" t="s">
        <v>1807</v>
      </c>
    </row>
    <row r="48" spans="1:16">
      <c r="A48" s="102" t="s">
        <v>1846</v>
      </c>
      <c r="B48" s="267" t="s">
        <v>316</v>
      </c>
      <c r="C48" s="151" t="s">
        <v>1801</v>
      </c>
      <c r="D48" s="93"/>
      <c r="E48" s="93"/>
      <c r="F48" s="103"/>
      <c r="G48" s="93">
        <v>0</v>
      </c>
      <c r="H48" s="213" t="s">
        <v>1805</v>
      </c>
      <c r="I48" s="213" t="s">
        <v>1840</v>
      </c>
      <c r="J48" s="93">
        <v>10</v>
      </c>
      <c r="K48" s="103" t="s">
        <v>1306</v>
      </c>
      <c r="L48" s="155" t="s">
        <v>1841</v>
      </c>
      <c r="M48" s="266" t="s">
        <v>1798</v>
      </c>
      <c r="O48" s="139" t="s">
        <v>1807</v>
      </c>
    </row>
    <row r="49" spans="1:16">
      <c r="A49" s="115" t="s">
        <v>1847</v>
      </c>
      <c r="B49" s="178" t="s">
        <v>318</v>
      </c>
      <c r="C49" s="205" t="s">
        <v>1801</v>
      </c>
      <c r="D49" s="205"/>
      <c r="E49" s="205"/>
      <c r="F49" s="205"/>
      <c r="G49" s="93">
        <v>0</v>
      </c>
      <c r="H49" s="213" t="s">
        <v>1805</v>
      </c>
      <c r="I49" s="213"/>
      <c r="J49" s="93">
        <v>60</v>
      </c>
      <c r="K49" s="93" t="s">
        <v>1295</v>
      </c>
      <c r="L49" s="262" t="s">
        <v>1811</v>
      </c>
      <c r="M49" s="139" t="s">
        <v>1798</v>
      </c>
      <c r="O49" s="139" t="s">
        <v>1807</v>
      </c>
    </row>
    <row r="50" spans="1:16">
      <c r="A50" s="102" t="s">
        <v>1848</v>
      </c>
      <c r="B50" s="103" t="s">
        <v>310</v>
      </c>
      <c r="C50" s="93" t="s">
        <v>1801</v>
      </c>
      <c r="D50" s="93"/>
      <c r="E50" s="93"/>
      <c r="F50" s="205"/>
      <c r="G50" s="93">
        <v>0</v>
      </c>
      <c r="H50" s="93">
        <v>1</v>
      </c>
      <c r="I50" s="93">
        <v>0</v>
      </c>
      <c r="J50" s="93">
        <v>1</v>
      </c>
      <c r="K50" s="93"/>
      <c r="L50" s="265" t="s">
        <v>1806</v>
      </c>
      <c r="M50" s="139" t="s">
        <v>1798</v>
      </c>
      <c r="O50" s="264" t="s">
        <v>1807</v>
      </c>
    </row>
    <row r="51" spans="1:16">
      <c r="A51" s="102" t="s">
        <v>1849</v>
      </c>
      <c r="B51" s="103" t="s">
        <v>312</v>
      </c>
      <c r="C51" s="93" t="s">
        <v>1801</v>
      </c>
      <c r="D51" s="93"/>
      <c r="E51" s="93"/>
      <c r="F51" s="205"/>
      <c r="G51" s="93">
        <v>0</v>
      </c>
      <c r="H51" s="93">
        <v>1</v>
      </c>
      <c r="I51" s="93">
        <v>0</v>
      </c>
      <c r="J51" s="93">
        <v>1</v>
      </c>
      <c r="K51" s="93"/>
      <c r="L51" s="265" t="s">
        <v>1806</v>
      </c>
      <c r="M51" s="139" t="s">
        <v>1798</v>
      </c>
      <c r="O51" s="264" t="s">
        <v>1807</v>
      </c>
    </row>
    <row r="52" spans="1:16">
      <c r="A52" s="102" t="s">
        <v>1850</v>
      </c>
      <c r="B52" s="156" t="s">
        <v>328</v>
      </c>
      <c r="C52" s="93" t="s">
        <v>1801</v>
      </c>
      <c r="D52" s="93"/>
      <c r="E52" s="93"/>
      <c r="F52" s="205"/>
      <c r="G52" s="93">
        <v>0</v>
      </c>
      <c r="H52" s="93">
        <v>1</v>
      </c>
      <c r="I52" s="93">
        <v>0</v>
      </c>
      <c r="J52" s="93">
        <v>1</v>
      </c>
      <c r="K52" s="93"/>
      <c r="L52" s="265" t="s">
        <v>1806</v>
      </c>
      <c r="M52" s="139" t="s">
        <v>1798</v>
      </c>
      <c r="O52" s="264" t="s">
        <v>1807</v>
      </c>
    </row>
    <row r="53" spans="1:16">
      <c r="A53" s="102" t="s">
        <v>1851</v>
      </c>
      <c r="B53" s="156" t="s">
        <v>316</v>
      </c>
      <c r="C53" s="93" t="s">
        <v>1801</v>
      </c>
      <c r="D53" s="93"/>
      <c r="E53" s="93"/>
      <c r="F53" s="205"/>
      <c r="G53" s="93">
        <v>0</v>
      </c>
      <c r="H53" s="93">
        <v>1</v>
      </c>
      <c r="I53" s="93">
        <v>4</v>
      </c>
      <c r="J53" s="93">
        <v>10</v>
      </c>
      <c r="K53" s="93" t="s">
        <v>1306</v>
      </c>
      <c r="L53" s="155" t="s">
        <v>1841</v>
      </c>
      <c r="M53" s="266" t="s">
        <v>1798</v>
      </c>
      <c r="O53" s="139" t="s">
        <v>1807</v>
      </c>
    </row>
    <row r="54" spans="1:16">
      <c r="A54" s="102" t="s">
        <v>1852</v>
      </c>
      <c r="B54" s="156" t="s">
        <v>318</v>
      </c>
      <c r="C54" s="93" t="s">
        <v>1801</v>
      </c>
      <c r="D54" s="93"/>
      <c r="E54" s="93"/>
      <c r="F54" s="205"/>
      <c r="G54" s="93">
        <v>0</v>
      </c>
      <c r="H54" s="213" t="s">
        <v>1805</v>
      </c>
      <c r="I54" s="213"/>
      <c r="J54" s="93">
        <v>60</v>
      </c>
      <c r="K54" s="93" t="s">
        <v>1295</v>
      </c>
      <c r="L54" s="262" t="s">
        <v>1811</v>
      </c>
      <c r="M54" s="266" t="s">
        <v>1798</v>
      </c>
      <c r="O54" s="139" t="s">
        <v>1807</v>
      </c>
    </row>
    <row r="55" spans="1:16">
      <c r="A55" s="102" t="s">
        <v>1853</v>
      </c>
      <c r="B55" s="156" t="s">
        <v>332</v>
      </c>
      <c r="C55" s="93" t="s">
        <v>1801</v>
      </c>
      <c r="D55" s="93"/>
      <c r="E55" s="93"/>
      <c r="F55" s="205"/>
      <c r="G55" s="93">
        <v>0</v>
      </c>
      <c r="H55" s="93">
        <v>1</v>
      </c>
      <c r="I55" s="93">
        <v>0</v>
      </c>
      <c r="J55" s="93">
        <v>1</v>
      </c>
      <c r="K55" s="93"/>
      <c r="L55" s="263" t="s">
        <v>1806</v>
      </c>
      <c r="M55" s="139" t="s">
        <v>1798</v>
      </c>
      <c r="O55" s="264" t="s">
        <v>1807</v>
      </c>
    </row>
    <row r="56" spans="1:16">
      <c r="A56" s="102" t="s">
        <v>1854</v>
      </c>
      <c r="B56" s="156" t="s">
        <v>334</v>
      </c>
      <c r="C56" s="93" t="s">
        <v>1801</v>
      </c>
      <c r="D56" s="93"/>
      <c r="E56" s="93"/>
      <c r="F56" s="205"/>
      <c r="G56" s="93">
        <v>0</v>
      </c>
      <c r="H56" s="93">
        <v>1</v>
      </c>
      <c r="I56" s="93">
        <v>0</v>
      </c>
      <c r="J56" s="93">
        <v>1</v>
      </c>
      <c r="K56" s="93"/>
      <c r="L56" s="265" t="s">
        <v>1806</v>
      </c>
      <c r="M56" s="264" t="s">
        <v>1798</v>
      </c>
      <c r="O56" s="264" t="s">
        <v>1799</v>
      </c>
    </row>
    <row r="57" spans="1:16">
      <c r="A57" s="102" t="s">
        <v>1854</v>
      </c>
      <c r="B57" s="156" t="s">
        <v>335</v>
      </c>
      <c r="C57" s="93" t="s">
        <v>1801</v>
      </c>
      <c r="D57" s="93"/>
      <c r="E57" s="93"/>
      <c r="F57" s="205"/>
      <c r="G57" s="93">
        <v>0</v>
      </c>
      <c r="H57" s="93">
        <v>1</v>
      </c>
      <c r="I57" s="93">
        <v>0</v>
      </c>
      <c r="J57" s="93">
        <v>1</v>
      </c>
      <c r="K57" s="93"/>
      <c r="L57" s="265" t="s">
        <v>1806</v>
      </c>
      <c r="M57" s="264" t="s">
        <v>1798</v>
      </c>
      <c r="O57" s="264" t="s">
        <v>1799</v>
      </c>
    </row>
    <row r="58" spans="1:16">
      <c r="A58" s="102" t="s">
        <v>1855</v>
      </c>
      <c r="B58" s="156" t="s">
        <v>684</v>
      </c>
      <c r="C58" s="93" t="s">
        <v>1796</v>
      </c>
      <c r="D58" s="93"/>
      <c r="E58" s="93"/>
      <c r="F58" s="205"/>
      <c r="G58" s="93">
        <v>4</v>
      </c>
      <c r="H58" s="93">
        <v>20</v>
      </c>
      <c r="I58" s="93">
        <v>0</v>
      </c>
      <c r="J58" s="238">
        <v>5</v>
      </c>
      <c r="K58" s="93" t="s">
        <v>1294</v>
      </c>
      <c r="L58" s="155"/>
      <c r="M58" s="139" t="s">
        <v>1797</v>
      </c>
      <c r="N58" s="139" t="s">
        <v>1798</v>
      </c>
      <c r="O58" s="139" t="s">
        <v>1799</v>
      </c>
      <c r="P58" s="139" t="s">
        <v>1800</v>
      </c>
    </row>
    <row r="59" spans="1:16">
      <c r="A59" s="102" t="s">
        <v>1855</v>
      </c>
      <c r="B59" s="156" t="s">
        <v>685</v>
      </c>
      <c r="C59" s="93" t="s">
        <v>1796</v>
      </c>
      <c r="D59" s="93"/>
      <c r="E59" s="93"/>
      <c r="F59" s="205"/>
      <c r="G59" s="93">
        <v>4</v>
      </c>
      <c r="H59" s="93">
        <v>20</v>
      </c>
      <c r="I59" s="93">
        <v>0</v>
      </c>
      <c r="J59" s="93">
        <v>20</v>
      </c>
      <c r="K59" s="93" t="s">
        <v>1290</v>
      </c>
      <c r="L59" s="155"/>
      <c r="M59" s="139" t="s">
        <v>1797</v>
      </c>
      <c r="N59" s="139" t="s">
        <v>1798</v>
      </c>
      <c r="O59" s="139" t="s">
        <v>1799</v>
      </c>
      <c r="P59" s="139" t="s">
        <v>1800</v>
      </c>
    </row>
    <row r="60" spans="1:16">
      <c r="A60" s="102" t="s">
        <v>1855</v>
      </c>
      <c r="B60" s="156" t="s">
        <v>686</v>
      </c>
      <c r="C60" s="93" t="s">
        <v>1796</v>
      </c>
      <c r="D60" s="93"/>
      <c r="E60" s="93"/>
      <c r="F60" s="205"/>
      <c r="G60" s="93">
        <v>4</v>
      </c>
      <c r="H60" s="93">
        <v>20</v>
      </c>
      <c r="I60" s="93">
        <v>0</v>
      </c>
      <c r="J60" s="93">
        <v>50</v>
      </c>
      <c r="K60" s="93" t="s">
        <v>1295</v>
      </c>
      <c r="L60" s="155"/>
      <c r="M60" s="139" t="s">
        <v>1797</v>
      </c>
      <c r="N60" s="139" t="s">
        <v>1798</v>
      </c>
      <c r="O60" s="139" t="s">
        <v>1799</v>
      </c>
      <c r="P60" s="139" t="s">
        <v>1800</v>
      </c>
    </row>
    <row r="61" spans="1:16">
      <c r="A61" s="102" t="s">
        <v>1856</v>
      </c>
      <c r="B61" s="156" t="s">
        <v>337</v>
      </c>
      <c r="C61" s="93" t="s">
        <v>1801</v>
      </c>
      <c r="D61" s="93"/>
      <c r="E61" s="93"/>
      <c r="F61" s="205"/>
      <c r="G61" s="93">
        <v>0</v>
      </c>
      <c r="H61" s="93">
        <v>1</v>
      </c>
      <c r="I61" s="93">
        <v>0</v>
      </c>
      <c r="J61" s="93">
        <v>1</v>
      </c>
      <c r="K61" s="93"/>
      <c r="L61" s="265" t="s">
        <v>1806</v>
      </c>
      <c r="M61" s="139" t="s">
        <v>1798</v>
      </c>
      <c r="O61" s="139" t="s">
        <v>1799</v>
      </c>
    </row>
    <row r="62" spans="1:16">
      <c r="A62" s="192" t="s">
        <v>1857</v>
      </c>
      <c r="B62" s="176" t="s">
        <v>684</v>
      </c>
      <c r="C62" s="157" t="s">
        <v>1796</v>
      </c>
      <c r="D62" s="157"/>
      <c r="E62" s="157"/>
      <c r="F62" s="205"/>
      <c r="G62" s="93">
        <v>4</v>
      </c>
      <c r="H62" s="93">
        <v>20</v>
      </c>
      <c r="I62" s="93">
        <v>0</v>
      </c>
      <c r="J62" s="238">
        <v>5</v>
      </c>
      <c r="K62" s="93" t="s">
        <v>1294</v>
      </c>
      <c r="L62" s="155"/>
      <c r="M62" s="139" t="s">
        <v>1797</v>
      </c>
      <c r="N62" s="139" t="s">
        <v>1798</v>
      </c>
      <c r="O62" s="139" t="s">
        <v>1799</v>
      </c>
      <c r="P62" s="139" t="s">
        <v>1800</v>
      </c>
    </row>
    <row r="63" spans="1:16">
      <c r="A63" s="192" t="s">
        <v>1857</v>
      </c>
      <c r="B63" s="176" t="s">
        <v>685</v>
      </c>
      <c r="C63" s="157" t="s">
        <v>1796</v>
      </c>
      <c r="D63" s="157"/>
      <c r="E63" s="157"/>
      <c r="F63" s="205"/>
      <c r="G63" s="93">
        <v>4</v>
      </c>
      <c r="H63" s="93">
        <v>20</v>
      </c>
      <c r="I63" s="93">
        <v>0</v>
      </c>
      <c r="J63" s="93">
        <v>20</v>
      </c>
      <c r="K63" s="93" t="s">
        <v>1290</v>
      </c>
      <c r="L63" s="155"/>
      <c r="M63" s="139" t="s">
        <v>1797</v>
      </c>
      <c r="N63" s="139" t="s">
        <v>1798</v>
      </c>
      <c r="O63" s="139" t="s">
        <v>1799</v>
      </c>
      <c r="P63" s="139" t="s">
        <v>1800</v>
      </c>
    </row>
    <row r="64" spans="1:16">
      <c r="A64" s="192" t="s">
        <v>1857</v>
      </c>
      <c r="B64" s="176" t="s">
        <v>686</v>
      </c>
      <c r="C64" s="157" t="s">
        <v>1796</v>
      </c>
      <c r="D64" s="157"/>
      <c r="E64" s="157"/>
      <c r="F64" s="205"/>
      <c r="G64" s="93">
        <v>4</v>
      </c>
      <c r="H64" s="93">
        <v>20</v>
      </c>
      <c r="I64" s="93">
        <v>0</v>
      </c>
      <c r="J64" s="93">
        <v>50</v>
      </c>
      <c r="K64" s="93" t="s">
        <v>1295</v>
      </c>
      <c r="L64" s="155"/>
      <c r="M64" s="139" t="s">
        <v>1797</v>
      </c>
      <c r="N64" s="139" t="s">
        <v>1798</v>
      </c>
      <c r="O64" s="139" t="s">
        <v>1799</v>
      </c>
      <c r="P64" s="139" t="s">
        <v>1800</v>
      </c>
    </row>
    <row r="65" spans="1:16">
      <c r="A65" s="102" t="s">
        <v>1858</v>
      </c>
      <c r="B65" s="156" t="s">
        <v>337</v>
      </c>
      <c r="C65" s="93" t="s">
        <v>1801</v>
      </c>
      <c r="D65" s="93"/>
      <c r="E65" s="93"/>
      <c r="F65" s="93"/>
      <c r="G65" s="93">
        <v>0</v>
      </c>
      <c r="H65" s="93">
        <v>1</v>
      </c>
      <c r="I65" s="93">
        <v>0</v>
      </c>
      <c r="J65" s="93">
        <v>1</v>
      </c>
      <c r="K65" s="93"/>
      <c r="L65" s="265" t="s">
        <v>1806</v>
      </c>
      <c r="M65" s="139" t="s">
        <v>1798</v>
      </c>
      <c r="O65" s="139" t="s">
        <v>1799</v>
      </c>
    </row>
    <row r="66" spans="1:16">
      <c r="A66" s="102" t="s">
        <v>1859</v>
      </c>
      <c r="B66" s="156" t="s">
        <v>688</v>
      </c>
      <c r="C66" s="93" t="s">
        <v>1796</v>
      </c>
      <c r="D66" s="93"/>
      <c r="E66" s="93"/>
      <c r="F66" s="93"/>
      <c r="G66" s="93">
        <v>4</v>
      </c>
      <c r="H66" s="93">
        <v>20</v>
      </c>
      <c r="I66" s="93">
        <v>0</v>
      </c>
      <c r="J66" s="93">
        <v>750</v>
      </c>
      <c r="K66" s="93" t="s">
        <v>1290</v>
      </c>
      <c r="L66" s="155"/>
      <c r="M66" s="264" t="s">
        <v>1797</v>
      </c>
      <c r="N66" s="268" t="s">
        <v>1798</v>
      </c>
      <c r="O66" s="264" t="s">
        <v>1799</v>
      </c>
      <c r="P66" s="264" t="s">
        <v>1800</v>
      </c>
    </row>
    <row r="67" spans="1:16">
      <c r="A67" s="102" t="s">
        <v>1859</v>
      </c>
      <c r="B67" s="156" t="s">
        <v>340</v>
      </c>
      <c r="C67" s="93" t="s">
        <v>1801</v>
      </c>
      <c r="D67" s="93"/>
      <c r="E67" s="93"/>
      <c r="F67" s="93"/>
      <c r="G67" s="93">
        <v>0</v>
      </c>
      <c r="H67" s="93">
        <v>1</v>
      </c>
      <c r="I67" s="93">
        <v>0</v>
      </c>
      <c r="J67" s="93">
        <v>1</v>
      </c>
      <c r="K67" s="93" t="s">
        <v>1802</v>
      </c>
      <c r="L67" s="265" t="s">
        <v>1803</v>
      </c>
      <c r="M67" s="264" t="s">
        <v>1797</v>
      </c>
      <c r="N67" s="268" t="s">
        <v>1798</v>
      </c>
      <c r="O67" s="264" t="s">
        <v>1799</v>
      </c>
      <c r="P67" s="264" t="s">
        <v>1800</v>
      </c>
    </row>
    <row r="68" spans="1:16">
      <c r="A68" s="102" t="s">
        <v>1860</v>
      </c>
      <c r="B68" s="156" t="s">
        <v>689</v>
      </c>
      <c r="C68" s="93" t="s">
        <v>1796</v>
      </c>
      <c r="D68" s="93"/>
      <c r="E68" s="93"/>
      <c r="F68" s="93"/>
      <c r="G68" s="93">
        <v>4</v>
      </c>
      <c r="H68" s="93">
        <v>20</v>
      </c>
      <c r="I68" s="93">
        <v>0</v>
      </c>
      <c r="J68" s="93"/>
      <c r="K68" s="93" t="s">
        <v>1290</v>
      </c>
      <c r="L68" s="265" t="s">
        <v>1861</v>
      </c>
      <c r="M68" s="264" t="s">
        <v>1797</v>
      </c>
      <c r="N68" s="268" t="s">
        <v>1798</v>
      </c>
      <c r="O68" s="264" t="s">
        <v>1799</v>
      </c>
      <c r="P68" s="264" t="s">
        <v>1800</v>
      </c>
    </row>
    <row r="69" spans="1:16">
      <c r="A69" s="102" t="s">
        <v>1860</v>
      </c>
      <c r="B69" s="156" t="s">
        <v>342</v>
      </c>
      <c r="C69" s="93" t="s">
        <v>1801</v>
      </c>
      <c r="D69" s="93"/>
      <c r="E69" s="93"/>
      <c r="F69" s="93"/>
      <c r="G69" s="93">
        <v>0</v>
      </c>
      <c r="H69" s="93">
        <v>1</v>
      </c>
      <c r="I69" s="93">
        <v>0</v>
      </c>
      <c r="J69" s="93">
        <v>1</v>
      </c>
      <c r="K69" s="93" t="s">
        <v>1802</v>
      </c>
      <c r="L69" s="265" t="s">
        <v>1862</v>
      </c>
      <c r="M69" s="264" t="s">
        <v>1797</v>
      </c>
      <c r="N69" s="268" t="s">
        <v>1798</v>
      </c>
      <c r="O69" s="264" t="s">
        <v>1799</v>
      </c>
      <c r="P69" s="264" t="s">
        <v>1800</v>
      </c>
    </row>
    <row r="70" spans="1:16">
      <c r="A70" s="102" t="s">
        <v>1863</v>
      </c>
      <c r="B70" s="156" t="s">
        <v>344</v>
      </c>
      <c r="C70" s="93" t="s">
        <v>1801</v>
      </c>
      <c r="D70" s="93"/>
      <c r="E70" s="93"/>
      <c r="F70" s="93"/>
      <c r="G70" s="93">
        <v>0</v>
      </c>
      <c r="H70" s="93">
        <v>1</v>
      </c>
      <c r="I70" s="93">
        <v>0</v>
      </c>
      <c r="J70" s="93">
        <v>1</v>
      </c>
      <c r="K70" s="93"/>
      <c r="L70" s="265" t="s">
        <v>1806</v>
      </c>
      <c r="M70" s="139" t="s">
        <v>1797</v>
      </c>
      <c r="O70" s="264" t="s">
        <v>1799</v>
      </c>
    </row>
    <row r="71" spans="1:16">
      <c r="A71" s="102" t="s">
        <v>1863</v>
      </c>
      <c r="B71" s="156" t="s">
        <v>410</v>
      </c>
      <c r="C71" s="93" t="s">
        <v>1801</v>
      </c>
      <c r="D71" s="93"/>
      <c r="E71" s="93"/>
      <c r="F71" s="93"/>
      <c r="G71" s="93">
        <v>0</v>
      </c>
      <c r="H71" s="93">
        <v>1</v>
      </c>
      <c r="I71" s="93">
        <v>0</v>
      </c>
      <c r="J71" s="93">
        <v>1</v>
      </c>
      <c r="K71" s="93"/>
      <c r="L71" s="265" t="s">
        <v>1811</v>
      </c>
      <c r="M71" s="139" t="s">
        <v>1797</v>
      </c>
      <c r="O71" s="264" t="s">
        <v>1799</v>
      </c>
    </row>
    <row r="72" spans="1:16">
      <c r="A72" s="102" t="s">
        <v>1864</v>
      </c>
      <c r="B72" s="156" t="s">
        <v>690</v>
      </c>
      <c r="C72" s="93" t="s">
        <v>1796</v>
      </c>
      <c r="D72" s="93"/>
      <c r="E72" s="93"/>
      <c r="F72" s="93"/>
      <c r="G72" s="93">
        <v>4</v>
      </c>
      <c r="H72" s="93">
        <v>20</v>
      </c>
      <c r="I72" s="93">
        <v>0</v>
      </c>
      <c r="J72" s="93">
        <v>1500</v>
      </c>
      <c r="K72" s="93" t="s">
        <v>1290</v>
      </c>
      <c r="L72" s="155"/>
      <c r="M72" s="139" t="s">
        <v>1797</v>
      </c>
      <c r="N72" s="140" t="s">
        <v>1798</v>
      </c>
      <c r="O72" s="139" t="s">
        <v>1799</v>
      </c>
      <c r="P72" s="139" t="s">
        <v>1800</v>
      </c>
    </row>
    <row r="73" spans="1:16">
      <c r="A73" s="102" t="s">
        <v>1864</v>
      </c>
      <c r="B73" s="156" t="s">
        <v>346</v>
      </c>
      <c r="C73" s="93" t="s">
        <v>1801</v>
      </c>
      <c r="D73" s="93"/>
      <c r="E73" s="93"/>
      <c r="F73" s="93"/>
      <c r="G73" s="93">
        <v>0</v>
      </c>
      <c r="H73" s="93">
        <v>1</v>
      </c>
      <c r="I73" s="93">
        <v>0</v>
      </c>
      <c r="J73" s="93">
        <v>1</v>
      </c>
      <c r="K73" s="93" t="s">
        <v>1802</v>
      </c>
      <c r="L73" s="265" t="s">
        <v>1803</v>
      </c>
      <c r="M73" s="139" t="s">
        <v>1797</v>
      </c>
      <c r="N73" s="140" t="s">
        <v>1798</v>
      </c>
      <c r="O73" s="139" t="s">
        <v>1799</v>
      </c>
      <c r="P73" s="139" t="s">
        <v>1800</v>
      </c>
    </row>
    <row r="74" spans="1:16">
      <c r="A74" s="102" t="s">
        <v>1865</v>
      </c>
      <c r="B74" s="156" t="s">
        <v>1296</v>
      </c>
      <c r="C74" s="93" t="s">
        <v>1796</v>
      </c>
      <c r="D74" s="93"/>
      <c r="E74" s="93"/>
      <c r="F74" s="93"/>
      <c r="G74" s="93">
        <v>4</v>
      </c>
      <c r="H74" s="93">
        <v>20</v>
      </c>
      <c r="I74" s="93">
        <v>0.2</v>
      </c>
      <c r="J74" s="93">
        <v>10</v>
      </c>
      <c r="K74" s="93" t="s">
        <v>1298</v>
      </c>
      <c r="L74" s="155"/>
      <c r="M74" s="139" t="s">
        <v>1798</v>
      </c>
      <c r="O74" s="264" t="s">
        <v>1807</v>
      </c>
    </row>
    <row r="75" spans="1:16">
      <c r="A75" s="102" t="s">
        <v>1866</v>
      </c>
      <c r="B75" s="156" t="s">
        <v>1299</v>
      </c>
      <c r="C75" s="93" t="s">
        <v>1796</v>
      </c>
      <c r="D75" s="93"/>
      <c r="E75" s="93"/>
      <c r="F75" s="93"/>
      <c r="G75" s="93">
        <v>4</v>
      </c>
      <c r="H75" s="93">
        <v>20</v>
      </c>
      <c r="I75" s="93">
        <v>0.2</v>
      </c>
      <c r="J75" s="93">
        <v>10</v>
      </c>
      <c r="K75" s="93" t="s">
        <v>1298</v>
      </c>
      <c r="L75" s="155"/>
      <c r="M75" s="139" t="s">
        <v>1798</v>
      </c>
      <c r="O75" s="264" t="s">
        <v>1807</v>
      </c>
    </row>
    <row r="76" spans="1:16">
      <c r="A76" s="102" t="s">
        <v>1867</v>
      </c>
      <c r="B76" s="156" t="s">
        <v>1300</v>
      </c>
      <c r="C76" s="93" t="s">
        <v>1796</v>
      </c>
      <c r="D76" s="93"/>
      <c r="E76" s="93"/>
      <c r="F76" s="93"/>
      <c r="G76" s="93">
        <v>4</v>
      </c>
      <c r="H76" s="93">
        <v>20</v>
      </c>
      <c r="I76" s="93">
        <v>0.2</v>
      </c>
      <c r="J76" s="93">
        <v>10</v>
      </c>
      <c r="K76" s="93" t="s">
        <v>1298</v>
      </c>
      <c r="L76" s="155"/>
      <c r="M76" s="139" t="s">
        <v>1798</v>
      </c>
      <c r="O76" s="264" t="s">
        <v>1807</v>
      </c>
    </row>
    <row r="77" spans="1:16">
      <c r="A77" s="102" t="s">
        <v>1868</v>
      </c>
      <c r="B77" s="156" t="s">
        <v>696</v>
      </c>
      <c r="C77" s="93" t="s">
        <v>1796</v>
      </c>
      <c r="D77" s="93"/>
      <c r="E77" s="93"/>
      <c r="F77" s="93"/>
      <c r="G77" s="93">
        <v>4</v>
      </c>
      <c r="H77" s="93">
        <v>20</v>
      </c>
      <c r="I77" s="93">
        <v>0</v>
      </c>
      <c r="J77" s="93">
        <v>100</v>
      </c>
      <c r="K77" s="93" t="s">
        <v>1301</v>
      </c>
      <c r="L77" s="155"/>
      <c r="M77" s="139" t="s">
        <v>1798</v>
      </c>
      <c r="O77" s="264" t="s">
        <v>1799</v>
      </c>
      <c r="P77" s="139" t="s">
        <v>1800</v>
      </c>
    </row>
    <row r="78" spans="1:16">
      <c r="A78" s="102" t="s">
        <v>1869</v>
      </c>
      <c r="B78" s="156" t="s">
        <v>1302</v>
      </c>
      <c r="C78" s="93" t="s">
        <v>1796</v>
      </c>
      <c r="D78" s="93"/>
      <c r="E78" s="93"/>
      <c r="F78" s="93"/>
      <c r="G78" s="93">
        <v>4</v>
      </c>
      <c r="H78" s="93">
        <v>20</v>
      </c>
      <c r="I78" s="93">
        <v>0</v>
      </c>
      <c r="J78" s="93">
        <v>100</v>
      </c>
      <c r="K78" s="93" t="s">
        <v>1301</v>
      </c>
      <c r="L78" s="155"/>
      <c r="M78" s="139" t="s">
        <v>1798</v>
      </c>
      <c r="O78" s="264" t="s">
        <v>1799</v>
      </c>
      <c r="P78" s="139" t="s">
        <v>1800</v>
      </c>
    </row>
    <row r="79" spans="1:16">
      <c r="A79" s="182" t="s">
        <v>1870</v>
      </c>
      <c r="B79" s="156" t="s">
        <v>1303</v>
      </c>
      <c r="C79" s="93" t="s">
        <v>1796</v>
      </c>
      <c r="D79" s="93"/>
      <c r="E79" s="93"/>
      <c r="F79" s="93"/>
      <c r="G79" s="93">
        <v>4</v>
      </c>
      <c r="H79" s="93">
        <v>20</v>
      </c>
      <c r="I79" s="93">
        <v>0</v>
      </c>
      <c r="J79" s="93">
        <v>100</v>
      </c>
      <c r="K79" s="93" t="s">
        <v>1301</v>
      </c>
      <c r="L79" s="155"/>
      <c r="M79" s="139" t="s">
        <v>1798</v>
      </c>
      <c r="O79" s="264" t="s">
        <v>1799</v>
      </c>
      <c r="P79" s="139" t="s">
        <v>1800</v>
      </c>
    </row>
    <row r="80" spans="1:16">
      <c r="A80" s="102" t="s">
        <v>1871</v>
      </c>
      <c r="B80" s="103" t="s">
        <v>699</v>
      </c>
      <c r="C80" s="93" t="s">
        <v>1796</v>
      </c>
      <c r="D80" s="114"/>
      <c r="E80" s="114"/>
      <c r="F80" s="114"/>
      <c r="G80" s="93">
        <v>4</v>
      </c>
      <c r="H80" s="93">
        <v>20</v>
      </c>
      <c r="I80" s="93">
        <v>0</v>
      </c>
      <c r="J80" s="93">
        <v>100</v>
      </c>
      <c r="K80" s="93" t="s">
        <v>1301</v>
      </c>
      <c r="L80" s="265" t="s">
        <v>1872</v>
      </c>
      <c r="M80" s="139" t="s">
        <v>1797</v>
      </c>
      <c r="N80" s="140" t="s">
        <v>1798</v>
      </c>
      <c r="O80" s="139" t="s">
        <v>1799</v>
      </c>
      <c r="P80" s="139" t="s">
        <v>1800</v>
      </c>
    </row>
    <row r="81" spans="1:20">
      <c r="A81" s="102" t="s">
        <v>1871</v>
      </c>
      <c r="B81" s="103" t="s">
        <v>348</v>
      </c>
      <c r="C81" s="93" t="s">
        <v>1801</v>
      </c>
      <c r="D81" s="114"/>
      <c r="E81" s="114"/>
      <c r="F81" s="114"/>
      <c r="G81" s="93">
        <v>0</v>
      </c>
      <c r="H81" s="93">
        <v>1</v>
      </c>
      <c r="I81" s="93">
        <v>0</v>
      </c>
      <c r="J81" s="93">
        <v>1</v>
      </c>
      <c r="K81" s="93"/>
      <c r="L81" s="265" t="s">
        <v>1862</v>
      </c>
      <c r="M81" s="139" t="s">
        <v>1797</v>
      </c>
      <c r="N81" s="140" t="s">
        <v>1798</v>
      </c>
      <c r="O81" s="139" t="s">
        <v>1799</v>
      </c>
      <c r="P81" s="139" t="s">
        <v>1800</v>
      </c>
    </row>
    <row r="82" spans="1:20">
      <c r="A82" s="102" t="s">
        <v>1873</v>
      </c>
      <c r="B82" s="103" t="s">
        <v>350</v>
      </c>
      <c r="C82" s="93" t="s">
        <v>1801</v>
      </c>
      <c r="D82" s="114"/>
      <c r="E82" s="114"/>
      <c r="F82" s="114"/>
      <c r="G82" s="93">
        <v>0</v>
      </c>
      <c r="H82" s="93">
        <v>1</v>
      </c>
      <c r="I82" s="93">
        <v>0</v>
      </c>
      <c r="J82" s="93">
        <v>1</v>
      </c>
      <c r="K82" s="93"/>
      <c r="L82" s="265" t="s">
        <v>1806</v>
      </c>
      <c r="M82" s="139" t="s">
        <v>1798</v>
      </c>
      <c r="O82" s="264" t="s">
        <v>1807</v>
      </c>
    </row>
    <row r="83" spans="1:20">
      <c r="A83" s="102" t="s">
        <v>1874</v>
      </c>
      <c r="B83" s="103" t="s">
        <v>351</v>
      </c>
      <c r="C83" s="93" t="s">
        <v>1801</v>
      </c>
      <c r="D83" s="114"/>
      <c r="E83" s="114"/>
      <c r="F83" s="114"/>
      <c r="G83" s="93">
        <v>0</v>
      </c>
      <c r="H83" s="93">
        <v>1</v>
      </c>
      <c r="I83" s="93">
        <v>0</v>
      </c>
      <c r="J83" s="93">
        <v>1</v>
      </c>
      <c r="K83" s="93"/>
      <c r="L83" s="265" t="s">
        <v>1806</v>
      </c>
      <c r="M83" s="139" t="s">
        <v>1798</v>
      </c>
      <c r="O83" s="264" t="s">
        <v>1807</v>
      </c>
    </row>
    <row r="84" spans="1:20">
      <c r="A84" s="102" t="s">
        <v>1875</v>
      </c>
      <c r="B84" s="156" t="s">
        <v>353</v>
      </c>
      <c r="C84" s="93" t="s">
        <v>1801</v>
      </c>
      <c r="D84" s="93"/>
      <c r="E84" s="93"/>
      <c r="F84" s="93"/>
      <c r="G84" s="93">
        <v>0</v>
      </c>
      <c r="H84" s="93">
        <v>1</v>
      </c>
      <c r="I84" s="93">
        <v>0</v>
      </c>
      <c r="J84" s="93">
        <v>1</v>
      </c>
      <c r="K84" s="93"/>
      <c r="L84" s="265" t="s">
        <v>1806</v>
      </c>
      <c r="M84" s="264" t="s">
        <v>1798</v>
      </c>
      <c r="O84" s="264" t="s">
        <v>1807</v>
      </c>
    </row>
    <row r="85" spans="1:20">
      <c r="A85" s="102" t="s">
        <v>1876</v>
      </c>
      <c r="B85" s="156" t="s">
        <v>701</v>
      </c>
      <c r="C85" s="93" t="s">
        <v>1796</v>
      </c>
      <c r="D85" s="93"/>
      <c r="E85" s="93"/>
      <c r="F85" s="93"/>
      <c r="G85" s="93">
        <v>4</v>
      </c>
      <c r="H85" s="93">
        <v>20</v>
      </c>
      <c r="I85" s="93">
        <v>0</v>
      </c>
      <c r="J85" s="93">
        <v>2.1</v>
      </c>
      <c r="K85" s="93" t="s">
        <v>1298</v>
      </c>
      <c r="L85" s="155"/>
      <c r="M85" s="269" t="s">
        <v>1798</v>
      </c>
      <c r="O85" s="270" t="s">
        <v>1799</v>
      </c>
    </row>
    <row r="86" spans="1:20">
      <c r="A86" s="102" t="s">
        <v>1877</v>
      </c>
      <c r="B86" s="156" t="s">
        <v>703</v>
      </c>
      <c r="C86" s="93" t="s">
        <v>1796</v>
      </c>
      <c r="D86" s="93"/>
      <c r="E86" s="93"/>
      <c r="F86" s="93"/>
      <c r="G86" s="93">
        <v>4</v>
      </c>
      <c r="H86" s="93">
        <v>20</v>
      </c>
      <c r="I86" s="93">
        <v>0</v>
      </c>
      <c r="J86" s="93">
        <v>2.4</v>
      </c>
      <c r="K86" s="93" t="s">
        <v>1298</v>
      </c>
      <c r="L86" s="155"/>
      <c r="M86" s="269" t="s">
        <v>1798</v>
      </c>
      <c r="O86" s="270" t="s">
        <v>1799</v>
      </c>
    </row>
    <row r="87" spans="1:20">
      <c r="A87" s="102" t="s">
        <v>1878</v>
      </c>
      <c r="B87" s="156" t="s">
        <v>355</v>
      </c>
      <c r="C87" s="93" t="s">
        <v>1801</v>
      </c>
      <c r="D87" s="93"/>
      <c r="E87" s="93"/>
      <c r="F87" s="93"/>
      <c r="G87" s="93">
        <v>0</v>
      </c>
      <c r="H87" s="93">
        <v>1</v>
      </c>
      <c r="I87" s="93">
        <v>0</v>
      </c>
      <c r="J87" s="93">
        <v>1</v>
      </c>
      <c r="K87" s="93"/>
      <c r="L87" s="155" t="s">
        <v>1811</v>
      </c>
      <c r="M87" s="270" t="s">
        <v>1798</v>
      </c>
      <c r="O87" s="270" t="s">
        <v>1879</v>
      </c>
    </row>
    <row r="88" spans="1:20">
      <c r="A88" s="102" t="s">
        <v>1880</v>
      </c>
      <c r="B88" s="156" t="s">
        <v>350</v>
      </c>
      <c r="C88" s="93" t="s">
        <v>1801</v>
      </c>
      <c r="D88" s="93"/>
      <c r="E88" s="93"/>
      <c r="F88" s="93"/>
      <c r="G88" s="93">
        <v>0</v>
      </c>
      <c r="H88" s="93">
        <v>1</v>
      </c>
      <c r="I88" s="93">
        <v>0</v>
      </c>
      <c r="J88" s="93">
        <v>1</v>
      </c>
      <c r="K88" s="93"/>
      <c r="L88" s="265" t="s">
        <v>1806</v>
      </c>
      <c r="M88" s="270" t="s">
        <v>1798</v>
      </c>
      <c r="N88" s="271"/>
      <c r="O88" s="269" t="s">
        <v>1879</v>
      </c>
      <c r="P88" s="271"/>
      <c r="Q88" s="271"/>
      <c r="S88" s="271"/>
      <c r="T88" s="271"/>
    </row>
    <row r="89" spans="1:20">
      <c r="A89" s="102" t="s">
        <v>1881</v>
      </c>
      <c r="B89" s="156" t="s">
        <v>351</v>
      </c>
      <c r="C89" s="93" t="s">
        <v>1801</v>
      </c>
      <c r="D89" s="93"/>
      <c r="E89" s="93"/>
      <c r="F89" s="93"/>
      <c r="G89" s="93">
        <v>0</v>
      </c>
      <c r="H89" s="93">
        <v>1</v>
      </c>
      <c r="I89" s="93">
        <v>0</v>
      </c>
      <c r="J89" s="93">
        <v>1</v>
      </c>
      <c r="K89" s="93"/>
      <c r="L89" s="265" t="s">
        <v>1806</v>
      </c>
      <c r="M89" s="270" t="s">
        <v>1798</v>
      </c>
      <c r="O89" s="269" t="s">
        <v>1879</v>
      </c>
    </row>
    <row r="90" spans="1:20">
      <c r="A90" s="102" t="s">
        <v>1882</v>
      </c>
      <c r="B90" s="156" t="s">
        <v>358</v>
      </c>
      <c r="C90" s="93" t="s">
        <v>1801</v>
      </c>
      <c r="D90" s="93"/>
      <c r="E90" s="93"/>
      <c r="F90" s="93"/>
      <c r="G90" s="93">
        <v>0</v>
      </c>
      <c r="H90" s="93">
        <v>1</v>
      </c>
      <c r="I90" s="93">
        <v>0</v>
      </c>
      <c r="J90" s="93">
        <v>1</v>
      </c>
      <c r="K90" s="93"/>
      <c r="L90" s="265" t="s">
        <v>1806</v>
      </c>
      <c r="M90" s="269" t="s">
        <v>1798</v>
      </c>
      <c r="O90" s="269" t="s">
        <v>1883</v>
      </c>
    </row>
    <row r="91" spans="1:20">
      <c r="A91" s="102" t="s">
        <v>1884</v>
      </c>
      <c r="B91" s="156" t="s">
        <v>705</v>
      </c>
      <c r="C91" s="93" t="s">
        <v>1796</v>
      </c>
      <c r="D91" s="93"/>
      <c r="E91" s="93"/>
      <c r="F91" s="93"/>
      <c r="G91" s="93">
        <v>4</v>
      </c>
      <c r="H91" s="93">
        <v>20</v>
      </c>
      <c r="I91" s="93">
        <v>0</v>
      </c>
      <c r="J91" s="93">
        <v>2.1</v>
      </c>
      <c r="K91" s="93" t="s">
        <v>1298</v>
      </c>
      <c r="L91" s="155" t="s">
        <v>1798</v>
      </c>
      <c r="M91" s="269" t="s">
        <v>1798</v>
      </c>
      <c r="O91" s="270" t="s">
        <v>1799</v>
      </c>
    </row>
    <row r="92" spans="1:20">
      <c r="A92" s="102" t="s">
        <v>1885</v>
      </c>
      <c r="B92" s="156" t="s">
        <v>707</v>
      </c>
      <c r="C92" s="93" t="s">
        <v>1796</v>
      </c>
      <c r="D92" s="93"/>
      <c r="E92" s="93"/>
      <c r="F92" s="93"/>
      <c r="G92" s="93">
        <v>4</v>
      </c>
      <c r="H92" s="93">
        <v>20</v>
      </c>
      <c r="I92" s="93">
        <v>0</v>
      </c>
      <c r="J92" s="93">
        <v>2.4</v>
      </c>
      <c r="K92" s="93" t="s">
        <v>1298</v>
      </c>
      <c r="L92" s="155" t="s">
        <v>1798</v>
      </c>
      <c r="M92" s="269" t="s">
        <v>1798</v>
      </c>
      <c r="O92" s="270" t="s">
        <v>1799</v>
      </c>
    </row>
    <row r="93" spans="1:20">
      <c r="A93" s="102" t="s">
        <v>1886</v>
      </c>
      <c r="B93" s="156" t="s">
        <v>355</v>
      </c>
      <c r="C93" s="93" t="s">
        <v>1801</v>
      </c>
      <c r="D93" s="93"/>
      <c r="E93" s="93"/>
      <c r="F93" s="93"/>
      <c r="G93" s="93">
        <v>0</v>
      </c>
      <c r="H93" s="93">
        <v>1</v>
      </c>
      <c r="I93" s="93">
        <v>0</v>
      </c>
      <c r="J93" s="93">
        <v>1</v>
      </c>
      <c r="K93" s="93"/>
      <c r="L93" s="155" t="s">
        <v>1811</v>
      </c>
      <c r="M93" s="270" t="s">
        <v>1798</v>
      </c>
      <c r="O93" s="270" t="s">
        <v>1879</v>
      </c>
    </row>
    <row r="94" spans="1:20">
      <c r="A94" s="102" t="s">
        <v>1887</v>
      </c>
      <c r="B94" s="156" t="s">
        <v>350</v>
      </c>
      <c r="C94" s="93" t="s">
        <v>1801</v>
      </c>
      <c r="D94" s="93"/>
      <c r="E94" s="93"/>
      <c r="F94" s="93"/>
      <c r="G94" s="93">
        <v>0</v>
      </c>
      <c r="H94" s="93">
        <v>1</v>
      </c>
      <c r="I94" s="93">
        <v>0</v>
      </c>
      <c r="J94" s="93">
        <v>1</v>
      </c>
      <c r="K94" s="93"/>
      <c r="L94" s="265" t="s">
        <v>1806</v>
      </c>
      <c r="M94" s="270" t="s">
        <v>1798</v>
      </c>
      <c r="N94" s="271"/>
      <c r="O94" s="269" t="s">
        <v>1879</v>
      </c>
    </row>
    <row r="95" spans="1:20">
      <c r="A95" s="102" t="s">
        <v>1888</v>
      </c>
      <c r="B95" s="156" t="s">
        <v>351</v>
      </c>
      <c r="C95" s="93" t="s">
        <v>1801</v>
      </c>
      <c r="D95" s="93"/>
      <c r="E95" s="93"/>
      <c r="F95" s="93"/>
      <c r="G95" s="93">
        <v>0</v>
      </c>
      <c r="H95" s="93">
        <v>1</v>
      </c>
      <c r="I95" s="93">
        <v>0</v>
      </c>
      <c r="J95" s="93">
        <v>1</v>
      </c>
      <c r="K95" s="93"/>
      <c r="L95" s="265" t="s">
        <v>1806</v>
      </c>
      <c r="M95" s="270" t="s">
        <v>1798</v>
      </c>
      <c r="O95" s="269" t="s">
        <v>1879</v>
      </c>
    </row>
    <row r="96" spans="1:20">
      <c r="A96" s="102" t="s">
        <v>1889</v>
      </c>
      <c r="B96" s="156" t="s">
        <v>362</v>
      </c>
      <c r="C96" s="93" t="s">
        <v>1801</v>
      </c>
      <c r="D96" s="93"/>
      <c r="E96" s="93"/>
      <c r="F96" s="93"/>
      <c r="G96" s="93">
        <v>0</v>
      </c>
      <c r="H96" s="93">
        <v>1</v>
      </c>
      <c r="I96" s="93">
        <v>0</v>
      </c>
      <c r="J96" s="93">
        <v>1</v>
      </c>
      <c r="K96" s="93"/>
      <c r="L96" s="265" t="s">
        <v>1806</v>
      </c>
      <c r="M96" s="269" t="s">
        <v>1798</v>
      </c>
      <c r="O96" s="269" t="s">
        <v>1883</v>
      </c>
    </row>
    <row r="97" spans="1:15">
      <c r="A97" s="102" t="s">
        <v>1890</v>
      </c>
      <c r="B97" s="156" t="s">
        <v>709</v>
      </c>
      <c r="C97" s="93" t="s">
        <v>1796</v>
      </c>
      <c r="D97" s="93"/>
      <c r="E97" s="93"/>
      <c r="F97" s="93"/>
      <c r="G97" s="93">
        <v>4</v>
      </c>
      <c r="H97" s="93">
        <v>20</v>
      </c>
      <c r="I97" s="93">
        <v>0</v>
      </c>
      <c r="J97" s="93">
        <v>2.1</v>
      </c>
      <c r="K97" s="93" t="s">
        <v>1298</v>
      </c>
      <c r="L97" s="155" t="s">
        <v>1798</v>
      </c>
      <c r="M97" s="269" t="s">
        <v>1798</v>
      </c>
      <c r="O97" s="270" t="s">
        <v>1799</v>
      </c>
    </row>
    <row r="98" spans="1:15">
      <c r="A98" s="102" t="s">
        <v>1891</v>
      </c>
      <c r="B98" s="156" t="s">
        <v>711</v>
      </c>
      <c r="C98" s="93" t="s">
        <v>1796</v>
      </c>
      <c r="D98" s="93"/>
      <c r="E98" s="93"/>
      <c r="F98" s="93"/>
      <c r="G98" s="93">
        <v>4</v>
      </c>
      <c r="H98" s="93">
        <v>20</v>
      </c>
      <c r="I98" s="93">
        <v>0</v>
      </c>
      <c r="J98" s="93">
        <v>2.4</v>
      </c>
      <c r="K98" s="93" t="s">
        <v>1298</v>
      </c>
      <c r="L98" s="155" t="s">
        <v>1798</v>
      </c>
      <c r="M98" s="269" t="s">
        <v>1798</v>
      </c>
      <c r="O98" s="270" t="s">
        <v>1799</v>
      </c>
    </row>
    <row r="99" spans="1:15">
      <c r="A99" s="102" t="s">
        <v>1892</v>
      </c>
      <c r="B99" s="156" t="s">
        <v>355</v>
      </c>
      <c r="C99" s="93" t="s">
        <v>1801</v>
      </c>
      <c r="D99" s="93"/>
      <c r="E99" s="93"/>
      <c r="F99" s="93"/>
      <c r="G99" s="93">
        <v>0</v>
      </c>
      <c r="H99" s="93">
        <v>1</v>
      </c>
      <c r="I99" s="93">
        <v>0</v>
      </c>
      <c r="J99" s="93">
        <v>1</v>
      </c>
      <c r="K99" s="93"/>
      <c r="L99" s="155" t="s">
        <v>1811</v>
      </c>
      <c r="M99" s="270" t="s">
        <v>1798</v>
      </c>
      <c r="O99" s="270" t="s">
        <v>1879</v>
      </c>
    </row>
    <row r="100" spans="1:15">
      <c r="A100" s="102" t="s">
        <v>1893</v>
      </c>
      <c r="B100" s="156" t="s">
        <v>350</v>
      </c>
      <c r="C100" s="93" t="s">
        <v>1801</v>
      </c>
      <c r="D100" s="93"/>
      <c r="E100" s="93"/>
      <c r="F100" s="93"/>
      <c r="G100" s="93">
        <v>0</v>
      </c>
      <c r="H100" s="93">
        <v>1</v>
      </c>
      <c r="I100" s="93">
        <v>0</v>
      </c>
      <c r="J100" s="93">
        <v>1</v>
      </c>
      <c r="K100" s="93"/>
      <c r="L100" s="265" t="s">
        <v>1806</v>
      </c>
      <c r="M100" s="270" t="s">
        <v>1798</v>
      </c>
      <c r="N100" s="271"/>
      <c r="O100" s="269" t="s">
        <v>1879</v>
      </c>
    </row>
    <row r="101" spans="1:15">
      <c r="A101" s="102" t="s">
        <v>1894</v>
      </c>
      <c r="B101" s="156" t="s">
        <v>351</v>
      </c>
      <c r="C101" s="93" t="s">
        <v>1801</v>
      </c>
      <c r="D101" s="93"/>
      <c r="E101" s="93"/>
      <c r="F101" s="93"/>
      <c r="G101" s="93">
        <v>0</v>
      </c>
      <c r="H101" s="93">
        <v>1</v>
      </c>
      <c r="I101" s="93">
        <v>0</v>
      </c>
      <c r="J101" s="93">
        <v>1</v>
      </c>
      <c r="K101" s="93"/>
      <c r="L101" s="265" t="s">
        <v>1806</v>
      </c>
      <c r="M101" s="270" t="s">
        <v>1798</v>
      </c>
      <c r="O101" s="269" t="s">
        <v>1879</v>
      </c>
    </row>
    <row r="102" spans="1:15">
      <c r="A102" s="102" t="s">
        <v>1895</v>
      </c>
      <c r="B102" s="156" t="s">
        <v>366</v>
      </c>
      <c r="C102" s="93" t="s">
        <v>1801</v>
      </c>
      <c r="D102" s="93"/>
      <c r="E102" s="93"/>
      <c r="F102" s="93"/>
      <c r="G102" s="93">
        <v>0</v>
      </c>
      <c r="H102" s="93">
        <v>1</v>
      </c>
      <c r="I102" s="93">
        <v>0</v>
      </c>
      <c r="J102" s="93">
        <v>1</v>
      </c>
      <c r="K102" s="93"/>
      <c r="L102" s="265" t="s">
        <v>1806</v>
      </c>
      <c r="M102" s="269" t="s">
        <v>1798</v>
      </c>
      <c r="O102" s="269" t="s">
        <v>1883</v>
      </c>
    </row>
    <row r="103" spans="1:15">
      <c r="A103" s="102" t="s">
        <v>1896</v>
      </c>
      <c r="B103" s="156" t="s">
        <v>713</v>
      </c>
      <c r="C103" s="93" t="s">
        <v>1796</v>
      </c>
      <c r="D103" s="93"/>
      <c r="E103" s="93"/>
      <c r="F103" s="93"/>
      <c r="G103" s="93">
        <v>4</v>
      </c>
      <c r="H103" s="93">
        <v>20</v>
      </c>
      <c r="I103" s="93">
        <v>0</v>
      </c>
      <c r="J103" s="93">
        <v>2.1</v>
      </c>
      <c r="K103" s="93" t="s">
        <v>1298</v>
      </c>
      <c r="L103" s="155" t="s">
        <v>1798</v>
      </c>
      <c r="M103" s="269" t="s">
        <v>1798</v>
      </c>
      <c r="O103" s="270" t="s">
        <v>1799</v>
      </c>
    </row>
    <row r="104" spans="1:15">
      <c r="A104" s="102" t="s">
        <v>1897</v>
      </c>
      <c r="B104" s="156" t="s">
        <v>715</v>
      </c>
      <c r="C104" s="93" t="s">
        <v>1796</v>
      </c>
      <c r="D104" s="93"/>
      <c r="E104" s="93"/>
      <c r="F104" s="93"/>
      <c r="G104" s="93">
        <v>4</v>
      </c>
      <c r="H104" s="93">
        <v>20</v>
      </c>
      <c r="I104" s="93">
        <v>0</v>
      </c>
      <c r="J104" s="93">
        <v>2.4</v>
      </c>
      <c r="K104" s="93" t="s">
        <v>1298</v>
      </c>
      <c r="L104" s="155" t="s">
        <v>1798</v>
      </c>
      <c r="M104" s="269" t="s">
        <v>1798</v>
      </c>
      <c r="O104" s="270" t="s">
        <v>1799</v>
      </c>
    </row>
    <row r="105" spans="1:15">
      <c r="A105" s="102" t="s">
        <v>1898</v>
      </c>
      <c r="B105" s="156" t="s">
        <v>355</v>
      </c>
      <c r="C105" s="93" t="s">
        <v>1801</v>
      </c>
      <c r="D105" s="93"/>
      <c r="E105" s="93"/>
      <c r="F105" s="93"/>
      <c r="G105" s="93">
        <v>0</v>
      </c>
      <c r="H105" s="93">
        <v>1</v>
      </c>
      <c r="I105" s="93">
        <v>0</v>
      </c>
      <c r="J105" s="93">
        <v>1</v>
      </c>
      <c r="K105" s="93"/>
      <c r="L105" s="155" t="s">
        <v>1811</v>
      </c>
      <c r="M105" s="270" t="s">
        <v>1798</v>
      </c>
      <c r="O105" s="270" t="s">
        <v>1879</v>
      </c>
    </row>
    <row r="106" spans="1:15">
      <c r="A106" s="102" t="s">
        <v>1899</v>
      </c>
      <c r="B106" s="156" t="s">
        <v>350</v>
      </c>
      <c r="C106" s="93" t="s">
        <v>1801</v>
      </c>
      <c r="D106" s="93"/>
      <c r="E106" s="93"/>
      <c r="F106" s="93"/>
      <c r="G106" s="93">
        <v>0</v>
      </c>
      <c r="H106" s="93">
        <v>1</v>
      </c>
      <c r="I106" s="93">
        <v>0</v>
      </c>
      <c r="J106" s="93">
        <v>1</v>
      </c>
      <c r="K106" s="93"/>
      <c r="L106" s="265" t="s">
        <v>1806</v>
      </c>
      <c r="M106" s="270" t="s">
        <v>1798</v>
      </c>
      <c r="N106" s="271"/>
      <c r="O106" s="269" t="s">
        <v>1879</v>
      </c>
    </row>
    <row r="107" spans="1:15">
      <c r="A107" s="102" t="s">
        <v>1900</v>
      </c>
      <c r="B107" s="156" t="s">
        <v>351</v>
      </c>
      <c r="C107" s="93" t="s">
        <v>1801</v>
      </c>
      <c r="D107" s="93"/>
      <c r="E107" s="93"/>
      <c r="F107" s="93"/>
      <c r="G107" s="93">
        <v>0</v>
      </c>
      <c r="H107" s="93">
        <v>1</v>
      </c>
      <c r="I107" s="93">
        <v>0</v>
      </c>
      <c r="J107" s="93">
        <v>1</v>
      </c>
      <c r="K107" s="93"/>
      <c r="L107" s="265" t="s">
        <v>1806</v>
      </c>
      <c r="M107" s="270" t="s">
        <v>1798</v>
      </c>
      <c r="O107" s="269" t="s">
        <v>1879</v>
      </c>
    </row>
    <row r="108" spans="1:15">
      <c r="A108" s="102" t="s">
        <v>1901</v>
      </c>
      <c r="B108" s="156" t="s">
        <v>370</v>
      </c>
      <c r="C108" s="93" t="s">
        <v>1801</v>
      </c>
      <c r="D108" s="93"/>
      <c r="E108" s="93"/>
      <c r="F108" s="93"/>
      <c r="G108" s="93">
        <v>0</v>
      </c>
      <c r="H108" s="93">
        <v>1</v>
      </c>
      <c r="I108" s="93">
        <v>0</v>
      </c>
      <c r="J108" s="93">
        <v>1</v>
      </c>
      <c r="K108" s="93"/>
      <c r="L108" s="265" t="s">
        <v>1806</v>
      </c>
      <c r="M108" s="269" t="s">
        <v>1798</v>
      </c>
      <c r="O108" s="269" t="s">
        <v>1883</v>
      </c>
    </row>
    <row r="109" spans="1:15">
      <c r="A109" s="102" t="s">
        <v>1902</v>
      </c>
      <c r="B109" s="156" t="s">
        <v>717</v>
      </c>
      <c r="C109" s="93" t="s">
        <v>1796</v>
      </c>
      <c r="D109" s="93"/>
      <c r="E109" s="93"/>
      <c r="F109" s="93"/>
      <c r="G109" s="93">
        <v>4</v>
      </c>
      <c r="H109" s="93">
        <v>20</v>
      </c>
      <c r="I109" s="93">
        <v>0</v>
      </c>
      <c r="J109" s="93">
        <v>2.1</v>
      </c>
      <c r="K109" s="93" t="s">
        <v>1298</v>
      </c>
      <c r="L109" s="155" t="s">
        <v>1798</v>
      </c>
      <c r="M109" s="269" t="s">
        <v>1798</v>
      </c>
      <c r="O109" s="270" t="s">
        <v>1799</v>
      </c>
    </row>
    <row r="110" spans="1:15">
      <c r="A110" s="102" t="s">
        <v>1903</v>
      </c>
      <c r="B110" s="156" t="s">
        <v>719</v>
      </c>
      <c r="C110" s="93" t="s">
        <v>1796</v>
      </c>
      <c r="D110" s="93"/>
      <c r="E110" s="93"/>
      <c r="F110" s="93"/>
      <c r="G110" s="93">
        <v>4</v>
      </c>
      <c r="H110" s="93">
        <v>20</v>
      </c>
      <c r="I110" s="93">
        <v>0</v>
      </c>
      <c r="J110" s="93">
        <v>2.4</v>
      </c>
      <c r="K110" s="93" t="s">
        <v>1298</v>
      </c>
      <c r="L110" s="155" t="s">
        <v>1798</v>
      </c>
      <c r="M110" s="269" t="s">
        <v>1798</v>
      </c>
      <c r="O110" s="270" t="s">
        <v>1799</v>
      </c>
    </row>
    <row r="111" spans="1:15">
      <c r="A111" s="102" t="s">
        <v>1904</v>
      </c>
      <c r="B111" s="156" t="s">
        <v>355</v>
      </c>
      <c r="C111" s="93" t="s">
        <v>1801</v>
      </c>
      <c r="D111" s="93"/>
      <c r="E111" s="93"/>
      <c r="F111" s="93"/>
      <c r="G111" s="93">
        <v>0</v>
      </c>
      <c r="H111" s="93">
        <v>1</v>
      </c>
      <c r="I111" s="93">
        <v>0</v>
      </c>
      <c r="J111" s="93">
        <v>1</v>
      </c>
      <c r="K111" s="93"/>
      <c r="L111" s="155" t="s">
        <v>1811</v>
      </c>
      <c r="M111" s="270" t="s">
        <v>1798</v>
      </c>
      <c r="O111" s="270" t="s">
        <v>1879</v>
      </c>
    </row>
    <row r="112" spans="1:15">
      <c r="A112" s="102" t="s">
        <v>1905</v>
      </c>
      <c r="B112" s="156" t="s">
        <v>350</v>
      </c>
      <c r="C112" s="93" t="s">
        <v>1801</v>
      </c>
      <c r="D112" s="93"/>
      <c r="E112" s="93"/>
      <c r="F112" s="93"/>
      <c r="G112" s="93">
        <v>0</v>
      </c>
      <c r="H112" s="93">
        <v>1</v>
      </c>
      <c r="I112" s="93">
        <v>0</v>
      </c>
      <c r="J112" s="93">
        <v>1</v>
      </c>
      <c r="K112" s="93"/>
      <c r="L112" s="265" t="s">
        <v>1806</v>
      </c>
      <c r="M112" s="270" t="s">
        <v>1798</v>
      </c>
      <c r="N112" s="271"/>
      <c r="O112" s="269" t="s">
        <v>1879</v>
      </c>
    </row>
    <row r="113" spans="1:15">
      <c r="A113" s="102" t="s">
        <v>1906</v>
      </c>
      <c r="B113" s="156" t="s">
        <v>351</v>
      </c>
      <c r="C113" s="93" t="s">
        <v>1801</v>
      </c>
      <c r="D113" s="93"/>
      <c r="E113" s="93"/>
      <c r="F113" s="93"/>
      <c r="G113" s="93">
        <v>0</v>
      </c>
      <c r="H113" s="93">
        <v>1</v>
      </c>
      <c r="I113" s="93">
        <v>0</v>
      </c>
      <c r="J113" s="93">
        <v>1</v>
      </c>
      <c r="K113" s="93"/>
      <c r="L113" s="265" t="s">
        <v>1806</v>
      </c>
      <c r="M113" s="270" t="s">
        <v>1798</v>
      </c>
      <c r="O113" s="269" t="s">
        <v>1879</v>
      </c>
    </row>
    <row r="114" spans="1:15">
      <c r="A114" s="102" t="s">
        <v>1907</v>
      </c>
      <c r="B114" s="156" t="s">
        <v>374</v>
      </c>
      <c r="C114" s="93" t="s">
        <v>1801</v>
      </c>
      <c r="D114" s="93"/>
      <c r="E114" s="93"/>
      <c r="F114" s="93"/>
      <c r="G114" s="93">
        <v>0</v>
      </c>
      <c r="H114" s="93">
        <v>1</v>
      </c>
      <c r="I114" s="93">
        <v>0</v>
      </c>
      <c r="J114" s="93">
        <v>1</v>
      </c>
      <c r="K114" s="93"/>
      <c r="L114" s="265" t="s">
        <v>1806</v>
      </c>
      <c r="M114" s="269" t="s">
        <v>1798</v>
      </c>
      <c r="O114" s="269" t="s">
        <v>1883</v>
      </c>
    </row>
    <row r="115" spans="1:15">
      <c r="A115" s="102" t="s">
        <v>1908</v>
      </c>
      <c r="B115" s="156" t="s">
        <v>721</v>
      </c>
      <c r="C115" s="93" t="s">
        <v>1796</v>
      </c>
      <c r="D115" s="93"/>
      <c r="E115" s="93"/>
      <c r="F115" s="93"/>
      <c r="G115" s="93">
        <v>4</v>
      </c>
      <c r="H115" s="93">
        <v>20</v>
      </c>
      <c r="I115" s="93">
        <v>0</v>
      </c>
      <c r="J115" s="93">
        <v>2.1</v>
      </c>
      <c r="K115" s="93" t="s">
        <v>1298</v>
      </c>
      <c r="L115" s="155" t="s">
        <v>1798</v>
      </c>
      <c r="M115" s="269" t="s">
        <v>1798</v>
      </c>
      <c r="O115" s="270" t="s">
        <v>1799</v>
      </c>
    </row>
    <row r="116" spans="1:15">
      <c r="A116" s="102" t="s">
        <v>1909</v>
      </c>
      <c r="B116" s="156" t="s">
        <v>723</v>
      </c>
      <c r="C116" s="93" t="s">
        <v>1796</v>
      </c>
      <c r="D116" s="93"/>
      <c r="E116" s="93"/>
      <c r="F116" s="93"/>
      <c r="G116" s="93">
        <v>4</v>
      </c>
      <c r="H116" s="93">
        <v>20</v>
      </c>
      <c r="I116" s="93">
        <v>0</v>
      </c>
      <c r="J116" s="93">
        <v>2.4</v>
      </c>
      <c r="K116" s="93" t="s">
        <v>1298</v>
      </c>
      <c r="L116" s="155" t="s">
        <v>1798</v>
      </c>
      <c r="M116" s="269" t="s">
        <v>1798</v>
      </c>
      <c r="O116" s="270" t="s">
        <v>1799</v>
      </c>
    </row>
    <row r="117" spans="1:15">
      <c r="A117" s="102" t="s">
        <v>1910</v>
      </c>
      <c r="B117" s="156" t="s">
        <v>355</v>
      </c>
      <c r="C117" s="93" t="s">
        <v>1801</v>
      </c>
      <c r="D117" s="93"/>
      <c r="E117" s="93"/>
      <c r="F117" s="93"/>
      <c r="G117" s="93">
        <v>0</v>
      </c>
      <c r="H117" s="93">
        <v>1</v>
      </c>
      <c r="I117" s="93">
        <v>0</v>
      </c>
      <c r="J117" s="93">
        <v>1</v>
      </c>
      <c r="K117" s="93"/>
      <c r="L117" s="155" t="s">
        <v>1811</v>
      </c>
      <c r="M117" s="270" t="s">
        <v>1798</v>
      </c>
      <c r="O117" s="270" t="s">
        <v>1879</v>
      </c>
    </row>
    <row r="118" spans="1:15">
      <c r="A118" s="102" t="s">
        <v>1911</v>
      </c>
      <c r="B118" s="156" t="s">
        <v>377</v>
      </c>
      <c r="C118" s="93" t="s">
        <v>1801</v>
      </c>
      <c r="D118" s="93"/>
      <c r="E118" s="93"/>
      <c r="F118" s="93"/>
      <c r="G118" s="93">
        <v>0</v>
      </c>
      <c r="H118" s="93">
        <v>1</v>
      </c>
      <c r="I118" s="93">
        <v>0</v>
      </c>
      <c r="J118" s="93">
        <v>1</v>
      </c>
      <c r="K118" s="93"/>
      <c r="L118" s="265" t="s">
        <v>1806</v>
      </c>
      <c r="M118" s="270" t="s">
        <v>1798</v>
      </c>
      <c r="O118" s="270" t="s">
        <v>1879</v>
      </c>
    </row>
    <row r="119" spans="1:15">
      <c r="A119" s="102" t="s">
        <v>1912</v>
      </c>
      <c r="B119" s="156" t="s">
        <v>725</v>
      </c>
      <c r="C119" s="93" t="s">
        <v>1796</v>
      </c>
      <c r="D119" s="93"/>
      <c r="E119" s="93"/>
      <c r="F119" s="93"/>
      <c r="G119" s="93">
        <v>4</v>
      </c>
      <c r="H119" s="93">
        <v>20</v>
      </c>
      <c r="I119" s="93">
        <v>0</v>
      </c>
      <c r="J119" s="93">
        <v>4.5</v>
      </c>
      <c r="K119" s="93" t="s">
        <v>1298</v>
      </c>
      <c r="L119" s="155"/>
      <c r="M119" s="272" t="s">
        <v>1798</v>
      </c>
      <c r="O119" s="270" t="s">
        <v>1799</v>
      </c>
    </row>
    <row r="120" spans="1:15">
      <c r="A120" s="102" t="s">
        <v>1913</v>
      </c>
      <c r="B120" s="156" t="s">
        <v>379</v>
      </c>
      <c r="C120" s="93" t="s">
        <v>1801</v>
      </c>
      <c r="D120" s="93"/>
      <c r="E120" s="93"/>
      <c r="F120" s="93"/>
      <c r="G120" s="93">
        <v>0</v>
      </c>
      <c r="H120" s="93">
        <v>1</v>
      </c>
      <c r="I120" s="93">
        <v>4</v>
      </c>
      <c r="J120" s="93">
        <v>10</v>
      </c>
      <c r="K120" s="93" t="s">
        <v>1306</v>
      </c>
      <c r="L120" s="155" t="s">
        <v>1811</v>
      </c>
      <c r="M120" s="270" t="s">
        <v>1798</v>
      </c>
      <c r="O120" s="270" t="s">
        <v>1879</v>
      </c>
    </row>
    <row r="121" spans="1:15">
      <c r="A121" s="102" t="s">
        <v>1914</v>
      </c>
      <c r="B121" s="156" t="s">
        <v>379</v>
      </c>
      <c r="C121" s="93" t="s">
        <v>1801</v>
      </c>
      <c r="D121" s="93"/>
      <c r="E121" s="93"/>
      <c r="F121" s="93"/>
      <c r="G121" s="93">
        <v>0</v>
      </c>
      <c r="H121" s="93">
        <v>1</v>
      </c>
      <c r="I121" s="93">
        <v>4</v>
      </c>
      <c r="J121" s="93">
        <v>10</v>
      </c>
      <c r="K121" s="93" t="s">
        <v>1306</v>
      </c>
      <c r="L121" s="155" t="s">
        <v>1811</v>
      </c>
      <c r="M121" s="270" t="s">
        <v>1798</v>
      </c>
      <c r="O121" s="270" t="s">
        <v>1879</v>
      </c>
    </row>
    <row r="122" spans="1:15">
      <c r="A122" s="102" t="s">
        <v>1915</v>
      </c>
      <c r="B122" s="156" t="s">
        <v>382</v>
      </c>
      <c r="C122" s="93" t="s">
        <v>1801</v>
      </c>
      <c r="D122" s="93"/>
      <c r="E122" s="93"/>
      <c r="F122" s="93"/>
      <c r="G122" s="93">
        <v>0</v>
      </c>
      <c r="H122" s="213" t="s">
        <v>1805</v>
      </c>
      <c r="I122" s="213"/>
      <c r="J122" s="93">
        <v>60</v>
      </c>
      <c r="K122" s="93" t="s">
        <v>1295</v>
      </c>
      <c r="L122" s="262" t="s">
        <v>1806</v>
      </c>
      <c r="M122" s="270" t="s">
        <v>1798</v>
      </c>
      <c r="O122" s="270" t="s">
        <v>1879</v>
      </c>
    </row>
    <row r="123" spans="1:15">
      <c r="A123" s="102" t="s">
        <v>1916</v>
      </c>
      <c r="B123" s="156" t="s">
        <v>382</v>
      </c>
      <c r="C123" s="93" t="s">
        <v>1801</v>
      </c>
      <c r="D123" s="93"/>
      <c r="E123" s="93"/>
      <c r="F123" s="93"/>
      <c r="G123" s="93">
        <v>0</v>
      </c>
      <c r="H123" s="213" t="s">
        <v>1805</v>
      </c>
      <c r="I123" s="213"/>
      <c r="J123" s="93">
        <v>60</v>
      </c>
      <c r="K123" s="93" t="s">
        <v>1295</v>
      </c>
      <c r="L123" s="262" t="s">
        <v>1806</v>
      </c>
      <c r="M123" s="270" t="s">
        <v>1798</v>
      </c>
      <c r="O123" s="270" t="s">
        <v>1879</v>
      </c>
    </row>
    <row r="124" spans="1:15">
      <c r="A124" s="102" t="s">
        <v>1917</v>
      </c>
      <c r="B124" s="156" t="s">
        <v>385</v>
      </c>
      <c r="C124" s="93" t="s">
        <v>1801</v>
      </c>
      <c r="D124" s="93"/>
      <c r="E124" s="93"/>
      <c r="F124" s="93"/>
      <c r="G124" s="93">
        <v>0</v>
      </c>
      <c r="H124" s="93">
        <v>1</v>
      </c>
      <c r="I124" s="93">
        <v>0</v>
      </c>
      <c r="J124" s="93">
        <v>1</v>
      </c>
      <c r="K124" s="93"/>
      <c r="L124" s="265" t="s">
        <v>1806</v>
      </c>
      <c r="M124" s="270" t="s">
        <v>1798</v>
      </c>
      <c r="O124" s="270" t="s">
        <v>1879</v>
      </c>
    </row>
    <row r="125" spans="1:15">
      <c r="A125" s="102" t="s">
        <v>1918</v>
      </c>
      <c r="B125" s="156" t="s">
        <v>727</v>
      </c>
      <c r="C125" s="93" t="s">
        <v>1796</v>
      </c>
      <c r="D125" s="93"/>
      <c r="E125" s="93"/>
      <c r="F125" s="93"/>
      <c r="G125" s="93">
        <v>4</v>
      </c>
      <c r="H125" s="93">
        <v>20</v>
      </c>
      <c r="I125" s="93">
        <v>0</v>
      </c>
      <c r="J125" s="93">
        <v>4.5</v>
      </c>
      <c r="K125" s="93" t="s">
        <v>1298</v>
      </c>
      <c r="L125" s="155"/>
      <c r="M125" s="272" t="s">
        <v>1798</v>
      </c>
      <c r="O125" s="270" t="s">
        <v>1799</v>
      </c>
    </row>
    <row r="126" spans="1:15">
      <c r="A126" s="102" t="s">
        <v>1919</v>
      </c>
      <c r="B126" s="156" t="s">
        <v>379</v>
      </c>
      <c r="C126" s="93" t="s">
        <v>1801</v>
      </c>
      <c r="D126" s="93"/>
      <c r="E126" s="93"/>
      <c r="F126" s="93"/>
      <c r="G126" s="93">
        <v>0</v>
      </c>
      <c r="H126" s="93">
        <v>1</v>
      </c>
      <c r="I126" s="93">
        <v>4</v>
      </c>
      <c r="J126" s="93">
        <v>10</v>
      </c>
      <c r="K126" s="93" t="s">
        <v>1306</v>
      </c>
      <c r="L126" s="155" t="s">
        <v>1811</v>
      </c>
      <c r="M126" s="272" t="s">
        <v>1798</v>
      </c>
      <c r="N126" s="140"/>
      <c r="O126" s="270" t="s">
        <v>1879</v>
      </c>
    </row>
    <row r="127" spans="1:15">
      <c r="A127" s="102" t="s">
        <v>1920</v>
      </c>
      <c r="B127" s="156" t="s">
        <v>379</v>
      </c>
      <c r="C127" s="93" t="s">
        <v>1801</v>
      </c>
      <c r="D127" s="93"/>
      <c r="E127" s="93"/>
      <c r="F127" s="93"/>
      <c r="G127" s="93">
        <v>0</v>
      </c>
      <c r="H127" s="93">
        <v>1</v>
      </c>
      <c r="I127" s="93">
        <v>4</v>
      </c>
      <c r="J127" s="93">
        <v>10</v>
      </c>
      <c r="K127" s="93" t="s">
        <v>1306</v>
      </c>
      <c r="L127" s="155" t="s">
        <v>1811</v>
      </c>
      <c r="M127" s="272" t="s">
        <v>1798</v>
      </c>
      <c r="N127" s="140"/>
      <c r="O127" s="270" t="s">
        <v>1879</v>
      </c>
    </row>
    <row r="128" spans="1:15">
      <c r="A128" s="102" t="s">
        <v>1921</v>
      </c>
      <c r="B128" s="156" t="s">
        <v>379</v>
      </c>
      <c r="C128" s="93" t="s">
        <v>1801</v>
      </c>
      <c r="D128" s="93"/>
      <c r="E128" s="93"/>
      <c r="F128" s="93"/>
      <c r="G128" s="93">
        <v>0</v>
      </c>
      <c r="H128" s="93">
        <v>1</v>
      </c>
      <c r="I128" s="93">
        <v>4</v>
      </c>
      <c r="J128" s="93">
        <v>10</v>
      </c>
      <c r="K128" s="93" t="s">
        <v>1306</v>
      </c>
      <c r="L128" s="155" t="s">
        <v>1811</v>
      </c>
      <c r="M128" s="272" t="s">
        <v>1798</v>
      </c>
      <c r="N128" s="140"/>
      <c r="O128" s="270" t="s">
        <v>1879</v>
      </c>
    </row>
    <row r="129" spans="1:15">
      <c r="A129" s="102" t="s">
        <v>1922</v>
      </c>
      <c r="B129" s="156" t="s">
        <v>729</v>
      </c>
      <c r="C129" s="93" t="s">
        <v>1796</v>
      </c>
      <c r="D129" s="93"/>
      <c r="E129" s="93"/>
      <c r="F129" s="93"/>
      <c r="G129" s="93">
        <v>4</v>
      </c>
      <c r="H129" s="93">
        <v>20</v>
      </c>
      <c r="I129" s="93">
        <v>0</v>
      </c>
      <c r="J129" s="93">
        <v>5000</v>
      </c>
      <c r="K129" s="93" t="s">
        <v>1304</v>
      </c>
      <c r="L129" s="155" t="s">
        <v>1923</v>
      </c>
      <c r="M129" s="272" t="s">
        <v>1798</v>
      </c>
      <c r="N129" s="140"/>
      <c r="O129" s="270" t="s">
        <v>1799</v>
      </c>
    </row>
    <row r="130" spans="1:15">
      <c r="A130" s="102" t="s">
        <v>1924</v>
      </c>
      <c r="B130" s="156" t="s">
        <v>382</v>
      </c>
      <c r="C130" s="93" t="s">
        <v>1801</v>
      </c>
      <c r="D130" s="93"/>
      <c r="E130" s="93"/>
      <c r="F130" s="93"/>
      <c r="G130" s="93">
        <v>0</v>
      </c>
      <c r="H130" s="213" t="s">
        <v>1805</v>
      </c>
      <c r="I130" s="213"/>
      <c r="J130" s="93">
        <v>60</v>
      </c>
      <c r="K130" s="93" t="s">
        <v>1295</v>
      </c>
      <c r="L130" s="262" t="s">
        <v>1806</v>
      </c>
      <c r="M130" s="272" t="s">
        <v>1798</v>
      </c>
      <c r="O130" s="270" t="s">
        <v>1879</v>
      </c>
    </row>
    <row r="131" spans="1:15">
      <c r="A131" s="102" t="s">
        <v>1925</v>
      </c>
      <c r="B131" s="156" t="s">
        <v>382</v>
      </c>
      <c r="C131" s="93" t="s">
        <v>1801</v>
      </c>
      <c r="D131" s="93"/>
      <c r="E131" s="93"/>
      <c r="F131" s="93"/>
      <c r="G131" s="93">
        <v>0</v>
      </c>
      <c r="H131" s="213" t="s">
        <v>1805</v>
      </c>
      <c r="I131" s="213"/>
      <c r="J131" s="93">
        <v>60</v>
      </c>
      <c r="K131" s="93" t="s">
        <v>1295</v>
      </c>
      <c r="L131" s="262" t="s">
        <v>1806</v>
      </c>
      <c r="M131" s="272" t="s">
        <v>1798</v>
      </c>
      <c r="O131" s="270" t="s">
        <v>1879</v>
      </c>
    </row>
    <row r="132" spans="1:15">
      <c r="A132" s="102" t="s">
        <v>1926</v>
      </c>
      <c r="B132" s="156" t="s">
        <v>382</v>
      </c>
      <c r="C132" s="93" t="s">
        <v>1801</v>
      </c>
      <c r="D132" s="93"/>
      <c r="E132" s="93"/>
      <c r="F132" s="93"/>
      <c r="G132" s="93">
        <v>0</v>
      </c>
      <c r="H132" s="213" t="s">
        <v>1805</v>
      </c>
      <c r="I132" s="213"/>
      <c r="J132" s="93">
        <v>60</v>
      </c>
      <c r="K132" s="93" t="s">
        <v>1295</v>
      </c>
      <c r="L132" s="262" t="s">
        <v>1806</v>
      </c>
      <c r="M132" s="272" t="s">
        <v>1798</v>
      </c>
      <c r="O132" s="270" t="s">
        <v>1879</v>
      </c>
    </row>
    <row r="133" spans="1:15">
      <c r="A133" s="102" t="s">
        <v>1927</v>
      </c>
      <c r="B133" s="156" t="s">
        <v>536</v>
      </c>
      <c r="C133" s="93" t="s">
        <v>1928</v>
      </c>
      <c r="D133" s="93"/>
      <c r="E133" s="93"/>
      <c r="F133" s="93"/>
      <c r="G133" s="93">
        <v>0</v>
      </c>
      <c r="H133" s="93">
        <v>1</v>
      </c>
      <c r="I133" s="93">
        <v>0</v>
      </c>
      <c r="J133" s="93">
        <v>1</v>
      </c>
      <c r="K133" s="93"/>
      <c r="L133" s="155" t="s">
        <v>1929</v>
      </c>
      <c r="M133" s="272" t="s">
        <v>1930</v>
      </c>
      <c r="N133" s="139" t="s">
        <v>1797</v>
      </c>
    </row>
    <row r="134" spans="1:15">
      <c r="A134" s="102" t="s">
        <v>1927</v>
      </c>
      <c r="B134" s="156" t="s">
        <v>402</v>
      </c>
      <c r="C134" s="93" t="s">
        <v>1801</v>
      </c>
      <c r="D134" s="93"/>
      <c r="E134" s="93"/>
      <c r="F134" s="93"/>
      <c r="G134" s="93">
        <v>0</v>
      </c>
      <c r="H134" s="93">
        <v>1</v>
      </c>
      <c r="I134" s="93">
        <v>0</v>
      </c>
      <c r="J134" s="93">
        <v>1</v>
      </c>
      <c r="K134" s="93"/>
      <c r="L134" s="155" t="s">
        <v>1931</v>
      </c>
      <c r="M134" s="272" t="s">
        <v>1930</v>
      </c>
      <c r="N134" s="272" t="s">
        <v>1797</v>
      </c>
    </row>
    <row r="135" spans="1:15">
      <c r="A135" s="102" t="s">
        <v>1927</v>
      </c>
      <c r="B135" s="156" t="s">
        <v>403</v>
      </c>
      <c r="C135" s="93" t="s">
        <v>1801</v>
      </c>
      <c r="D135" s="93"/>
      <c r="E135" s="93"/>
      <c r="F135" s="93"/>
      <c r="G135" s="93">
        <v>0</v>
      </c>
      <c r="H135" s="93">
        <v>1</v>
      </c>
      <c r="I135" s="93">
        <v>0</v>
      </c>
      <c r="J135" s="93">
        <v>1</v>
      </c>
      <c r="K135" s="93"/>
      <c r="L135" s="155" t="s">
        <v>1932</v>
      </c>
      <c r="M135" s="272" t="s">
        <v>1930</v>
      </c>
      <c r="N135" s="272" t="s">
        <v>1797</v>
      </c>
    </row>
    <row r="136" spans="1:15">
      <c r="A136" s="102" t="s">
        <v>1927</v>
      </c>
      <c r="B136" s="156" t="s">
        <v>404</v>
      </c>
      <c r="C136" s="93" t="s">
        <v>1801</v>
      </c>
      <c r="D136" s="93"/>
      <c r="E136" s="93"/>
      <c r="F136" s="93"/>
      <c r="G136" s="93">
        <v>0</v>
      </c>
      <c r="H136" s="93">
        <v>1</v>
      </c>
      <c r="I136" s="93">
        <v>0</v>
      </c>
      <c r="J136" s="93">
        <v>1</v>
      </c>
      <c r="K136" s="93"/>
      <c r="L136" s="155" t="s">
        <v>1933</v>
      </c>
      <c r="M136" s="272" t="s">
        <v>1930</v>
      </c>
      <c r="N136" s="272" t="s">
        <v>1797</v>
      </c>
    </row>
    <row r="137" spans="1:15">
      <c r="A137" s="102" t="s">
        <v>1934</v>
      </c>
      <c r="B137" s="156" t="s">
        <v>731</v>
      </c>
      <c r="C137" s="93" t="s">
        <v>1796</v>
      </c>
      <c r="D137" s="93"/>
      <c r="E137" s="93"/>
      <c r="F137" s="93"/>
      <c r="G137" s="93">
        <v>4</v>
      </c>
      <c r="H137" s="93">
        <v>20</v>
      </c>
      <c r="I137" s="93">
        <v>0</v>
      </c>
      <c r="J137" s="93">
        <v>40</v>
      </c>
      <c r="K137" s="93" t="s">
        <v>1305</v>
      </c>
      <c r="L137" s="155"/>
      <c r="M137" s="139" t="s">
        <v>1798</v>
      </c>
      <c r="N137" s="140"/>
      <c r="O137" s="270" t="s">
        <v>1799</v>
      </c>
    </row>
    <row r="138" spans="1:15">
      <c r="A138" s="102" t="s">
        <v>1935</v>
      </c>
      <c r="B138" s="156" t="s">
        <v>536</v>
      </c>
      <c r="C138" s="93" t="s">
        <v>1928</v>
      </c>
      <c r="D138" s="93"/>
      <c r="E138" s="93"/>
      <c r="F138" s="93"/>
      <c r="G138" s="93">
        <v>0</v>
      </c>
      <c r="H138" s="93">
        <v>1</v>
      </c>
      <c r="I138" s="93">
        <v>0</v>
      </c>
      <c r="J138" s="93">
        <v>1</v>
      </c>
      <c r="K138" s="93"/>
      <c r="L138" s="155" t="s">
        <v>1929</v>
      </c>
      <c r="M138" s="272" t="s">
        <v>1930</v>
      </c>
      <c r="N138" s="139" t="s">
        <v>1797</v>
      </c>
    </row>
    <row r="139" spans="1:15">
      <c r="A139" s="102" t="s">
        <v>1935</v>
      </c>
      <c r="B139" s="156" t="s">
        <v>402</v>
      </c>
      <c r="C139" s="93" t="s">
        <v>1801</v>
      </c>
      <c r="D139" s="93"/>
      <c r="E139" s="93"/>
      <c r="F139" s="93"/>
      <c r="G139" s="93">
        <v>0</v>
      </c>
      <c r="H139" s="93">
        <v>1</v>
      </c>
      <c r="I139" s="93">
        <v>0</v>
      </c>
      <c r="J139" s="93">
        <v>1</v>
      </c>
      <c r="K139" s="93"/>
      <c r="L139" s="155" t="s">
        <v>1931</v>
      </c>
      <c r="M139" s="272" t="s">
        <v>1930</v>
      </c>
      <c r="N139" s="272" t="s">
        <v>1797</v>
      </c>
    </row>
    <row r="140" spans="1:15">
      <c r="A140" s="102" t="s">
        <v>1935</v>
      </c>
      <c r="B140" s="156" t="s">
        <v>403</v>
      </c>
      <c r="C140" s="93" t="s">
        <v>1801</v>
      </c>
      <c r="D140" s="93"/>
      <c r="E140" s="93"/>
      <c r="F140" s="93"/>
      <c r="G140" s="93">
        <v>0</v>
      </c>
      <c r="H140" s="93">
        <v>1</v>
      </c>
      <c r="I140" s="93">
        <v>0</v>
      </c>
      <c r="J140" s="93">
        <v>1</v>
      </c>
      <c r="K140" s="93"/>
      <c r="L140" s="155" t="s">
        <v>1932</v>
      </c>
      <c r="M140" s="272" t="s">
        <v>1930</v>
      </c>
      <c r="N140" s="272" t="s">
        <v>1797</v>
      </c>
    </row>
    <row r="141" spans="1:15">
      <c r="A141" s="102" t="s">
        <v>1935</v>
      </c>
      <c r="B141" s="156" t="s">
        <v>404</v>
      </c>
      <c r="C141" s="93" t="s">
        <v>1801</v>
      </c>
      <c r="D141" s="93"/>
      <c r="E141" s="93"/>
      <c r="F141" s="93"/>
      <c r="G141" s="93">
        <v>0</v>
      </c>
      <c r="H141" s="93">
        <v>1</v>
      </c>
      <c r="I141" s="93">
        <v>0</v>
      </c>
      <c r="J141" s="93">
        <v>1</v>
      </c>
      <c r="K141" s="93"/>
      <c r="L141" s="155" t="s">
        <v>1933</v>
      </c>
      <c r="M141" s="272" t="s">
        <v>1930</v>
      </c>
      <c r="N141" s="272" t="s">
        <v>1797</v>
      </c>
    </row>
    <row r="142" spans="1:15">
      <c r="A142" s="102" t="s">
        <v>1936</v>
      </c>
      <c r="B142" s="156" t="s">
        <v>733</v>
      </c>
      <c r="C142" s="93" t="s">
        <v>1796</v>
      </c>
      <c r="D142" s="93"/>
      <c r="E142" s="93"/>
      <c r="F142" s="93"/>
      <c r="G142" s="93">
        <v>4</v>
      </c>
      <c r="H142" s="93">
        <v>20</v>
      </c>
      <c r="I142" s="93">
        <v>0</v>
      </c>
      <c r="J142" s="93">
        <v>40</v>
      </c>
      <c r="K142" s="93" t="s">
        <v>1305</v>
      </c>
      <c r="L142" s="155"/>
      <c r="M142" s="139" t="s">
        <v>1798</v>
      </c>
      <c r="N142" s="140"/>
      <c r="O142" s="270" t="s">
        <v>1799</v>
      </c>
    </row>
    <row r="143" spans="1:15">
      <c r="A143" s="102" t="s">
        <v>1937</v>
      </c>
      <c r="B143" s="156" t="s">
        <v>394</v>
      </c>
      <c r="C143" s="93" t="s">
        <v>1801</v>
      </c>
      <c r="D143" s="93"/>
      <c r="E143" s="93"/>
      <c r="F143" s="93"/>
      <c r="G143" s="93">
        <v>0</v>
      </c>
      <c r="H143" s="93">
        <v>1</v>
      </c>
      <c r="I143" s="93">
        <v>0</v>
      </c>
      <c r="J143" s="93">
        <v>1</v>
      </c>
      <c r="K143" s="93"/>
      <c r="L143" s="265" t="s">
        <v>1806</v>
      </c>
      <c r="M143" s="272" t="s">
        <v>1798</v>
      </c>
      <c r="O143" s="270" t="s">
        <v>1879</v>
      </c>
    </row>
    <row r="144" spans="1:15">
      <c r="A144" s="102" t="s">
        <v>1938</v>
      </c>
      <c r="B144" s="156" t="s">
        <v>735</v>
      </c>
      <c r="C144" s="93" t="s">
        <v>1796</v>
      </c>
      <c r="D144" s="93"/>
      <c r="E144" s="93"/>
      <c r="F144" s="93"/>
      <c r="G144" s="93">
        <v>4</v>
      </c>
      <c r="H144" s="93">
        <v>20</v>
      </c>
      <c r="I144" s="93">
        <v>0</v>
      </c>
      <c r="J144" s="93">
        <v>6</v>
      </c>
      <c r="K144" s="93" t="s">
        <v>1298</v>
      </c>
      <c r="L144" s="155"/>
      <c r="M144" s="273" t="s">
        <v>1798</v>
      </c>
      <c r="O144" s="269" t="s">
        <v>1799</v>
      </c>
    </row>
    <row r="145" spans="1:16">
      <c r="A145" s="102" t="s">
        <v>1939</v>
      </c>
      <c r="B145" s="156" t="s">
        <v>396</v>
      </c>
      <c r="C145" s="93" t="s">
        <v>1801</v>
      </c>
      <c r="D145" s="93"/>
      <c r="E145" s="93"/>
      <c r="F145" s="93"/>
      <c r="G145" s="93">
        <v>0</v>
      </c>
      <c r="H145" s="93">
        <v>1</v>
      </c>
      <c r="I145" s="93">
        <v>0</v>
      </c>
      <c r="J145" s="93">
        <v>1</v>
      </c>
      <c r="K145" s="93"/>
      <c r="L145" s="265" t="s">
        <v>1806</v>
      </c>
      <c r="M145" s="272" t="s">
        <v>1798</v>
      </c>
      <c r="O145" s="270" t="s">
        <v>1879</v>
      </c>
    </row>
    <row r="146" spans="1:16">
      <c r="A146" s="102" t="s">
        <v>1940</v>
      </c>
      <c r="B146" s="156" t="s">
        <v>737</v>
      </c>
      <c r="C146" s="93" t="s">
        <v>1796</v>
      </c>
      <c r="D146" s="93"/>
      <c r="E146" s="93"/>
      <c r="F146" s="93"/>
      <c r="G146" s="93">
        <v>4</v>
      </c>
      <c r="H146" s="93">
        <v>20</v>
      </c>
      <c r="I146" s="93">
        <v>0</v>
      </c>
      <c r="J146" s="93">
        <v>2</v>
      </c>
      <c r="K146" s="93" t="s">
        <v>1298</v>
      </c>
      <c r="L146" s="155"/>
      <c r="M146" s="273" t="s">
        <v>1798</v>
      </c>
      <c r="O146" s="269" t="s">
        <v>1799</v>
      </c>
    </row>
    <row r="147" spans="1:16">
      <c r="A147" s="102" t="s">
        <v>1941</v>
      </c>
      <c r="B147" s="156" t="s">
        <v>398</v>
      </c>
      <c r="C147" s="93" t="s">
        <v>1801</v>
      </c>
      <c r="D147" s="93"/>
      <c r="E147" s="93"/>
      <c r="F147" s="93"/>
      <c r="G147" s="93">
        <v>0</v>
      </c>
      <c r="H147" s="93">
        <v>1</v>
      </c>
      <c r="I147" s="93">
        <v>0</v>
      </c>
      <c r="J147" s="93">
        <v>1</v>
      </c>
      <c r="K147" s="93"/>
      <c r="L147" s="265" t="s">
        <v>1806</v>
      </c>
      <c r="M147" s="272" t="s">
        <v>1798</v>
      </c>
      <c r="O147" s="270" t="s">
        <v>1879</v>
      </c>
    </row>
    <row r="148" spans="1:16">
      <c r="A148" s="102" t="s">
        <v>1942</v>
      </c>
      <c r="B148" s="156" t="s">
        <v>739</v>
      </c>
      <c r="C148" s="93" t="s">
        <v>1796</v>
      </c>
      <c r="D148" s="93"/>
      <c r="E148" s="93"/>
      <c r="F148" s="93"/>
      <c r="G148" s="93">
        <v>4</v>
      </c>
      <c r="H148" s="93">
        <v>20</v>
      </c>
      <c r="I148" s="93">
        <v>0</v>
      </c>
      <c r="J148" s="93">
        <v>2</v>
      </c>
      <c r="K148" s="93" t="s">
        <v>1298</v>
      </c>
      <c r="L148" s="155"/>
      <c r="M148" s="273" t="s">
        <v>1798</v>
      </c>
      <c r="O148" s="269" t="s">
        <v>1799</v>
      </c>
    </row>
    <row r="149" spans="1:16">
      <c r="A149" s="102" t="s">
        <v>1943</v>
      </c>
      <c r="B149" s="156" t="s">
        <v>400</v>
      </c>
      <c r="C149" s="93" t="s">
        <v>1801</v>
      </c>
      <c r="D149" s="93"/>
      <c r="E149" s="93"/>
      <c r="F149" s="93"/>
      <c r="G149" s="93">
        <v>0</v>
      </c>
      <c r="H149" s="93">
        <v>1</v>
      </c>
      <c r="I149" s="93"/>
      <c r="J149" s="93">
        <v>1</v>
      </c>
      <c r="K149" s="93" t="s">
        <v>1306</v>
      </c>
      <c r="L149" s="155" t="s">
        <v>1811</v>
      </c>
      <c r="M149" s="272" t="s">
        <v>1798</v>
      </c>
      <c r="O149" s="270" t="s">
        <v>1879</v>
      </c>
    </row>
    <row r="150" spans="1:16">
      <c r="A150" s="102" t="s">
        <v>1944</v>
      </c>
      <c r="B150" s="156" t="s">
        <v>741</v>
      </c>
      <c r="C150" s="93" t="s">
        <v>1796</v>
      </c>
      <c r="D150" s="93"/>
      <c r="E150" s="93"/>
      <c r="F150" s="93"/>
      <c r="G150" s="93">
        <v>4</v>
      </c>
      <c r="H150" s="93">
        <v>20</v>
      </c>
      <c r="I150" s="93">
        <v>0</v>
      </c>
      <c r="J150" s="93">
        <v>10</v>
      </c>
      <c r="K150" s="93" t="s">
        <v>1306</v>
      </c>
      <c r="L150" s="155"/>
      <c r="M150" s="273" t="s">
        <v>1798</v>
      </c>
      <c r="O150" s="269" t="s">
        <v>1799</v>
      </c>
    </row>
    <row r="151" spans="1:16">
      <c r="A151" s="102" t="s">
        <v>1945</v>
      </c>
      <c r="B151" s="156" t="s">
        <v>743</v>
      </c>
      <c r="C151" s="93" t="s">
        <v>1796</v>
      </c>
      <c r="D151" s="93"/>
      <c r="E151" s="93"/>
      <c r="F151" s="93"/>
      <c r="G151" s="93">
        <v>4</v>
      </c>
      <c r="H151" s="93">
        <v>20</v>
      </c>
      <c r="I151" s="93">
        <v>0</v>
      </c>
      <c r="J151" s="93">
        <v>100</v>
      </c>
      <c r="K151" s="93" t="s">
        <v>1301</v>
      </c>
      <c r="L151" s="155"/>
      <c r="M151" s="273" t="s">
        <v>1798</v>
      </c>
      <c r="O151" s="269" t="s">
        <v>1799</v>
      </c>
    </row>
    <row r="152" spans="1:16">
      <c r="A152" s="102" t="s">
        <v>1946</v>
      </c>
      <c r="B152" s="156" t="s">
        <v>692</v>
      </c>
      <c r="C152" s="93" t="s">
        <v>1796</v>
      </c>
      <c r="D152" s="93"/>
      <c r="E152" s="93"/>
      <c r="F152" s="93"/>
      <c r="G152" s="93">
        <v>4</v>
      </c>
      <c r="H152" s="93">
        <v>20</v>
      </c>
      <c r="I152" s="93">
        <v>0.2</v>
      </c>
      <c r="J152" s="93">
        <v>10</v>
      </c>
      <c r="K152" s="93" t="s">
        <v>1298</v>
      </c>
      <c r="L152" s="265" t="s">
        <v>1806</v>
      </c>
      <c r="M152" s="272" t="s">
        <v>1798</v>
      </c>
      <c r="O152" s="269" t="s">
        <v>1879</v>
      </c>
    </row>
    <row r="153" spans="1:16">
      <c r="A153" s="102" t="s">
        <v>1947</v>
      </c>
      <c r="B153" s="156" t="s">
        <v>536</v>
      </c>
      <c r="C153" s="93" t="s">
        <v>1928</v>
      </c>
      <c r="D153" s="93"/>
      <c r="E153" s="93"/>
      <c r="F153" s="93"/>
      <c r="G153" s="93">
        <v>0</v>
      </c>
      <c r="H153" s="93">
        <v>1</v>
      </c>
      <c r="I153" s="93">
        <v>0</v>
      </c>
      <c r="J153" s="93">
        <v>1</v>
      </c>
      <c r="K153" s="93"/>
      <c r="L153" s="155" t="s">
        <v>1929</v>
      </c>
      <c r="M153" s="272" t="s">
        <v>1930</v>
      </c>
      <c r="N153" s="139" t="s">
        <v>1797</v>
      </c>
    </row>
    <row r="154" spans="1:16">
      <c r="A154" s="102" t="s">
        <v>1947</v>
      </c>
      <c r="B154" s="156" t="s">
        <v>402</v>
      </c>
      <c r="C154" s="93" t="s">
        <v>1801</v>
      </c>
      <c r="D154" s="93"/>
      <c r="E154" s="93"/>
      <c r="F154" s="93"/>
      <c r="G154" s="93">
        <v>0</v>
      </c>
      <c r="H154" s="93">
        <v>1</v>
      </c>
      <c r="I154" s="93">
        <v>0</v>
      </c>
      <c r="J154" s="93">
        <v>1</v>
      </c>
      <c r="K154" s="93"/>
      <c r="L154" s="155" t="s">
        <v>1931</v>
      </c>
      <c r="M154" s="272" t="s">
        <v>1930</v>
      </c>
      <c r="N154" s="272" t="s">
        <v>1797</v>
      </c>
    </row>
    <row r="155" spans="1:16">
      <c r="A155" s="102" t="s">
        <v>1947</v>
      </c>
      <c r="B155" s="156" t="s">
        <v>403</v>
      </c>
      <c r="C155" s="93" t="s">
        <v>1801</v>
      </c>
      <c r="D155" s="93"/>
      <c r="E155" s="93"/>
      <c r="F155" s="93"/>
      <c r="G155" s="93">
        <v>0</v>
      </c>
      <c r="H155" s="93">
        <v>1</v>
      </c>
      <c r="I155" s="93">
        <v>0</v>
      </c>
      <c r="J155" s="93">
        <v>1</v>
      </c>
      <c r="K155" s="93"/>
      <c r="L155" s="155" t="s">
        <v>1932</v>
      </c>
      <c r="M155" s="272" t="s">
        <v>1930</v>
      </c>
      <c r="N155" s="272" t="s">
        <v>1797</v>
      </c>
    </row>
    <row r="156" spans="1:16">
      <c r="A156" s="102" t="s">
        <v>1947</v>
      </c>
      <c r="B156" s="156" t="s">
        <v>404</v>
      </c>
      <c r="C156" s="93" t="s">
        <v>1801</v>
      </c>
      <c r="D156" s="93"/>
      <c r="E156" s="93"/>
      <c r="F156" s="93"/>
      <c r="G156" s="93">
        <v>0</v>
      </c>
      <c r="H156" s="93">
        <v>1</v>
      </c>
      <c r="I156" s="93">
        <v>0</v>
      </c>
      <c r="J156" s="93">
        <v>1</v>
      </c>
      <c r="K156" s="93"/>
      <c r="L156" s="155" t="s">
        <v>1933</v>
      </c>
      <c r="M156" s="272" t="s">
        <v>1930</v>
      </c>
      <c r="N156" s="272" t="s">
        <v>1797</v>
      </c>
    </row>
    <row r="157" spans="1:16">
      <c r="A157" s="102" t="s">
        <v>1948</v>
      </c>
      <c r="B157" s="156" t="s">
        <v>746</v>
      </c>
      <c r="C157" s="93" t="s">
        <v>1796</v>
      </c>
      <c r="D157" s="93"/>
      <c r="E157" s="93"/>
      <c r="F157" s="93"/>
      <c r="G157" s="93">
        <v>4</v>
      </c>
      <c r="H157" s="93">
        <v>20</v>
      </c>
      <c r="I157" s="93"/>
      <c r="J157" s="93">
        <v>40</v>
      </c>
      <c r="K157" s="93" t="s">
        <v>1305</v>
      </c>
      <c r="L157" s="155"/>
      <c r="M157" s="139" t="s">
        <v>1798</v>
      </c>
      <c r="N157" s="140"/>
      <c r="O157" s="270" t="s">
        <v>1799</v>
      </c>
    </row>
    <row r="158" spans="1:16">
      <c r="A158" s="102" t="s">
        <v>1949</v>
      </c>
      <c r="B158" s="156" t="s">
        <v>747</v>
      </c>
      <c r="C158" s="93" t="s">
        <v>1796</v>
      </c>
      <c r="D158" s="93"/>
      <c r="E158" s="93"/>
      <c r="F158" s="93"/>
      <c r="G158" s="93">
        <v>4</v>
      </c>
      <c r="H158" s="93">
        <v>20</v>
      </c>
      <c r="I158" s="93">
        <v>0</v>
      </c>
      <c r="J158" s="93">
        <v>2500</v>
      </c>
      <c r="K158" s="93" t="s">
        <v>1290</v>
      </c>
      <c r="L158" s="155"/>
      <c r="M158" s="272" t="s">
        <v>1797</v>
      </c>
      <c r="N158" s="272" t="s">
        <v>1798</v>
      </c>
      <c r="O158" s="270" t="s">
        <v>1799</v>
      </c>
      <c r="P158" s="139" t="s">
        <v>1800</v>
      </c>
    </row>
    <row r="159" spans="1:16">
      <c r="A159" s="102" t="s">
        <v>1949</v>
      </c>
      <c r="B159" s="156" t="s">
        <v>408</v>
      </c>
      <c r="C159" s="93" t="s">
        <v>1801</v>
      </c>
      <c r="D159" s="93"/>
      <c r="E159" s="93"/>
      <c r="F159" s="93"/>
      <c r="G159" s="93">
        <v>0</v>
      </c>
      <c r="H159" s="93">
        <v>1</v>
      </c>
      <c r="I159" s="93">
        <v>0</v>
      </c>
      <c r="J159" s="93">
        <v>1</v>
      </c>
      <c r="K159" s="93" t="s">
        <v>1802</v>
      </c>
      <c r="L159" s="265" t="s">
        <v>1803</v>
      </c>
      <c r="M159" s="272" t="s">
        <v>1797</v>
      </c>
      <c r="N159" s="272" t="s">
        <v>1798</v>
      </c>
      <c r="O159" s="270" t="s">
        <v>1799</v>
      </c>
      <c r="P159" s="139" t="s">
        <v>1800</v>
      </c>
    </row>
    <row r="160" spans="1:16">
      <c r="A160" s="102" t="s">
        <v>1950</v>
      </c>
      <c r="B160" s="156" t="s">
        <v>344</v>
      </c>
      <c r="C160" s="93" t="s">
        <v>1928</v>
      </c>
      <c r="D160" s="93"/>
      <c r="E160" s="93"/>
      <c r="F160" s="93"/>
      <c r="G160" s="93">
        <v>0</v>
      </c>
      <c r="H160" s="93">
        <v>1</v>
      </c>
      <c r="I160" s="93">
        <v>0</v>
      </c>
      <c r="J160" s="93">
        <v>1</v>
      </c>
      <c r="K160" s="93"/>
      <c r="L160" s="155" t="s">
        <v>1929</v>
      </c>
      <c r="M160" s="272" t="s">
        <v>1797</v>
      </c>
      <c r="O160" s="270" t="s">
        <v>1799</v>
      </c>
    </row>
    <row r="161" spans="1:15">
      <c r="A161" s="102" t="s">
        <v>1950</v>
      </c>
      <c r="B161" s="156" t="s">
        <v>410</v>
      </c>
      <c r="C161" s="93" t="s">
        <v>1801</v>
      </c>
      <c r="D161" s="93"/>
      <c r="E161" s="93"/>
      <c r="F161" s="93"/>
      <c r="G161" s="93">
        <v>0</v>
      </c>
      <c r="H161" s="93">
        <v>1</v>
      </c>
      <c r="I161" s="93">
        <v>0</v>
      </c>
      <c r="J161" s="93">
        <v>1</v>
      </c>
      <c r="K161" s="93"/>
      <c r="L161" s="155" t="s">
        <v>1932</v>
      </c>
      <c r="M161" s="272" t="s">
        <v>1797</v>
      </c>
      <c r="O161" s="270" t="s">
        <v>1799</v>
      </c>
    </row>
    <row r="162" spans="1:15">
      <c r="A162" s="103" t="s">
        <v>1951</v>
      </c>
      <c r="B162" s="103" t="s">
        <v>1952</v>
      </c>
      <c r="C162" s="93" t="s">
        <v>1801</v>
      </c>
      <c r="D162" s="93"/>
      <c r="E162" s="93"/>
      <c r="F162" s="93"/>
      <c r="G162" s="93"/>
      <c r="H162" s="93"/>
      <c r="I162" s="93"/>
      <c r="J162" s="93"/>
      <c r="K162" s="93"/>
      <c r="L162" s="114"/>
    </row>
    <row r="163" spans="1:15">
      <c r="A163" s="103" t="s">
        <v>1953</v>
      </c>
      <c r="B163" s="156" t="s">
        <v>1954</v>
      </c>
      <c r="C163" s="93" t="s">
        <v>1801</v>
      </c>
      <c r="D163" s="93"/>
      <c r="E163" s="93"/>
      <c r="F163" s="93"/>
      <c r="G163" s="93"/>
      <c r="H163" s="93"/>
      <c r="I163" s="93"/>
      <c r="J163" s="93"/>
      <c r="K163" s="93"/>
      <c r="L163" s="114"/>
    </row>
    <row r="164" spans="1:15">
      <c r="A164" s="103" t="s">
        <v>1955</v>
      </c>
      <c r="B164" s="156" t="s">
        <v>1956</v>
      </c>
      <c r="C164" s="93" t="s">
        <v>1801</v>
      </c>
      <c r="D164" s="93"/>
      <c r="E164" s="93"/>
      <c r="F164" s="93"/>
      <c r="G164" s="93"/>
      <c r="H164" s="93"/>
      <c r="I164" s="93"/>
      <c r="J164" s="93"/>
      <c r="K164" s="93"/>
      <c r="L164" s="114"/>
    </row>
    <row r="165" spans="1:15">
      <c r="A165" s="103" t="s">
        <v>1957</v>
      </c>
      <c r="B165" s="156" t="s">
        <v>1958</v>
      </c>
      <c r="C165" s="93" t="s">
        <v>1801</v>
      </c>
      <c r="D165" s="93"/>
      <c r="E165" s="93"/>
      <c r="F165" s="93"/>
      <c r="G165" s="93"/>
      <c r="H165" s="93"/>
      <c r="I165" s="93"/>
      <c r="J165" s="93"/>
      <c r="K165" s="93"/>
      <c r="L165" s="114"/>
    </row>
    <row r="166" spans="1:15">
      <c r="A166" s="103" t="s">
        <v>1959</v>
      </c>
      <c r="B166" s="156" t="s">
        <v>334</v>
      </c>
      <c r="C166" s="93" t="s">
        <v>1796</v>
      </c>
      <c r="D166" s="93"/>
      <c r="E166" s="93"/>
      <c r="F166" s="93"/>
      <c r="G166" s="93"/>
      <c r="H166" s="93"/>
      <c r="I166" s="93"/>
      <c r="J166" s="93"/>
      <c r="K166" s="93"/>
      <c r="L166" s="114"/>
    </row>
  </sheetData>
  <autoFilter ref="A5:T166" xr:uid="{00000000-0009-0000-0000-000012000000}"/>
  <mergeCells count="1">
    <mergeCell ref="D1:F1"/>
  </mergeCells>
  <pageMargins left="0.196527777777778" right="0.196527777777778" top="0.39444444444444399" bottom="0.905555555555556" header="0.51180555555555496" footer="0.196527777777778"/>
  <pageSetup paperSize="8" firstPageNumber="0" fitToHeight="0" orientation="landscape" horizontalDpi="300" verticalDpi="300"/>
  <headerFooter>
    <oddFooter>&amp;LSide &amp;P av &amp;N
Sist endret &amp;D 
&amp;F</oddFooter>
  </headerFooter>
  <rowBreaks count="1" manualBreakCount="1">
    <brk id="84" max="16383" man="1"/>
  </rowBreaks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K91"/>
  <sheetViews>
    <sheetView showGridLines="0" topLeftCell="A49" zoomScale="90" zoomScaleNormal="90" workbookViewId="0">
      <selection activeCell="F81" sqref="F81"/>
    </sheetView>
  </sheetViews>
  <sheetFormatPr baseColWidth="10" defaultColWidth="9.140625" defaultRowHeight="12.75"/>
  <cols>
    <col min="1" max="1" width="24.5703125" style="139" customWidth="1"/>
    <col min="2" max="2" width="46" style="139" customWidth="1"/>
    <col min="3" max="5" width="16.28515625" style="140" customWidth="1"/>
    <col min="6" max="6" width="11.28515625" style="140" customWidth="1"/>
    <col min="7" max="10" width="13.5703125" style="140" customWidth="1"/>
    <col min="11" max="11" width="7.140625" style="140" customWidth="1"/>
    <col min="12" max="12" width="12.42578125" style="140" customWidth="1"/>
    <col min="13" max="13" width="255.7109375" style="140" customWidth="1"/>
    <col min="14" max="14" width="109.85546875" style="139" customWidth="1"/>
    <col min="15" max="1025" width="8.85546875" style="139" customWidth="1"/>
  </cols>
  <sheetData>
    <row r="1" spans="1:14" ht="15">
      <c r="A1" s="82" t="str">
        <f>"Kunde:"</f>
        <v>Kunde:</v>
      </c>
      <c r="B1" s="83" t="str">
        <f>'Rev Hist'!G2</f>
        <v>FjellVAR</v>
      </c>
      <c r="C1" s="84"/>
      <c r="D1" s="361" t="s">
        <v>1138</v>
      </c>
      <c r="E1" s="361"/>
      <c r="F1" s="361"/>
      <c r="G1" s="119" t="s">
        <v>244</v>
      </c>
      <c r="H1" s="119" t="str">
        <f>'Rev Hist'!G4</f>
        <v xml:space="preserve"> </v>
      </c>
      <c r="I1" s="6"/>
      <c r="J1" s="6"/>
      <c r="K1" s="119"/>
      <c r="L1" s="119" t="str">
        <f>'Rev Hist'!G4</f>
        <v xml:space="preserve"> </v>
      </c>
      <c r="M1" s="7"/>
      <c r="N1" s="7"/>
    </row>
    <row r="2" spans="1:14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84"/>
      <c r="F2" s="84"/>
      <c r="G2" s="119" t="s">
        <v>245</v>
      </c>
      <c r="H2" s="119" t="s">
        <v>91</v>
      </c>
      <c r="I2" s="6"/>
      <c r="J2" s="6"/>
      <c r="K2" s="119"/>
      <c r="L2" s="119"/>
      <c r="M2" s="7"/>
      <c r="N2" s="7"/>
    </row>
    <row r="3" spans="1:14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84"/>
      <c r="F3" s="84"/>
      <c r="G3" s="119" t="s">
        <v>247</v>
      </c>
      <c r="H3" s="119" t="str">
        <f>'Rev Hist'!G3</f>
        <v>Storanipa RA</v>
      </c>
      <c r="I3" s="6"/>
      <c r="J3" s="6"/>
      <c r="K3" s="119"/>
      <c r="L3" s="119"/>
      <c r="M3" s="7"/>
      <c r="N3" s="7"/>
    </row>
    <row r="4" spans="1:14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</row>
    <row r="5" spans="1:14">
      <c r="A5" s="142" t="s">
        <v>248</v>
      </c>
      <c r="B5" s="142" t="s">
        <v>67</v>
      </c>
      <c r="C5" s="143" t="s">
        <v>963</v>
      </c>
      <c r="D5" s="143" t="s">
        <v>964</v>
      </c>
      <c r="E5" s="143" t="s">
        <v>965</v>
      </c>
      <c r="F5" s="143" t="s">
        <v>966</v>
      </c>
      <c r="G5" s="143" t="s">
        <v>256</v>
      </c>
      <c r="H5" s="143" t="s">
        <v>257</v>
      </c>
      <c r="I5" s="143" t="s">
        <v>258</v>
      </c>
      <c r="J5" s="143" t="s">
        <v>259</v>
      </c>
      <c r="K5" s="143" t="s">
        <v>78</v>
      </c>
      <c r="L5" s="143" t="s">
        <v>967</v>
      </c>
      <c r="M5" s="143" t="s">
        <v>262</v>
      </c>
    </row>
    <row r="6" spans="1:14" ht="51">
      <c r="A6" s="201" t="s">
        <v>1139</v>
      </c>
      <c r="B6" s="209" t="s">
        <v>538</v>
      </c>
      <c r="C6" s="93" t="s">
        <v>1140</v>
      </c>
      <c r="D6" s="145"/>
      <c r="E6" s="145"/>
      <c r="F6" s="145"/>
      <c r="G6" s="145"/>
      <c r="H6" s="145"/>
      <c r="I6" s="145"/>
      <c r="J6" s="145"/>
      <c r="K6" s="145"/>
      <c r="L6" s="145"/>
      <c r="M6" s="210" t="s">
        <v>1141</v>
      </c>
    </row>
    <row r="7" spans="1:14" ht="51">
      <c r="A7" s="182" t="s">
        <v>1142</v>
      </c>
      <c r="B7" s="103" t="s">
        <v>540</v>
      </c>
      <c r="C7" s="93" t="s">
        <v>1140</v>
      </c>
      <c r="D7" s="205"/>
      <c r="E7" s="205"/>
      <c r="F7" s="205"/>
      <c r="G7" s="205"/>
      <c r="H7" s="93"/>
      <c r="I7" s="93"/>
      <c r="J7" s="93"/>
      <c r="K7" s="93"/>
      <c r="L7" s="211"/>
      <c r="M7" s="212" t="s">
        <v>1143</v>
      </c>
    </row>
    <row r="8" spans="1:14" ht="51">
      <c r="A8" s="182" t="s">
        <v>1144</v>
      </c>
      <c r="B8" s="103" t="s">
        <v>542</v>
      </c>
      <c r="C8" s="93" t="s">
        <v>1140</v>
      </c>
      <c r="D8" s="205"/>
      <c r="E8" s="205"/>
      <c r="F8" s="205"/>
      <c r="G8" s="205"/>
      <c r="H8" s="93"/>
      <c r="I8" s="93"/>
      <c r="J8" s="93"/>
      <c r="K8" s="93"/>
      <c r="L8" s="93"/>
      <c r="M8" s="212" t="s">
        <v>1141</v>
      </c>
    </row>
    <row r="9" spans="1:14" ht="51">
      <c r="A9" s="182" t="s">
        <v>1145</v>
      </c>
      <c r="B9" s="103" t="s">
        <v>1146</v>
      </c>
      <c r="C9" s="93" t="s">
        <v>1140</v>
      </c>
      <c r="D9" s="205"/>
      <c r="E9" s="205"/>
      <c r="F9" s="205"/>
      <c r="G9" s="205"/>
      <c r="H9" s="93"/>
      <c r="I9" s="93"/>
      <c r="J9" s="93"/>
      <c r="K9" s="93"/>
      <c r="L9" s="93"/>
      <c r="M9" s="212" t="s">
        <v>1141</v>
      </c>
    </row>
    <row r="10" spans="1:14">
      <c r="A10" s="182" t="s">
        <v>1147</v>
      </c>
      <c r="B10" s="103" t="s">
        <v>1148</v>
      </c>
      <c r="C10" s="93" t="s">
        <v>1140</v>
      </c>
      <c r="D10" s="205"/>
      <c r="E10" s="205"/>
      <c r="F10" s="205"/>
      <c r="G10" s="205"/>
      <c r="H10" s="93"/>
      <c r="I10" s="93"/>
      <c r="J10" s="93"/>
      <c r="K10" s="93"/>
      <c r="L10" s="93"/>
      <c r="M10" s="153" t="s">
        <v>1149</v>
      </c>
    </row>
    <row r="11" spans="1:14">
      <c r="A11" s="182" t="s">
        <v>1150</v>
      </c>
      <c r="B11" s="103" t="s">
        <v>1148</v>
      </c>
      <c r="C11" s="93" t="s">
        <v>1140</v>
      </c>
      <c r="D11" s="205"/>
      <c r="E11" s="205"/>
      <c r="F11" s="205"/>
      <c r="G11" s="205"/>
      <c r="H11" s="93"/>
      <c r="I11" s="93"/>
      <c r="J11" s="93"/>
      <c r="K11" s="93"/>
      <c r="L11" s="93"/>
      <c r="M11" s="153" t="s">
        <v>1149</v>
      </c>
    </row>
    <row r="12" spans="1:14">
      <c r="A12" s="182" t="s">
        <v>1151</v>
      </c>
      <c r="B12" s="103" t="s">
        <v>1148</v>
      </c>
      <c r="C12" s="93" t="s">
        <v>1140</v>
      </c>
      <c r="D12" s="205"/>
      <c r="E12" s="205"/>
      <c r="F12" s="205"/>
      <c r="G12" s="93"/>
      <c r="H12" s="213"/>
      <c r="I12" s="213"/>
      <c r="J12" s="93"/>
      <c r="K12" s="93"/>
      <c r="L12" s="93"/>
      <c r="M12" s="153" t="s">
        <v>1152</v>
      </c>
    </row>
    <row r="13" spans="1:14" ht="51">
      <c r="A13" s="182" t="s">
        <v>1153</v>
      </c>
      <c r="B13" s="103" t="s">
        <v>542</v>
      </c>
      <c r="C13" s="93" t="s">
        <v>1140</v>
      </c>
      <c r="D13" s="214"/>
      <c r="E13" s="214"/>
      <c r="F13" s="214"/>
      <c r="G13" s="205"/>
      <c r="H13" s="93"/>
      <c r="I13" s="93"/>
      <c r="J13" s="93"/>
      <c r="K13" s="151"/>
      <c r="L13" s="93"/>
      <c r="M13" s="212" t="s">
        <v>1141</v>
      </c>
    </row>
    <row r="14" spans="1:14" ht="51">
      <c r="A14" s="182" t="s">
        <v>1154</v>
      </c>
      <c r="B14" s="103" t="s">
        <v>1146</v>
      </c>
      <c r="C14" s="93" t="s">
        <v>1140</v>
      </c>
      <c r="D14" s="214"/>
      <c r="E14" s="214"/>
      <c r="F14" s="214"/>
      <c r="G14" s="205"/>
      <c r="H14" s="93"/>
      <c r="I14" s="93"/>
      <c r="J14" s="93"/>
      <c r="K14" s="151"/>
      <c r="L14" s="211"/>
      <c r="M14" s="212" t="s">
        <v>1141</v>
      </c>
    </row>
    <row r="15" spans="1:14" ht="51">
      <c r="A15" s="182" t="s">
        <v>1154</v>
      </c>
      <c r="B15" s="103" t="s">
        <v>1146</v>
      </c>
      <c r="C15" s="93" t="s">
        <v>1140</v>
      </c>
      <c r="D15" s="214"/>
      <c r="E15" s="214"/>
      <c r="F15" s="214"/>
      <c r="G15" s="205"/>
      <c r="H15" s="93"/>
      <c r="I15" s="93"/>
      <c r="J15" s="93"/>
      <c r="K15" s="151"/>
      <c r="L15" s="93"/>
      <c r="M15" s="212" t="s">
        <v>1141</v>
      </c>
    </row>
    <row r="16" spans="1:14">
      <c r="A16" s="182" t="s">
        <v>1155</v>
      </c>
      <c r="B16" s="103" t="s">
        <v>1156</v>
      </c>
      <c r="C16" s="93" t="s">
        <v>1140</v>
      </c>
      <c r="D16" s="214"/>
      <c r="E16" s="214"/>
      <c r="F16" s="214"/>
      <c r="G16" s="205"/>
      <c r="H16" s="93"/>
      <c r="I16" s="93"/>
      <c r="J16" s="93"/>
      <c r="K16" s="151"/>
      <c r="L16" s="93"/>
      <c r="M16" s="153" t="s">
        <v>1149</v>
      </c>
    </row>
    <row r="17" spans="1:13">
      <c r="A17" s="182" t="s">
        <v>1157</v>
      </c>
      <c r="B17" s="103" t="s">
        <v>1156</v>
      </c>
      <c r="C17" s="93" t="s">
        <v>1140</v>
      </c>
      <c r="D17" s="214"/>
      <c r="E17" s="214"/>
      <c r="F17" s="214"/>
      <c r="G17" s="205"/>
      <c r="H17" s="93"/>
      <c r="I17" s="93"/>
      <c r="J17" s="93"/>
      <c r="K17" s="151"/>
      <c r="L17" s="93"/>
      <c r="M17" s="153" t="s">
        <v>1149</v>
      </c>
    </row>
    <row r="18" spans="1:13">
      <c r="A18" s="182" t="s">
        <v>1158</v>
      </c>
      <c r="B18" s="103" t="s">
        <v>1156</v>
      </c>
      <c r="C18" s="93" t="s">
        <v>1140</v>
      </c>
      <c r="D18" s="214"/>
      <c r="E18" s="214"/>
      <c r="F18" s="214"/>
      <c r="G18" s="93"/>
      <c r="H18" s="213"/>
      <c r="I18" s="213"/>
      <c r="J18" s="93"/>
      <c r="K18" s="151"/>
      <c r="L18" s="93"/>
      <c r="M18" s="153" t="s">
        <v>1152</v>
      </c>
    </row>
    <row r="19" spans="1:13" ht="51">
      <c r="A19" s="182" t="s">
        <v>1159</v>
      </c>
      <c r="B19" s="103" t="s">
        <v>542</v>
      </c>
      <c r="C19" s="93" t="s">
        <v>1140</v>
      </c>
      <c r="D19" s="214"/>
      <c r="E19" s="214"/>
      <c r="F19" s="214"/>
      <c r="G19" s="205"/>
      <c r="H19" s="93"/>
      <c r="I19" s="93"/>
      <c r="J19" s="93"/>
      <c r="K19" s="151"/>
      <c r="L19" s="93"/>
      <c r="M19" s="212" t="s">
        <v>1141</v>
      </c>
    </row>
    <row r="20" spans="1:13" ht="51">
      <c r="A20" s="182" t="s">
        <v>1160</v>
      </c>
      <c r="B20" s="103" t="s">
        <v>1146</v>
      </c>
      <c r="C20" s="93" t="s">
        <v>1140</v>
      </c>
      <c r="D20" s="214"/>
      <c r="E20" s="214"/>
      <c r="F20" s="214"/>
      <c r="G20" s="205"/>
      <c r="H20" s="93"/>
      <c r="I20" s="93"/>
      <c r="J20" s="93"/>
      <c r="K20" s="151"/>
      <c r="L20" s="93"/>
      <c r="M20" s="212" t="s">
        <v>1141</v>
      </c>
    </row>
    <row r="21" spans="1:13" ht="51">
      <c r="A21" s="182" t="s">
        <v>1160</v>
      </c>
      <c r="B21" s="103" t="s">
        <v>1146</v>
      </c>
      <c r="C21" s="93" t="s">
        <v>1140</v>
      </c>
      <c r="D21" s="214"/>
      <c r="E21" s="214"/>
      <c r="F21" s="214"/>
      <c r="G21" s="205"/>
      <c r="H21" s="93"/>
      <c r="I21" s="93"/>
      <c r="J21" s="93"/>
      <c r="K21" s="151"/>
      <c r="L21" s="93"/>
      <c r="M21" s="212" t="s">
        <v>1141</v>
      </c>
    </row>
    <row r="22" spans="1:13">
      <c r="A22" s="182" t="s">
        <v>1161</v>
      </c>
      <c r="B22" s="103" t="s">
        <v>1162</v>
      </c>
      <c r="C22" s="93" t="s">
        <v>1140</v>
      </c>
      <c r="D22" s="214"/>
      <c r="E22" s="214"/>
      <c r="F22" s="214"/>
      <c r="G22" s="205"/>
      <c r="H22" s="93"/>
      <c r="I22" s="93"/>
      <c r="J22" s="93"/>
      <c r="K22" s="151"/>
      <c r="L22" s="93"/>
      <c r="M22" s="153" t="s">
        <v>1149</v>
      </c>
    </row>
    <row r="23" spans="1:13">
      <c r="A23" s="182" t="s">
        <v>1163</v>
      </c>
      <c r="B23" s="103" t="s">
        <v>1162</v>
      </c>
      <c r="C23" s="93" t="s">
        <v>1140</v>
      </c>
      <c r="D23" s="214"/>
      <c r="E23" s="214"/>
      <c r="F23" s="214"/>
      <c r="G23" s="205"/>
      <c r="H23" s="93"/>
      <c r="I23" s="93"/>
      <c r="J23" s="93"/>
      <c r="K23" s="151"/>
      <c r="L23" s="211"/>
      <c r="M23" s="153" t="s">
        <v>1149</v>
      </c>
    </row>
    <row r="24" spans="1:13">
      <c r="A24" s="182" t="s">
        <v>1164</v>
      </c>
      <c r="B24" s="103" t="s">
        <v>1162</v>
      </c>
      <c r="C24" s="93" t="s">
        <v>1140</v>
      </c>
      <c r="D24" s="214"/>
      <c r="E24" s="214"/>
      <c r="F24" s="214"/>
      <c r="G24" s="93"/>
      <c r="H24" s="213"/>
      <c r="I24" s="213"/>
      <c r="J24" s="93"/>
      <c r="K24" s="151"/>
      <c r="L24" s="93"/>
      <c r="M24" s="153" t="s">
        <v>1152</v>
      </c>
    </row>
    <row r="25" spans="1:13" ht="51">
      <c r="A25" s="182" t="s">
        <v>1165</v>
      </c>
      <c r="B25" s="103" t="s">
        <v>1166</v>
      </c>
      <c r="C25" s="93" t="s">
        <v>1140</v>
      </c>
      <c r="D25" s="214"/>
      <c r="E25" s="214"/>
      <c r="F25" s="214"/>
      <c r="G25" s="205"/>
      <c r="H25" s="93"/>
      <c r="I25" s="93"/>
      <c r="J25" s="93"/>
      <c r="K25" s="151"/>
      <c r="L25" s="93"/>
      <c r="M25" s="212" t="s">
        <v>1141</v>
      </c>
    </row>
    <row r="26" spans="1:13" ht="51">
      <c r="A26" s="182" t="s">
        <v>1167</v>
      </c>
      <c r="B26" s="103" t="s">
        <v>1166</v>
      </c>
      <c r="C26" s="93" t="s">
        <v>1140</v>
      </c>
      <c r="D26" s="214"/>
      <c r="E26" s="214"/>
      <c r="F26" s="214"/>
      <c r="G26" s="205"/>
      <c r="H26" s="93"/>
      <c r="I26" s="93"/>
      <c r="J26" s="93"/>
      <c r="K26" s="151"/>
      <c r="L26" s="93"/>
      <c r="M26" s="212" t="s">
        <v>1141</v>
      </c>
    </row>
    <row r="27" spans="1:13" ht="51">
      <c r="A27" s="182" t="s">
        <v>1168</v>
      </c>
      <c r="B27" s="103" t="s">
        <v>1166</v>
      </c>
      <c r="C27" s="93" t="s">
        <v>1140</v>
      </c>
      <c r="D27" s="214"/>
      <c r="E27" s="214"/>
      <c r="F27" s="214"/>
      <c r="G27" s="205"/>
      <c r="H27" s="93"/>
      <c r="I27" s="93"/>
      <c r="J27" s="93"/>
      <c r="K27" s="151"/>
      <c r="L27" s="93"/>
      <c r="M27" s="212" t="s">
        <v>1141</v>
      </c>
    </row>
    <row r="28" spans="1:13" ht="38.25">
      <c r="A28" s="182" t="s">
        <v>1169</v>
      </c>
      <c r="B28" s="103" t="s">
        <v>1170</v>
      </c>
      <c r="C28" s="93" t="s">
        <v>1140</v>
      </c>
      <c r="D28" s="214"/>
      <c r="E28" s="214"/>
      <c r="F28" s="214"/>
      <c r="G28" s="205"/>
      <c r="H28" s="93"/>
      <c r="I28" s="93"/>
      <c r="J28" s="93"/>
      <c r="K28" s="151"/>
      <c r="L28" s="93"/>
      <c r="M28" s="212" t="s">
        <v>1171</v>
      </c>
    </row>
    <row r="29" spans="1:13" ht="51">
      <c r="A29" s="182" t="s">
        <v>1172</v>
      </c>
      <c r="B29" s="103" t="s">
        <v>577</v>
      </c>
      <c r="C29" s="93" t="s">
        <v>1140</v>
      </c>
      <c r="D29" s="214"/>
      <c r="E29" s="214"/>
      <c r="F29" s="214"/>
      <c r="G29" s="205"/>
      <c r="H29" s="93"/>
      <c r="I29" s="93"/>
      <c r="J29" s="93"/>
      <c r="K29" s="151"/>
      <c r="L29" s="151"/>
      <c r="M29" s="212" t="s">
        <v>1173</v>
      </c>
    </row>
    <row r="30" spans="1:13" ht="51">
      <c r="A30" s="182" t="s">
        <v>1174</v>
      </c>
      <c r="B30" s="103" t="s">
        <v>1175</v>
      </c>
      <c r="C30" s="214" t="s">
        <v>1176</v>
      </c>
      <c r="D30" s="214"/>
      <c r="E30" s="214"/>
      <c r="F30" s="214"/>
      <c r="G30" s="93"/>
      <c r="H30" s="213"/>
      <c r="I30" s="213"/>
      <c r="J30" s="93"/>
      <c r="K30" s="151"/>
      <c r="L30" s="151"/>
      <c r="M30" s="212" t="s">
        <v>1177</v>
      </c>
    </row>
    <row r="31" spans="1:13" ht="51">
      <c r="A31" s="182" t="s">
        <v>1178</v>
      </c>
      <c r="B31" s="103" t="s">
        <v>1179</v>
      </c>
      <c r="C31" s="214" t="s">
        <v>1176</v>
      </c>
      <c r="D31" s="214"/>
      <c r="E31" s="214"/>
      <c r="F31" s="214"/>
      <c r="G31" s="205"/>
      <c r="H31" s="93"/>
      <c r="I31" s="93"/>
      <c r="J31" s="93"/>
      <c r="K31" s="151"/>
      <c r="L31" s="151"/>
      <c r="M31" s="212" t="s">
        <v>1180</v>
      </c>
    </row>
    <row r="32" spans="1:13" ht="51">
      <c r="A32" s="182" t="s">
        <v>1181</v>
      </c>
      <c r="B32" s="103" t="s">
        <v>1182</v>
      </c>
      <c r="C32" s="214" t="s">
        <v>1176</v>
      </c>
      <c r="D32" s="214"/>
      <c r="E32" s="214"/>
      <c r="F32" s="214"/>
      <c r="G32" s="205"/>
      <c r="H32" s="93"/>
      <c r="I32" s="93"/>
      <c r="J32" s="93"/>
      <c r="K32" s="151"/>
      <c r="L32" s="93"/>
      <c r="M32" s="212" t="s">
        <v>1183</v>
      </c>
    </row>
    <row r="33" spans="1:13" ht="25.5">
      <c r="A33" s="182" t="s">
        <v>1184</v>
      </c>
      <c r="B33" s="103" t="s">
        <v>588</v>
      </c>
      <c r="C33" s="93" t="s">
        <v>1140</v>
      </c>
      <c r="D33" s="214"/>
      <c r="E33" s="214"/>
      <c r="F33" s="214"/>
      <c r="G33" s="205"/>
      <c r="H33" s="93"/>
      <c r="I33" s="93"/>
      <c r="J33" s="93"/>
      <c r="K33" s="151"/>
      <c r="L33" s="93"/>
      <c r="M33" s="212" t="s">
        <v>1185</v>
      </c>
    </row>
    <row r="34" spans="1:13">
      <c r="A34" s="182" t="s">
        <v>1186</v>
      </c>
      <c r="B34" s="103" t="s">
        <v>590</v>
      </c>
      <c r="C34" s="93" t="s">
        <v>1140</v>
      </c>
      <c r="D34" s="214"/>
      <c r="E34" s="214"/>
      <c r="F34" s="214"/>
      <c r="G34" s="205"/>
      <c r="H34" s="93"/>
      <c r="I34" s="93"/>
      <c r="J34" s="93"/>
      <c r="K34" s="151"/>
      <c r="L34" s="93"/>
      <c r="M34" s="153" t="s">
        <v>1187</v>
      </c>
    </row>
    <row r="35" spans="1:13">
      <c r="A35" s="182" t="s">
        <v>1188</v>
      </c>
      <c r="B35" s="103" t="s">
        <v>590</v>
      </c>
      <c r="C35" s="93" t="s">
        <v>1140</v>
      </c>
      <c r="D35" s="214"/>
      <c r="E35" s="214"/>
      <c r="F35" s="214"/>
      <c r="G35" s="205"/>
      <c r="H35" s="93"/>
      <c r="I35" s="93"/>
      <c r="J35" s="93"/>
      <c r="K35" s="151"/>
      <c r="L35" s="211"/>
      <c r="M35" s="215" t="s">
        <v>1187</v>
      </c>
    </row>
    <row r="36" spans="1:13">
      <c r="A36" s="182" t="s">
        <v>1189</v>
      </c>
      <c r="B36" s="103" t="s">
        <v>594</v>
      </c>
      <c r="C36" s="93" t="s">
        <v>1140</v>
      </c>
      <c r="D36" s="214"/>
      <c r="E36" s="214"/>
      <c r="F36" s="214"/>
      <c r="G36" s="93"/>
      <c r="H36" s="213"/>
      <c r="I36" s="213"/>
      <c r="J36" s="93"/>
      <c r="K36" s="151"/>
      <c r="L36" s="93"/>
      <c r="M36" s="153" t="s">
        <v>1190</v>
      </c>
    </row>
    <row r="37" spans="1:13" ht="51">
      <c r="A37" s="182" t="s">
        <v>1191</v>
      </c>
      <c r="B37" s="103" t="s">
        <v>1192</v>
      </c>
      <c r="C37" s="214" t="s">
        <v>1176</v>
      </c>
      <c r="D37" s="214"/>
      <c r="E37" s="214"/>
      <c r="F37" s="214"/>
      <c r="G37" s="205"/>
      <c r="H37" s="93"/>
      <c r="I37" s="93"/>
      <c r="J37" s="93"/>
      <c r="K37" s="151"/>
      <c r="L37" s="93"/>
      <c r="M37" s="212" t="s">
        <v>1193</v>
      </c>
    </row>
    <row r="38" spans="1:13" ht="25.5">
      <c r="A38" s="182" t="s">
        <v>1194</v>
      </c>
      <c r="B38" s="103" t="s">
        <v>599</v>
      </c>
      <c r="C38" s="93" t="s">
        <v>1140</v>
      </c>
      <c r="D38" s="214"/>
      <c r="E38" s="214"/>
      <c r="F38" s="214"/>
      <c r="G38" s="205"/>
      <c r="H38" s="93"/>
      <c r="I38" s="93"/>
      <c r="J38" s="93"/>
      <c r="K38" s="151"/>
      <c r="L38" s="93"/>
      <c r="M38" s="212" t="s">
        <v>1185</v>
      </c>
    </row>
    <row r="39" spans="1:13">
      <c r="A39" s="182" t="s">
        <v>1195</v>
      </c>
      <c r="B39" s="103" t="s">
        <v>1196</v>
      </c>
      <c r="C39" s="93" t="s">
        <v>1140</v>
      </c>
      <c r="D39" s="214"/>
      <c r="E39" s="214"/>
      <c r="F39" s="214"/>
      <c r="G39" s="205"/>
      <c r="H39" s="93"/>
      <c r="I39" s="93"/>
      <c r="J39" s="93"/>
      <c r="K39" s="151"/>
      <c r="L39" s="93"/>
      <c r="M39" s="153" t="s">
        <v>1197</v>
      </c>
    </row>
    <row r="40" spans="1:13">
      <c r="A40" s="182" t="s">
        <v>1198</v>
      </c>
      <c r="B40" s="103" t="s">
        <v>1196</v>
      </c>
      <c r="C40" s="93" t="s">
        <v>1140</v>
      </c>
      <c r="D40" s="214"/>
      <c r="E40" s="214"/>
      <c r="F40" s="214"/>
      <c r="G40" s="205"/>
      <c r="H40" s="93"/>
      <c r="I40" s="93"/>
      <c r="J40" s="93"/>
      <c r="K40" s="151"/>
      <c r="L40" s="93"/>
      <c r="M40" s="153" t="s">
        <v>1197</v>
      </c>
    </row>
    <row r="41" spans="1:13">
      <c r="A41" s="182" t="s">
        <v>1199</v>
      </c>
      <c r="B41" s="103" t="s">
        <v>605</v>
      </c>
      <c r="C41" s="93" t="s">
        <v>1140</v>
      </c>
      <c r="D41" s="214"/>
      <c r="E41" s="214"/>
      <c r="F41" s="214"/>
      <c r="G41" s="205"/>
      <c r="H41" s="93"/>
      <c r="I41" s="93"/>
      <c r="J41" s="93"/>
      <c r="K41" s="151"/>
      <c r="L41" s="93"/>
      <c r="M41" s="153" t="s">
        <v>1200</v>
      </c>
    </row>
    <row r="42" spans="1:13" ht="51">
      <c r="A42" s="182" t="s">
        <v>1201</v>
      </c>
      <c r="B42" s="103" t="s">
        <v>1202</v>
      </c>
      <c r="C42" s="214" t="s">
        <v>1176</v>
      </c>
      <c r="D42" s="214"/>
      <c r="E42" s="214"/>
      <c r="F42" s="214"/>
      <c r="G42" s="93"/>
      <c r="H42" s="213"/>
      <c r="I42" s="213"/>
      <c r="J42" s="93"/>
      <c r="K42" s="151"/>
      <c r="L42" s="93"/>
      <c r="M42" s="212" t="s">
        <v>1193</v>
      </c>
    </row>
    <row r="43" spans="1:13" ht="25.5">
      <c r="A43" s="182" t="s">
        <v>1203</v>
      </c>
      <c r="B43" s="103" t="s">
        <v>610</v>
      </c>
      <c r="C43" s="93" t="s">
        <v>1140</v>
      </c>
      <c r="D43" s="214"/>
      <c r="E43" s="214"/>
      <c r="F43" s="214"/>
      <c r="G43" s="93"/>
      <c r="H43" s="213"/>
      <c r="I43" s="213"/>
      <c r="J43" s="93"/>
      <c r="K43" s="151"/>
      <c r="L43" s="211"/>
      <c r="M43" s="212" t="s">
        <v>1185</v>
      </c>
    </row>
    <row r="44" spans="1:13">
      <c r="A44" s="182" t="s">
        <v>1204</v>
      </c>
      <c r="B44" s="103" t="s">
        <v>612</v>
      </c>
      <c r="C44" s="93" t="s">
        <v>1140</v>
      </c>
      <c r="D44" s="151"/>
      <c r="E44" s="151"/>
      <c r="F44" s="151"/>
      <c r="G44" s="93"/>
      <c r="H44" s="213"/>
      <c r="I44" s="213"/>
      <c r="J44" s="93"/>
      <c r="K44" s="151"/>
      <c r="L44" s="93"/>
      <c r="M44" s="153" t="s">
        <v>1205</v>
      </c>
    </row>
    <row r="45" spans="1:13">
      <c r="A45" s="182" t="s">
        <v>1206</v>
      </c>
      <c r="B45" s="103" t="s">
        <v>612</v>
      </c>
      <c r="C45" s="93" t="s">
        <v>1140</v>
      </c>
      <c r="D45" s="151"/>
      <c r="E45" s="151"/>
      <c r="F45" s="151"/>
      <c r="G45" s="93"/>
      <c r="H45" s="213"/>
      <c r="I45" s="213"/>
      <c r="J45" s="93"/>
      <c r="K45" s="151"/>
      <c r="L45" s="93"/>
      <c r="M45" s="153" t="s">
        <v>1205</v>
      </c>
    </row>
    <row r="46" spans="1:13">
      <c r="A46" s="182" t="s">
        <v>1207</v>
      </c>
      <c r="B46" s="103" t="s">
        <v>615</v>
      </c>
      <c r="C46" s="93" t="s">
        <v>1140</v>
      </c>
      <c r="D46" s="151"/>
      <c r="E46" s="151"/>
      <c r="F46" s="151"/>
      <c r="G46" s="93"/>
      <c r="H46" s="213"/>
      <c r="I46" s="213"/>
      <c r="J46" s="93"/>
      <c r="K46" s="151"/>
      <c r="L46" s="93"/>
      <c r="M46" s="153" t="s">
        <v>1208</v>
      </c>
    </row>
    <row r="47" spans="1:13" ht="51">
      <c r="A47" s="182" t="s">
        <v>1209</v>
      </c>
      <c r="B47" s="103" t="s">
        <v>1210</v>
      </c>
      <c r="C47" s="151"/>
      <c r="D47" s="151"/>
      <c r="E47" s="151"/>
      <c r="F47" s="151"/>
      <c r="G47" s="93"/>
      <c r="H47" s="213"/>
      <c r="I47" s="213"/>
      <c r="J47" s="93"/>
      <c r="K47" s="151"/>
      <c r="L47" s="93"/>
      <c r="M47" s="212" t="s">
        <v>1193</v>
      </c>
    </row>
    <row r="48" spans="1:13" ht="25.5">
      <c r="A48" s="182" t="s">
        <v>1211</v>
      </c>
      <c r="B48" s="103" t="s">
        <v>620</v>
      </c>
      <c r="C48" s="93" t="s">
        <v>1140</v>
      </c>
      <c r="D48" s="151"/>
      <c r="E48" s="151"/>
      <c r="F48" s="151"/>
      <c r="G48" s="93"/>
      <c r="H48" s="213"/>
      <c r="I48" s="213"/>
      <c r="J48" s="93"/>
      <c r="K48" s="151"/>
      <c r="L48" s="93"/>
      <c r="M48" s="212" t="s">
        <v>1185</v>
      </c>
    </row>
    <row r="49" spans="1:13">
      <c r="A49" s="182" t="s">
        <v>1212</v>
      </c>
      <c r="B49" s="103" t="s">
        <v>622</v>
      </c>
      <c r="C49" s="93" t="s">
        <v>1140</v>
      </c>
      <c r="D49" s="151"/>
      <c r="E49" s="151"/>
      <c r="F49" s="151"/>
      <c r="G49" s="93"/>
      <c r="H49" s="213"/>
      <c r="I49" s="213"/>
      <c r="J49" s="93"/>
      <c r="K49" s="151"/>
      <c r="L49" s="93"/>
      <c r="M49" s="153" t="s">
        <v>1213</v>
      </c>
    </row>
    <row r="50" spans="1:13">
      <c r="A50" s="182" t="s">
        <v>1214</v>
      </c>
      <c r="B50" s="103" t="s">
        <v>622</v>
      </c>
      <c r="C50" s="93" t="s">
        <v>1140</v>
      </c>
      <c r="D50" s="151"/>
      <c r="E50" s="151"/>
      <c r="F50" s="151"/>
      <c r="G50" s="93"/>
      <c r="H50" s="213"/>
      <c r="I50" s="213"/>
      <c r="J50" s="93"/>
      <c r="K50" s="151"/>
      <c r="L50" s="93"/>
      <c r="M50" s="153" t="s">
        <v>1213</v>
      </c>
    </row>
    <row r="51" spans="1:13">
      <c r="A51" s="182" t="s">
        <v>1215</v>
      </c>
      <c r="B51" s="103" t="s">
        <v>625</v>
      </c>
      <c r="C51" s="93" t="s">
        <v>1140</v>
      </c>
      <c r="D51" s="151"/>
      <c r="E51" s="151"/>
      <c r="F51" s="151"/>
      <c r="G51" s="93"/>
      <c r="H51" s="213"/>
      <c r="I51" s="213"/>
      <c r="J51" s="93"/>
      <c r="K51" s="151"/>
      <c r="L51" s="93"/>
      <c r="M51" s="153" t="s">
        <v>1216</v>
      </c>
    </row>
    <row r="52" spans="1:13" ht="51">
      <c r="A52" s="182" t="s">
        <v>1217</v>
      </c>
      <c r="B52" s="103" t="s">
        <v>1218</v>
      </c>
      <c r="C52" s="151" t="s">
        <v>1176</v>
      </c>
      <c r="D52" s="151"/>
      <c r="E52" s="151"/>
      <c r="F52" s="151"/>
      <c r="G52" s="93"/>
      <c r="H52" s="213"/>
      <c r="I52" s="213"/>
      <c r="J52" s="93"/>
      <c r="K52" s="151"/>
      <c r="L52" s="93"/>
      <c r="M52" s="212" t="s">
        <v>1193</v>
      </c>
    </row>
    <row r="53" spans="1:13" ht="25.5">
      <c r="A53" s="182" t="s">
        <v>1219</v>
      </c>
      <c r="B53" s="103" t="s">
        <v>630</v>
      </c>
      <c r="C53" s="93" t="s">
        <v>1140</v>
      </c>
      <c r="D53" s="151"/>
      <c r="E53" s="151"/>
      <c r="F53" s="151"/>
      <c r="G53" s="93"/>
      <c r="H53" s="213"/>
      <c r="I53" s="213"/>
      <c r="J53" s="93"/>
      <c r="K53" s="151"/>
      <c r="L53" s="93"/>
      <c r="M53" s="212" t="s">
        <v>1185</v>
      </c>
    </row>
    <row r="54" spans="1:13">
      <c r="A54" s="182" t="s">
        <v>1220</v>
      </c>
      <c r="B54" s="103" t="s">
        <v>632</v>
      </c>
      <c r="C54" s="93" t="s">
        <v>1140</v>
      </c>
      <c r="D54" s="151"/>
      <c r="E54" s="151"/>
      <c r="F54" s="151"/>
      <c r="G54" s="93"/>
      <c r="H54" s="213"/>
      <c r="I54" s="213"/>
      <c r="J54" s="93"/>
      <c r="K54" s="151"/>
      <c r="L54" s="93"/>
      <c r="M54" s="153" t="s">
        <v>1221</v>
      </c>
    </row>
    <row r="55" spans="1:13">
      <c r="A55" s="182" t="s">
        <v>1222</v>
      </c>
      <c r="B55" s="103" t="s">
        <v>632</v>
      </c>
      <c r="C55" s="93" t="s">
        <v>1140</v>
      </c>
      <c r="D55" s="151"/>
      <c r="E55" s="151"/>
      <c r="F55" s="151"/>
      <c r="G55" s="93"/>
      <c r="H55" s="213"/>
      <c r="I55" s="213"/>
      <c r="J55" s="93"/>
      <c r="K55" s="151"/>
      <c r="L55" s="93"/>
      <c r="M55" s="153" t="s">
        <v>1221</v>
      </c>
    </row>
    <row r="56" spans="1:13">
      <c r="A56" s="182" t="s">
        <v>1223</v>
      </c>
      <c r="B56" s="103" t="s">
        <v>635</v>
      </c>
      <c r="C56" s="93" t="s">
        <v>1140</v>
      </c>
      <c r="D56" s="151"/>
      <c r="E56" s="151"/>
      <c r="F56" s="151"/>
      <c r="G56" s="93"/>
      <c r="H56" s="213"/>
      <c r="I56" s="213"/>
      <c r="J56" s="93"/>
      <c r="K56" s="151"/>
      <c r="L56" s="93"/>
      <c r="M56" s="153" t="s">
        <v>1224</v>
      </c>
    </row>
    <row r="57" spans="1:13" ht="51">
      <c r="A57" s="182" t="s">
        <v>1225</v>
      </c>
      <c r="B57" s="103" t="s">
        <v>1226</v>
      </c>
      <c r="C57" s="151" t="s">
        <v>1176</v>
      </c>
      <c r="D57" s="151"/>
      <c r="E57" s="151"/>
      <c r="F57" s="151"/>
      <c r="G57" s="93"/>
      <c r="H57" s="213"/>
      <c r="I57" s="213"/>
      <c r="J57" s="93"/>
      <c r="K57" s="151"/>
      <c r="L57" s="93"/>
      <c r="M57" s="212" t="s">
        <v>1193</v>
      </c>
    </row>
    <row r="58" spans="1:13" ht="25.5">
      <c r="A58" s="182" t="s">
        <v>1227</v>
      </c>
      <c r="B58" s="103" t="s">
        <v>640</v>
      </c>
      <c r="C58" s="93" t="s">
        <v>1140</v>
      </c>
      <c r="D58" s="151"/>
      <c r="E58" s="151"/>
      <c r="F58" s="151"/>
      <c r="G58" s="93"/>
      <c r="H58" s="213"/>
      <c r="I58" s="213"/>
      <c r="J58" s="93"/>
      <c r="K58" s="151"/>
      <c r="L58" s="93"/>
      <c r="M58" s="212" t="s">
        <v>1185</v>
      </c>
    </row>
    <row r="59" spans="1:13">
      <c r="A59" s="102" t="s">
        <v>1228</v>
      </c>
      <c r="B59" s="112" t="s">
        <v>642</v>
      </c>
      <c r="C59" s="93" t="s">
        <v>1140</v>
      </c>
      <c r="D59" s="93"/>
      <c r="E59" s="93"/>
      <c r="F59" s="93"/>
      <c r="G59" s="93"/>
      <c r="H59" s="213"/>
      <c r="I59" s="213"/>
      <c r="J59" s="213"/>
      <c r="K59" s="93"/>
      <c r="L59" s="93"/>
      <c r="M59" s="155" t="s">
        <v>1229</v>
      </c>
    </row>
    <row r="60" spans="1:13">
      <c r="A60" s="103" t="s">
        <v>1230</v>
      </c>
      <c r="B60" s="103" t="s">
        <v>642</v>
      </c>
      <c r="C60" s="93" t="s">
        <v>1140</v>
      </c>
      <c r="D60" s="214"/>
      <c r="E60" s="214"/>
      <c r="F60" s="214"/>
      <c r="G60" s="214"/>
      <c r="H60" s="216"/>
      <c r="I60" s="216"/>
      <c r="J60" s="151"/>
      <c r="K60" s="151"/>
      <c r="L60" s="93"/>
      <c r="M60" s="155" t="s">
        <v>1229</v>
      </c>
    </row>
    <row r="61" spans="1:13">
      <c r="A61" s="103" t="s">
        <v>1231</v>
      </c>
      <c r="B61" s="103" t="s">
        <v>645</v>
      </c>
      <c r="C61" s="93" t="s">
        <v>1140</v>
      </c>
      <c r="D61" s="214"/>
      <c r="E61" s="214"/>
      <c r="F61" s="214"/>
      <c r="G61" s="214"/>
      <c r="H61" s="216"/>
      <c r="I61" s="216"/>
      <c r="J61" s="151"/>
      <c r="K61" s="151"/>
      <c r="L61" s="93"/>
      <c r="M61" s="155" t="s">
        <v>1232</v>
      </c>
    </row>
    <row r="62" spans="1:13" ht="51">
      <c r="A62" s="103" t="s">
        <v>1233</v>
      </c>
      <c r="B62" s="103" t="s">
        <v>647</v>
      </c>
      <c r="C62" s="93" t="s">
        <v>1140</v>
      </c>
      <c r="D62" s="214"/>
      <c r="E62" s="214"/>
      <c r="F62" s="214"/>
      <c r="G62" s="214"/>
      <c r="H62" s="216"/>
      <c r="I62" s="216"/>
      <c r="J62" s="151"/>
      <c r="K62" s="151"/>
      <c r="L62" s="93"/>
      <c r="M62" s="206" t="s">
        <v>1234</v>
      </c>
    </row>
    <row r="63" spans="1:13">
      <c r="A63" s="103" t="s">
        <v>1235</v>
      </c>
      <c r="B63" s="112" t="s">
        <v>649</v>
      </c>
      <c r="C63" s="93" t="s">
        <v>1140</v>
      </c>
      <c r="D63" s="214"/>
      <c r="E63" s="214"/>
      <c r="F63" s="214"/>
      <c r="G63" s="214"/>
      <c r="H63" s="216"/>
      <c r="I63" s="216"/>
      <c r="J63" s="151"/>
      <c r="K63" s="151"/>
      <c r="L63" s="93"/>
      <c r="M63" s="155" t="s">
        <v>1236</v>
      </c>
    </row>
    <row r="64" spans="1:13" ht="51">
      <c r="A64" s="102" t="s">
        <v>1237</v>
      </c>
      <c r="B64" s="103" t="s">
        <v>651</v>
      </c>
      <c r="C64" s="93" t="s">
        <v>1140</v>
      </c>
      <c r="D64" s="114"/>
      <c r="E64" s="114"/>
      <c r="F64" s="114"/>
      <c r="G64" s="114"/>
      <c r="H64" s="114"/>
      <c r="I64" s="114"/>
      <c r="J64" s="114"/>
      <c r="K64" s="93"/>
      <c r="L64" s="93"/>
      <c r="M64" s="206" t="s">
        <v>1234</v>
      </c>
    </row>
    <row r="65" spans="1:13" ht="51">
      <c r="A65" s="102" t="s">
        <v>1238</v>
      </c>
      <c r="B65" s="112" t="s">
        <v>653</v>
      </c>
      <c r="C65" s="93" t="s">
        <v>1140</v>
      </c>
      <c r="D65" s="93"/>
      <c r="E65" s="93"/>
      <c r="F65" s="93"/>
      <c r="G65" s="93"/>
      <c r="H65" s="213"/>
      <c r="I65" s="213"/>
      <c r="J65" s="213"/>
      <c r="K65" s="93"/>
      <c r="L65" s="93"/>
      <c r="M65" s="206" t="s">
        <v>1234</v>
      </c>
    </row>
    <row r="66" spans="1:13">
      <c r="A66" s="102" t="s">
        <v>1239</v>
      </c>
      <c r="B66" s="112" t="s">
        <v>1240</v>
      </c>
      <c r="C66" s="93" t="s">
        <v>1140</v>
      </c>
      <c r="D66" s="93"/>
      <c r="E66" s="93"/>
      <c r="F66" s="93"/>
      <c r="G66" s="93"/>
      <c r="H66" s="213"/>
      <c r="I66" s="213"/>
      <c r="J66" s="213"/>
      <c r="K66" s="93"/>
      <c r="L66" s="93"/>
      <c r="M66" s="155" t="s">
        <v>1241</v>
      </c>
    </row>
    <row r="67" spans="1:13">
      <c r="A67" s="102" t="s">
        <v>1242</v>
      </c>
      <c r="B67" s="112" t="s">
        <v>1240</v>
      </c>
      <c r="C67" s="93" t="s">
        <v>1140</v>
      </c>
      <c r="D67" s="93"/>
      <c r="E67" s="93"/>
      <c r="F67" s="93"/>
      <c r="G67" s="93"/>
      <c r="H67" s="213"/>
      <c r="I67" s="213"/>
      <c r="J67" s="213"/>
      <c r="K67" s="93"/>
      <c r="L67" s="93"/>
      <c r="M67" s="155" t="s">
        <v>1241</v>
      </c>
    </row>
    <row r="68" spans="1:13">
      <c r="A68" s="102" t="s">
        <v>1243</v>
      </c>
      <c r="B68" s="112" t="s">
        <v>1240</v>
      </c>
      <c r="C68" s="93" t="s">
        <v>1140</v>
      </c>
      <c r="D68" s="93"/>
      <c r="E68" s="93"/>
      <c r="F68" s="93"/>
      <c r="G68" s="93"/>
      <c r="H68" s="213"/>
      <c r="I68" s="213"/>
      <c r="J68" s="213"/>
      <c r="K68" s="93"/>
      <c r="L68" s="93"/>
      <c r="M68" s="155" t="s">
        <v>1241</v>
      </c>
    </row>
    <row r="69" spans="1:13">
      <c r="A69" s="102" t="s">
        <v>1244</v>
      </c>
      <c r="B69" s="112" t="s">
        <v>1240</v>
      </c>
      <c r="C69" s="93" t="s">
        <v>1140</v>
      </c>
      <c r="D69" s="93"/>
      <c r="E69" s="93"/>
      <c r="F69" s="93"/>
      <c r="G69" s="93"/>
      <c r="H69" s="213"/>
      <c r="I69" s="213"/>
      <c r="J69" s="213"/>
      <c r="K69" s="93"/>
      <c r="L69" s="93"/>
      <c r="M69" s="155" t="s">
        <v>1241</v>
      </c>
    </row>
    <row r="70" spans="1:13">
      <c r="A70" s="102" t="s">
        <v>1245</v>
      </c>
      <c r="B70" s="112" t="s">
        <v>1246</v>
      </c>
      <c r="C70" s="93" t="s">
        <v>1140</v>
      </c>
      <c r="D70" s="93"/>
      <c r="E70" s="93"/>
      <c r="F70" s="93"/>
      <c r="G70" s="93"/>
      <c r="H70" s="213"/>
      <c r="I70" s="213"/>
      <c r="J70" s="213"/>
      <c r="K70" s="93"/>
      <c r="L70" s="93"/>
      <c r="M70" s="155" t="s">
        <v>1241</v>
      </c>
    </row>
    <row r="71" spans="1:13">
      <c r="A71" s="102" t="s">
        <v>1247</v>
      </c>
      <c r="B71" s="112" t="s">
        <v>1248</v>
      </c>
      <c r="C71" s="93" t="s">
        <v>1249</v>
      </c>
      <c r="D71" s="93"/>
      <c r="E71" s="93"/>
      <c r="F71" s="93"/>
      <c r="G71" s="93"/>
      <c r="H71" s="213"/>
      <c r="I71" s="213"/>
      <c r="J71" s="213"/>
      <c r="K71" s="93"/>
      <c r="L71" s="93"/>
      <c r="M71" s="155" t="s">
        <v>1250</v>
      </c>
    </row>
    <row r="72" spans="1:13">
      <c r="A72" s="102" t="s">
        <v>1251</v>
      </c>
      <c r="B72" s="112" t="s">
        <v>1240</v>
      </c>
      <c r="C72" s="93" t="s">
        <v>1140</v>
      </c>
      <c r="D72" s="93"/>
      <c r="E72" s="93"/>
      <c r="F72" s="93"/>
      <c r="G72" s="93"/>
      <c r="H72" s="213"/>
      <c r="I72" s="213"/>
      <c r="J72" s="213"/>
      <c r="K72" s="93"/>
      <c r="L72" s="93"/>
      <c r="M72" s="155" t="s">
        <v>1252</v>
      </c>
    </row>
    <row r="73" spans="1:13">
      <c r="A73" s="102" t="s">
        <v>1253</v>
      </c>
      <c r="B73" s="112" t="s">
        <v>1240</v>
      </c>
      <c r="C73" s="93" t="s">
        <v>1140</v>
      </c>
      <c r="D73" s="93"/>
      <c r="E73" s="93"/>
      <c r="F73" s="93"/>
      <c r="G73" s="93"/>
      <c r="H73" s="213"/>
      <c r="I73" s="213"/>
      <c r="J73" s="213"/>
      <c r="K73" s="93"/>
      <c r="L73" s="93"/>
      <c r="M73" s="155" t="s">
        <v>1252</v>
      </c>
    </row>
    <row r="74" spans="1:13">
      <c r="A74" s="102" t="s">
        <v>1254</v>
      </c>
      <c r="B74" s="112" t="s">
        <v>1240</v>
      </c>
      <c r="C74" s="93" t="s">
        <v>1140</v>
      </c>
      <c r="D74" s="93"/>
      <c r="E74" s="93"/>
      <c r="F74" s="93"/>
      <c r="G74" s="93"/>
      <c r="H74" s="213"/>
      <c r="I74" s="213"/>
      <c r="J74" s="213"/>
      <c r="K74" s="93"/>
      <c r="L74" s="93"/>
      <c r="M74" s="155" t="s">
        <v>1252</v>
      </c>
    </row>
    <row r="75" spans="1:13">
      <c r="A75" s="102" t="s">
        <v>1255</v>
      </c>
      <c r="B75" s="112" t="s">
        <v>1240</v>
      </c>
      <c r="C75" s="93" t="s">
        <v>1140</v>
      </c>
      <c r="D75" s="93"/>
      <c r="E75" s="93"/>
      <c r="F75" s="93"/>
      <c r="G75" s="93"/>
      <c r="H75" s="213"/>
      <c r="I75" s="213"/>
      <c r="J75" s="213"/>
      <c r="K75" s="93"/>
      <c r="L75" s="93"/>
      <c r="M75" s="155" t="s">
        <v>1252</v>
      </c>
    </row>
    <row r="76" spans="1:13">
      <c r="A76" s="102" t="s">
        <v>1256</v>
      </c>
      <c r="B76" s="112" t="s">
        <v>1246</v>
      </c>
      <c r="C76" s="93" t="s">
        <v>1140</v>
      </c>
      <c r="D76" s="93"/>
      <c r="E76" s="93"/>
      <c r="F76" s="93"/>
      <c r="G76" s="93"/>
      <c r="H76" s="213"/>
      <c r="I76" s="213"/>
      <c r="J76" s="213"/>
      <c r="K76" s="93"/>
      <c r="L76" s="93"/>
      <c r="M76" s="155" t="s">
        <v>1241</v>
      </c>
    </row>
    <row r="77" spans="1:13">
      <c r="A77" s="102" t="s">
        <v>1257</v>
      </c>
      <c r="B77" s="112" t="s">
        <v>1248</v>
      </c>
      <c r="C77" s="93" t="s">
        <v>1249</v>
      </c>
      <c r="D77" s="93"/>
      <c r="E77" s="93"/>
      <c r="F77" s="93"/>
      <c r="G77" s="93"/>
      <c r="H77" s="213"/>
      <c r="I77" s="213"/>
      <c r="J77" s="213"/>
      <c r="K77" s="93"/>
      <c r="L77" s="93"/>
      <c r="M77" s="155" t="s">
        <v>1250</v>
      </c>
    </row>
    <row r="78" spans="1:13">
      <c r="A78" s="102" t="s">
        <v>1258</v>
      </c>
      <c r="B78" s="112" t="s">
        <v>1259</v>
      </c>
      <c r="C78" s="93" t="s">
        <v>1140</v>
      </c>
      <c r="D78" s="93"/>
      <c r="E78" s="93"/>
      <c r="F78" s="93"/>
      <c r="G78" s="93"/>
      <c r="H78" s="213"/>
      <c r="I78" s="213"/>
      <c r="J78" s="213"/>
      <c r="K78" s="93"/>
      <c r="L78" s="93"/>
      <c r="M78" s="155"/>
    </row>
    <row r="79" spans="1:13">
      <c r="A79" s="102" t="s">
        <v>1260</v>
      </c>
      <c r="B79" s="112" t="s">
        <v>1259</v>
      </c>
      <c r="C79" s="93" t="s">
        <v>1140</v>
      </c>
      <c r="D79" s="93"/>
      <c r="E79" s="93"/>
      <c r="F79" s="93"/>
      <c r="G79" s="93"/>
      <c r="H79" s="213"/>
      <c r="I79" s="213"/>
      <c r="J79" s="213"/>
      <c r="K79" s="93"/>
      <c r="L79" s="93"/>
      <c r="M79" s="155"/>
    </row>
    <row r="80" spans="1:13">
      <c r="A80" s="102" t="s">
        <v>1261</v>
      </c>
      <c r="B80" s="112" t="s">
        <v>1259</v>
      </c>
      <c r="C80" s="93" t="s">
        <v>1140</v>
      </c>
      <c r="D80" s="93"/>
      <c r="E80" s="93"/>
      <c r="F80" s="93"/>
      <c r="G80" s="93"/>
      <c r="H80" s="213"/>
      <c r="I80" s="213"/>
      <c r="J80" s="213"/>
      <c r="K80" s="93"/>
      <c r="L80" s="93"/>
      <c r="M80" s="155"/>
    </row>
    <row r="81" spans="1:13">
      <c r="A81" s="102" t="s">
        <v>1262</v>
      </c>
      <c r="B81" s="112" t="s">
        <v>1259</v>
      </c>
      <c r="C81" s="93" t="s">
        <v>1140</v>
      </c>
      <c r="D81" s="93"/>
      <c r="E81" s="93"/>
      <c r="F81" s="93"/>
      <c r="G81" s="93"/>
      <c r="H81" s="213"/>
      <c r="I81" s="213"/>
      <c r="J81" s="213"/>
      <c r="K81" s="93"/>
      <c r="L81" s="93"/>
      <c r="M81" s="155"/>
    </row>
    <row r="82" spans="1:13">
      <c r="A82" s="102" t="s">
        <v>1263</v>
      </c>
      <c r="B82" s="112" t="s">
        <v>1259</v>
      </c>
      <c r="C82" s="93" t="s">
        <v>1140</v>
      </c>
      <c r="D82" s="93"/>
      <c r="E82" s="93"/>
      <c r="F82" s="93"/>
      <c r="G82" s="93"/>
      <c r="H82" s="213"/>
      <c r="I82" s="213"/>
      <c r="J82" s="213"/>
      <c r="K82" s="93"/>
      <c r="L82" s="93"/>
      <c r="M82" s="155"/>
    </row>
    <row r="83" spans="1:13">
      <c r="A83" s="103" t="s">
        <v>1264</v>
      </c>
      <c r="B83" s="156" t="s">
        <v>1265</v>
      </c>
      <c r="C83" s="93" t="s">
        <v>1140</v>
      </c>
      <c r="D83" s="93"/>
      <c r="E83" s="93"/>
      <c r="F83" s="93"/>
      <c r="G83" s="93"/>
      <c r="H83" s="93"/>
      <c r="I83" s="93"/>
      <c r="J83" s="93"/>
      <c r="K83" s="93"/>
      <c r="L83" s="93"/>
      <c r="M83" s="114"/>
    </row>
    <row r="84" spans="1:13">
      <c r="A84" s="103" t="s">
        <v>1266</v>
      </c>
      <c r="B84" s="156" t="s">
        <v>1267</v>
      </c>
      <c r="C84" s="93" t="s">
        <v>1140</v>
      </c>
      <c r="D84" s="93"/>
      <c r="E84" s="93"/>
      <c r="F84" s="93"/>
      <c r="G84" s="93"/>
      <c r="H84" s="93"/>
      <c r="I84" s="93"/>
      <c r="J84" s="93"/>
      <c r="K84" s="93"/>
      <c r="L84" s="93"/>
      <c r="M84" s="114"/>
    </row>
    <row r="85" spans="1:13">
      <c r="A85" s="103" t="s">
        <v>1268</v>
      </c>
      <c r="B85" s="156" t="s">
        <v>1269</v>
      </c>
      <c r="C85" s="93" t="s">
        <v>1140</v>
      </c>
      <c r="D85" s="93"/>
      <c r="E85" s="93"/>
      <c r="F85" s="93"/>
      <c r="G85" s="93"/>
      <c r="H85" s="93"/>
      <c r="I85" s="93"/>
      <c r="J85" s="93"/>
      <c r="K85" s="93"/>
      <c r="L85" s="93"/>
      <c r="M85" s="114"/>
    </row>
    <row r="86" spans="1:13">
      <c r="A86" s="103" t="s">
        <v>1270</v>
      </c>
      <c r="B86" s="103" t="s">
        <v>1271</v>
      </c>
      <c r="C86" s="93" t="s">
        <v>1249</v>
      </c>
      <c r="D86" s="93"/>
      <c r="E86" s="93"/>
      <c r="F86" s="93"/>
      <c r="G86" s="93"/>
      <c r="H86" s="93"/>
      <c r="I86" s="93"/>
      <c r="J86" s="93"/>
      <c r="K86" s="93"/>
      <c r="L86" s="93"/>
      <c r="M86" s="114"/>
    </row>
    <row r="87" spans="1:13">
      <c r="A87" s="103" t="s">
        <v>1272</v>
      </c>
      <c r="B87" s="103" t="s">
        <v>1273</v>
      </c>
      <c r="C87" s="93" t="s">
        <v>1140</v>
      </c>
      <c r="D87" s="93"/>
      <c r="E87" s="93"/>
      <c r="F87" s="93"/>
      <c r="G87" s="93"/>
      <c r="H87" s="93"/>
      <c r="I87" s="93"/>
      <c r="J87" s="93"/>
      <c r="K87" s="93"/>
      <c r="L87" s="93"/>
      <c r="M87" s="114"/>
    </row>
    <row r="88" spans="1:13">
      <c r="A88" s="103" t="s">
        <v>1274</v>
      </c>
      <c r="B88" s="103" t="s">
        <v>1275</v>
      </c>
      <c r="C88" s="93" t="s">
        <v>1140</v>
      </c>
      <c r="D88" s="93"/>
      <c r="E88" s="93"/>
      <c r="F88" s="93"/>
      <c r="G88" s="93"/>
      <c r="H88" s="93"/>
      <c r="I88" s="93"/>
      <c r="J88" s="93"/>
      <c r="K88" s="93"/>
      <c r="L88" s="93"/>
      <c r="M88" s="114"/>
    </row>
    <row r="89" spans="1:13">
      <c r="A89" s="103" t="s">
        <v>1276</v>
      </c>
      <c r="B89" s="103" t="s">
        <v>1277</v>
      </c>
      <c r="C89" s="93" t="s">
        <v>1140</v>
      </c>
      <c r="D89" s="93"/>
      <c r="E89" s="93"/>
      <c r="F89" s="93"/>
      <c r="G89" s="93"/>
      <c r="H89" s="93"/>
      <c r="I89" s="93"/>
      <c r="J89" s="93"/>
      <c r="K89" s="93"/>
      <c r="L89" s="93"/>
      <c r="M89" s="114"/>
    </row>
    <row r="90" spans="1:13">
      <c r="A90" s="103" t="s">
        <v>1278</v>
      </c>
      <c r="B90" s="103" t="s">
        <v>1279</v>
      </c>
      <c r="C90" s="93" t="s">
        <v>1140</v>
      </c>
      <c r="D90" s="93"/>
      <c r="E90" s="93"/>
      <c r="F90" s="93"/>
      <c r="G90" s="93"/>
      <c r="H90" s="93"/>
      <c r="I90" s="93"/>
      <c r="J90" s="93"/>
      <c r="K90" s="93"/>
      <c r="L90" s="93"/>
      <c r="M90" s="93"/>
    </row>
    <row r="91" spans="1:13">
      <c r="A91" s="103" t="s">
        <v>1280</v>
      </c>
      <c r="B91" s="103" t="s">
        <v>1281</v>
      </c>
      <c r="C91" s="93" t="s">
        <v>1140</v>
      </c>
      <c r="D91" s="93"/>
      <c r="E91" s="93"/>
      <c r="F91" s="93"/>
      <c r="G91" s="93"/>
      <c r="H91" s="93"/>
      <c r="I91" s="93"/>
      <c r="J91" s="93"/>
      <c r="K91" s="93"/>
      <c r="L91" s="93"/>
      <c r="M91" s="93"/>
    </row>
  </sheetData>
  <autoFilter ref="A5:S5" xr:uid="{00000000-0009-0000-0000-00000B000000}"/>
  <mergeCells count="1">
    <mergeCell ref="D1:F1"/>
  </mergeCells>
  <pageMargins left="0.196527777777778" right="0.196527777777778" top="0.39444444444444399" bottom="0.905555555555556" header="0.51180555555555496" footer="0.196527777777778"/>
  <pageSetup paperSize="8" firstPageNumber="0" fitToHeight="0" orientation="landscape" horizontalDpi="300" verticalDpi="300"/>
  <headerFooter>
    <oddFooter>&amp;LSide &amp;P av &amp;N
Sist endret &amp;D 
&amp;F</oddFooter>
  </headerFooter>
  <rowBreaks count="1" manualBreakCount="1">
    <brk id="65" max="16383" man="1"/>
  </rowBreaks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K90"/>
  <sheetViews>
    <sheetView showGridLines="0" zoomScale="90" zoomScaleNormal="90" workbookViewId="0">
      <pane ySplit="5" topLeftCell="A6" activePane="bottomLeft" state="frozen"/>
      <selection pane="bottomLeft" activeCell="B55" sqref="B55"/>
    </sheetView>
  </sheetViews>
  <sheetFormatPr baseColWidth="10" defaultColWidth="9.140625" defaultRowHeight="12.75"/>
  <cols>
    <col min="1" max="1" width="24.5703125" style="139" customWidth="1"/>
    <col min="2" max="2" width="46" style="139" customWidth="1"/>
    <col min="3" max="5" width="16.28515625" style="140" customWidth="1"/>
    <col min="6" max="6" width="13.7109375" style="140" customWidth="1"/>
    <col min="7" max="9" width="13.5703125" style="140" customWidth="1"/>
    <col min="10" max="10" width="6.85546875" style="140" customWidth="1"/>
    <col min="11" max="11" width="7.140625" style="140" customWidth="1"/>
    <col min="12" max="12" width="12.42578125" style="140" customWidth="1"/>
    <col min="13" max="13" width="29.7109375" style="140" customWidth="1"/>
    <col min="14" max="1025" width="8.85546875" style="139" customWidth="1"/>
  </cols>
  <sheetData>
    <row r="1" spans="1:14" ht="15">
      <c r="A1" s="82" t="str">
        <f>"Kunde:"</f>
        <v>Kunde:</v>
      </c>
      <c r="B1" s="83" t="str">
        <f>'Rev Hist'!G2</f>
        <v>FjellVAR</v>
      </c>
      <c r="C1" s="84"/>
      <c r="D1" s="361" t="s">
        <v>962</v>
      </c>
      <c r="E1" s="361"/>
      <c r="F1" s="361"/>
      <c r="G1" s="119" t="s">
        <v>244</v>
      </c>
      <c r="H1" s="119" t="str">
        <f>'Rev Hist'!G4</f>
        <v xml:space="preserve"> </v>
      </c>
      <c r="I1" s="6"/>
      <c r="J1" s="6"/>
      <c r="K1" s="119"/>
      <c r="L1" s="119" t="str">
        <f>'Rev Hist'!G4</f>
        <v xml:space="preserve"> </v>
      </c>
      <c r="M1" s="7"/>
      <c r="N1" s="7"/>
    </row>
    <row r="2" spans="1:14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84"/>
      <c r="F2" s="84"/>
      <c r="G2" s="119" t="s">
        <v>245</v>
      </c>
      <c r="H2" s="119" t="s">
        <v>91</v>
      </c>
      <c r="I2" s="6"/>
      <c r="J2" s="6"/>
      <c r="K2" s="119"/>
      <c r="L2" s="119"/>
      <c r="M2" s="7"/>
      <c r="N2" s="7"/>
    </row>
    <row r="3" spans="1:14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84"/>
      <c r="F3" s="84"/>
      <c r="G3" s="119" t="s">
        <v>247</v>
      </c>
      <c r="H3" s="119" t="str">
        <f>'Rev Hist'!G3</f>
        <v>Storanipa RA</v>
      </c>
      <c r="I3" s="6"/>
      <c r="J3" s="6"/>
      <c r="K3" s="119"/>
      <c r="L3" s="119"/>
      <c r="M3" s="7"/>
      <c r="N3" s="7"/>
    </row>
    <row r="4" spans="1:14" ht="4.5" customHeight="1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</row>
    <row r="5" spans="1:14" ht="27.75" customHeight="1">
      <c r="A5" s="142" t="s">
        <v>248</v>
      </c>
      <c r="B5" s="142" t="s">
        <v>67</v>
      </c>
      <c r="C5" s="143" t="s">
        <v>249</v>
      </c>
      <c r="D5" s="143" t="s">
        <v>1282</v>
      </c>
      <c r="E5" s="143" t="s">
        <v>1283</v>
      </c>
      <c r="F5" s="143" t="s">
        <v>256</v>
      </c>
      <c r="G5" s="143" t="s">
        <v>257</v>
      </c>
      <c r="H5" s="143" t="s">
        <v>258</v>
      </c>
      <c r="I5" s="143" t="s">
        <v>259</v>
      </c>
      <c r="J5" s="143" t="s">
        <v>78</v>
      </c>
      <c r="K5" s="143" t="s">
        <v>1284</v>
      </c>
      <c r="L5" s="143" t="s">
        <v>967</v>
      </c>
      <c r="M5" s="143" t="s">
        <v>262</v>
      </c>
    </row>
    <row r="6" spans="1:14">
      <c r="A6" s="217" t="s">
        <v>1285</v>
      </c>
      <c r="B6" s="218"/>
      <c r="C6" s="145"/>
      <c r="D6" s="145"/>
      <c r="E6" s="145"/>
      <c r="F6" s="145"/>
      <c r="G6" s="145"/>
      <c r="H6" s="145"/>
      <c r="I6" s="145"/>
      <c r="J6" s="145"/>
      <c r="K6" s="219"/>
      <c r="L6" s="145"/>
      <c r="M6" s="149"/>
    </row>
    <row r="7" spans="1:14">
      <c r="A7" s="102" t="s">
        <v>264</v>
      </c>
      <c r="B7" s="156" t="s">
        <v>1286</v>
      </c>
      <c r="C7" s="151" t="s">
        <v>1287</v>
      </c>
      <c r="D7" s="93"/>
      <c r="E7" s="93"/>
      <c r="F7" s="93">
        <v>0</v>
      </c>
      <c r="G7" s="213"/>
      <c r="H7" s="213" t="s">
        <v>1288</v>
      </c>
      <c r="I7" s="213" t="s">
        <v>1289</v>
      </c>
      <c r="J7" s="93" t="s">
        <v>1290</v>
      </c>
      <c r="K7" s="93"/>
      <c r="L7" s="93"/>
      <c r="M7" s="153"/>
    </row>
    <row r="8" spans="1:14">
      <c r="A8" s="102" t="s">
        <v>279</v>
      </c>
      <c r="B8" s="156" t="s">
        <v>1286</v>
      </c>
      <c r="C8" s="151" t="s">
        <v>1287</v>
      </c>
      <c r="D8" s="151"/>
      <c r="E8" s="151"/>
      <c r="F8" s="93">
        <v>0</v>
      </c>
      <c r="G8" s="213"/>
      <c r="H8" s="213" t="s">
        <v>1288</v>
      </c>
      <c r="I8" s="213" t="s">
        <v>1289</v>
      </c>
      <c r="J8" s="93" t="s">
        <v>1290</v>
      </c>
      <c r="K8" s="93"/>
      <c r="L8" s="93"/>
      <c r="M8" s="153"/>
    </row>
    <row r="9" spans="1:14">
      <c r="A9" s="102" t="s">
        <v>288</v>
      </c>
      <c r="B9" s="156" t="s">
        <v>681</v>
      </c>
      <c r="C9" s="151" t="s">
        <v>1287</v>
      </c>
      <c r="D9" s="151"/>
      <c r="E9" s="151"/>
      <c r="F9" s="93">
        <v>0</v>
      </c>
      <c r="G9" s="213"/>
      <c r="H9" s="213" t="s">
        <v>1288</v>
      </c>
      <c r="I9" s="213" t="s">
        <v>1291</v>
      </c>
      <c r="J9" s="93" t="s">
        <v>1292</v>
      </c>
      <c r="K9" s="93"/>
      <c r="L9" s="93"/>
      <c r="M9" s="153"/>
    </row>
    <row r="10" spans="1:14">
      <c r="A10" s="102" t="s">
        <v>290</v>
      </c>
      <c r="B10" s="156" t="s">
        <v>681</v>
      </c>
      <c r="C10" s="151" t="s">
        <v>1287</v>
      </c>
      <c r="D10" s="93"/>
      <c r="E10" s="93"/>
      <c r="F10" s="93">
        <v>0</v>
      </c>
      <c r="G10" s="213"/>
      <c r="H10" s="213" t="s">
        <v>1288</v>
      </c>
      <c r="I10" s="213" t="s">
        <v>1291</v>
      </c>
      <c r="J10" s="93" t="s">
        <v>1292</v>
      </c>
      <c r="K10" s="93"/>
      <c r="L10" s="93"/>
      <c r="M10" s="153"/>
    </row>
    <row r="11" spans="1:14">
      <c r="A11" s="102" t="s">
        <v>291</v>
      </c>
      <c r="B11" s="156" t="s">
        <v>681</v>
      </c>
      <c r="C11" s="151" t="s">
        <v>1287</v>
      </c>
      <c r="D11" s="93"/>
      <c r="E11" s="93"/>
      <c r="F11" s="93">
        <v>0</v>
      </c>
      <c r="G11" s="213"/>
      <c r="H11" s="213" t="s">
        <v>1288</v>
      </c>
      <c r="I11" s="213" t="s">
        <v>1291</v>
      </c>
      <c r="J11" s="93" t="s">
        <v>1292</v>
      </c>
      <c r="K11" s="93"/>
      <c r="L11" s="93"/>
      <c r="M11" s="153"/>
    </row>
    <row r="12" spans="1:14">
      <c r="A12" s="102" t="s">
        <v>302</v>
      </c>
      <c r="B12" s="156" t="s">
        <v>681</v>
      </c>
      <c r="C12" s="151" t="s">
        <v>1287</v>
      </c>
      <c r="D12" s="93"/>
      <c r="E12" s="93"/>
      <c r="F12" s="93">
        <v>0</v>
      </c>
      <c r="G12" s="213"/>
      <c r="H12" s="213" t="s">
        <v>1288</v>
      </c>
      <c r="I12" s="213" t="s">
        <v>1291</v>
      </c>
      <c r="J12" s="93" t="s">
        <v>1292</v>
      </c>
      <c r="K12" s="93"/>
      <c r="L12" s="93"/>
      <c r="M12" s="153"/>
    </row>
    <row r="13" spans="1:14">
      <c r="A13" s="102" t="s">
        <v>303</v>
      </c>
      <c r="B13" s="156" t="s">
        <v>681</v>
      </c>
      <c r="C13" s="151" t="s">
        <v>1287</v>
      </c>
      <c r="D13" s="93"/>
      <c r="E13" s="93"/>
      <c r="F13" s="93">
        <v>0</v>
      </c>
      <c r="G13" s="213"/>
      <c r="H13" s="213" t="s">
        <v>1288</v>
      </c>
      <c r="I13" s="213" t="s">
        <v>1291</v>
      </c>
      <c r="J13" s="93" t="s">
        <v>1292</v>
      </c>
      <c r="K13" s="93"/>
      <c r="L13" s="93"/>
      <c r="M13" s="153"/>
    </row>
    <row r="14" spans="1:14">
      <c r="A14" s="102" t="s">
        <v>683</v>
      </c>
      <c r="B14" s="156" t="s">
        <v>684</v>
      </c>
      <c r="C14" s="151" t="s">
        <v>1287</v>
      </c>
      <c r="D14" s="93"/>
      <c r="E14" s="93"/>
      <c r="F14" s="93">
        <v>0</v>
      </c>
      <c r="G14" s="213"/>
      <c r="H14" s="213" t="s">
        <v>1288</v>
      </c>
      <c r="I14" s="213" t="s">
        <v>1293</v>
      </c>
      <c r="J14" s="93" t="s">
        <v>1294</v>
      </c>
      <c r="K14" s="93"/>
      <c r="M14" s="153"/>
    </row>
    <row r="15" spans="1:14">
      <c r="A15" s="102" t="s">
        <v>683</v>
      </c>
      <c r="B15" s="156" t="s">
        <v>685</v>
      </c>
      <c r="C15" s="151" t="s">
        <v>1287</v>
      </c>
      <c r="D15" s="93"/>
      <c r="E15" s="93"/>
      <c r="F15" s="93">
        <v>0</v>
      </c>
      <c r="G15" s="213"/>
      <c r="H15" s="213" t="s">
        <v>1288</v>
      </c>
      <c r="I15" s="213" t="s">
        <v>1289</v>
      </c>
      <c r="J15" s="93" t="s">
        <v>1290</v>
      </c>
      <c r="K15" s="93"/>
      <c r="L15" s="93"/>
      <c r="M15" s="153"/>
    </row>
    <row r="16" spans="1:14">
      <c r="A16" s="102" t="s">
        <v>683</v>
      </c>
      <c r="B16" s="156" t="s">
        <v>686</v>
      </c>
      <c r="C16" s="151" t="s">
        <v>1287</v>
      </c>
      <c r="D16" s="93"/>
      <c r="E16" s="93"/>
      <c r="F16" s="93">
        <v>0</v>
      </c>
      <c r="G16" s="213"/>
      <c r="H16" s="213" t="s">
        <v>1288</v>
      </c>
      <c r="I16" s="93">
        <v>50</v>
      </c>
      <c r="J16" s="93" t="s">
        <v>1295</v>
      </c>
      <c r="K16" s="93"/>
      <c r="L16" s="93"/>
      <c r="M16" s="153"/>
    </row>
    <row r="17" spans="1:13">
      <c r="A17" s="102" t="s">
        <v>687</v>
      </c>
      <c r="B17" s="156" t="s">
        <v>684</v>
      </c>
      <c r="C17" s="151" t="s">
        <v>1287</v>
      </c>
      <c r="D17" s="93"/>
      <c r="E17" s="93"/>
      <c r="F17" s="93">
        <v>0</v>
      </c>
      <c r="G17" s="213"/>
      <c r="H17" s="213" t="s">
        <v>1288</v>
      </c>
      <c r="I17" s="213" t="s">
        <v>1293</v>
      </c>
      <c r="J17" s="93" t="s">
        <v>1294</v>
      </c>
      <c r="K17" s="93"/>
      <c r="L17" s="93"/>
      <c r="M17" s="153"/>
    </row>
    <row r="18" spans="1:13">
      <c r="A18" s="102" t="s">
        <v>687</v>
      </c>
      <c r="B18" s="156" t="s">
        <v>685</v>
      </c>
      <c r="C18" s="151" t="s">
        <v>1287</v>
      </c>
      <c r="D18" s="93"/>
      <c r="E18" s="93"/>
      <c r="F18" s="93">
        <v>0</v>
      </c>
      <c r="G18" s="213"/>
      <c r="H18" s="213" t="s">
        <v>1288</v>
      </c>
      <c r="I18" s="213" t="s">
        <v>1289</v>
      </c>
      <c r="J18" s="93" t="s">
        <v>1290</v>
      </c>
      <c r="K18" s="93"/>
      <c r="L18" s="93"/>
      <c r="M18" s="153"/>
    </row>
    <row r="19" spans="1:13">
      <c r="A19" s="102" t="s">
        <v>687</v>
      </c>
      <c r="B19" s="156" t="s">
        <v>686</v>
      </c>
      <c r="C19" s="151" t="s">
        <v>1287</v>
      </c>
      <c r="D19" s="93"/>
      <c r="E19" s="93"/>
      <c r="F19" s="93">
        <v>0</v>
      </c>
      <c r="G19" s="93"/>
      <c r="H19" s="213" t="s">
        <v>1288</v>
      </c>
      <c r="I19" s="93">
        <v>50</v>
      </c>
      <c r="J19" s="93" t="s">
        <v>1295</v>
      </c>
      <c r="K19" s="93"/>
      <c r="L19" s="93"/>
      <c r="M19" s="105"/>
    </row>
    <row r="20" spans="1:13">
      <c r="A20" s="102" t="s">
        <v>339</v>
      </c>
      <c r="B20" s="103" t="s">
        <v>688</v>
      </c>
      <c r="C20" s="151" t="s">
        <v>1287</v>
      </c>
      <c r="D20" s="93"/>
      <c r="E20" s="93"/>
      <c r="F20" s="93">
        <v>0</v>
      </c>
      <c r="G20" s="93"/>
      <c r="H20" s="213" t="s">
        <v>1288</v>
      </c>
      <c r="I20" s="93">
        <v>750</v>
      </c>
      <c r="J20" s="93" t="s">
        <v>1290</v>
      </c>
      <c r="K20" s="93"/>
      <c r="L20" s="93"/>
      <c r="M20" s="105"/>
    </row>
    <row r="21" spans="1:13">
      <c r="A21" s="102" t="s">
        <v>341</v>
      </c>
      <c r="B21" s="103" t="s">
        <v>689</v>
      </c>
      <c r="C21" s="151" t="s">
        <v>1287</v>
      </c>
      <c r="D21" s="93"/>
      <c r="E21" s="93"/>
      <c r="F21" s="93">
        <v>0</v>
      </c>
      <c r="G21" s="93"/>
      <c r="H21" s="213" t="s">
        <v>1288</v>
      </c>
      <c r="I21" s="93"/>
      <c r="J21" s="93" t="s">
        <v>1290</v>
      </c>
      <c r="K21" s="93"/>
      <c r="L21" s="93"/>
      <c r="M21" s="105"/>
    </row>
    <row r="22" spans="1:13">
      <c r="A22" s="102" t="s">
        <v>345</v>
      </c>
      <c r="B22" s="103" t="s">
        <v>690</v>
      </c>
      <c r="C22" s="151" t="s">
        <v>1287</v>
      </c>
      <c r="D22" s="93"/>
      <c r="E22" s="93"/>
      <c r="F22" s="93">
        <v>0</v>
      </c>
      <c r="G22" s="93"/>
      <c r="H22" s="213" t="s">
        <v>1288</v>
      </c>
      <c r="I22" s="93">
        <v>1500</v>
      </c>
      <c r="J22" s="93" t="s">
        <v>1290</v>
      </c>
      <c r="K22" s="93"/>
      <c r="L22" s="93"/>
      <c r="M22" s="105"/>
    </row>
    <row r="23" spans="1:13">
      <c r="A23" s="102" t="s">
        <v>691</v>
      </c>
      <c r="B23" s="103" t="s">
        <v>1296</v>
      </c>
      <c r="C23" s="151" t="s">
        <v>1287</v>
      </c>
      <c r="D23" s="93"/>
      <c r="E23" s="93"/>
      <c r="F23" s="93">
        <v>0</v>
      </c>
      <c r="G23" s="93"/>
      <c r="H23" s="213" t="s">
        <v>1297</v>
      </c>
      <c r="I23" s="93">
        <v>10</v>
      </c>
      <c r="J23" s="93" t="s">
        <v>1298</v>
      </c>
      <c r="K23" s="93"/>
      <c r="L23" s="93"/>
      <c r="M23" s="105"/>
    </row>
    <row r="24" spans="1:13">
      <c r="A24" s="102" t="s">
        <v>693</v>
      </c>
      <c r="B24" s="103" t="s">
        <v>1299</v>
      </c>
      <c r="C24" s="151" t="s">
        <v>1287</v>
      </c>
      <c r="D24" s="93"/>
      <c r="E24" s="93"/>
      <c r="F24" s="93">
        <v>0</v>
      </c>
      <c r="G24" s="93"/>
      <c r="H24" s="213" t="s">
        <v>1297</v>
      </c>
      <c r="I24" s="93">
        <v>10</v>
      </c>
      <c r="J24" s="93" t="s">
        <v>1298</v>
      </c>
      <c r="K24" s="93"/>
      <c r="L24" s="93"/>
      <c r="M24" s="105"/>
    </row>
    <row r="25" spans="1:13">
      <c r="A25" s="102" t="s">
        <v>694</v>
      </c>
      <c r="B25" s="103" t="s">
        <v>1300</v>
      </c>
      <c r="C25" s="151" t="s">
        <v>1287</v>
      </c>
      <c r="D25" s="93"/>
      <c r="E25" s="93"/>
      <c r="F25" s="93">
        <v>0</v>
      </c>
      <c r="G25" s="93"/>
      <c r="H25" s="213" t="s">
        <v>1297</v>
      </c>
      <c r="I25" s="93">
        <v>10</v>
      </c>
      <c r="J25" s="93" t="s">
        <v>1298</v>
      </c>
      <c r="K25" s="93"/>
      <c r="L25" s="93"/>
      <c r="M25" s="105"/>
    </row>
    <row r="26" spans="1:13">
      <c r="A26" s="102" t="s">
        <v>695</v>
      </c>
      <c r="B26" s="103" t="s">
        <v>696</v>
      </c>
      <c r="C26" s="151" t="s">
        <v>1287</v>
      </c>
      <c r="D26" s="93"/>
      <c r="E26" s="93"/>
      <c r="F26" s="93">
        <v>0</v>
      </c>
      <c r="G26" s="93"/>
      <c r="H26" s="213" t="s">
        <v>1288</v>
      </c>
      <c r="I26" s="93">
        <v>100</v>
      </c>
      <c r="J26" s="93" t="s">
        <v>1301</v>
      </c>
      <c r="K26" s="93"/>
      <c r="L26" s="93"/>
      <c r="M26" s="105"/>
    </row>
    <row r="27" spans="1:13">
      <c r="A27" s="102" t="s">
        <v>697</v>
      </c>
      <c r="B27" s="103" t="s">
        <v>1302</v>
      </c>
      <c r="C27" s="151" t="s">
        <v>1287</v>
      </c>
      <c r="D27" s="93"/>
      <c r="E27" s="93"/>
      <c r="F27" s="93">
        <v>0</v>
      </c>
      <c r="G27" s="93"/>
      <c r="H27" s="213" t="s">
        <v>1288</v>
      </c>
      <c r="I27" s="93">
        <v>100</v>
      </c>
      <c r="J27" s="93" t="s">
        <v>1301</v>
      </c>
      <c r="K27" s="93"/>
      <c r="L27" s="93"/>
      <c r="M27" s="105"/>
    </row>
    <row r="28" spans="1:13">
      <c r="A28" s="102" t="s">
        <v>698</v>
      </c>
      <c r="B28" s="103" t="s">
        <v>1303</v>
      </c>
      <c r="C28" s="151" t="s">
        <v>1287</v>
      </c>
      <c r="D28" s="93"/>
      <c r="E28" s="93"/>
      <c r="F28" s="93">
        <v>0</v>
      </c>
      <c r="G28" s="93"/>
      <c r="H28" s="213" t="s">
        <v>1288</v>
      </c>
      <c r="I28" s="93">
        <v>100</v>
      </c>
      <c r="J28" s="93" t="s">
        <v>1301</v>
      </c>
      <c r="K28" s="93"/>
      <c r="L28" s="93"/>
      <c r="M28" s="105"/>
    </row>
    <row r="29" spans="1:13">
      <c r="A29" s="102" t="s">
        <v>347</v>
      </c>
      <c r="B29" s="103" t="s">
        <v>699</v>
      </c>
      <c r="C29" s="151" t="s">
        <v>1287</v>
      </c>
      <c r="D29" s="93"/>
      <c r="E29" s="93"/>
      <c r="F29" s="93">
        <v>0</v>
      </c>
      <c r="G29" s="93"/>
      <c r="H29" s="213" t="s">
        <v>1288</v>
      </c>
      <c r="I29" s="93"/>
      <c r="J29" s="93"/>
      <c r="K29" s="93"/>
      <c r="L29" s="93"/>
      <c r="M29" s="105"/>
    </row>
    <row r="30" spans="1:13">
      <c r="A30" s="102" t="s">
        <v>700</v>
      </c>
      <c r="B30" s="103" t="s">
        <v>701</v>
      </c>
      <c r="C30" s="151" t="s">
        <v>1287</v>
      </c>
      <c r="D30" s="93"/>
      <c r="E30" s="93"/>
      <c r="F30" s="93">
        <v>0</v>
      </c>
      <c r="G30" s="93"/>
      <c r="H30" s="213" t="s">
        <v>1288</v>
      </c>
      <c r="I30" s="93">
        <v>2.1</v>
      </c>
      <c r="J30" s="93" t="s">
        <v>1298</v>
      </c>
      <c r="K30" s="93"/>
      <c r="L30" s="93"/>
      <c r="M30" s="105"/>
    </row>
    <row r="31" spans="1:13">
      <c r="A31" s="102" t="s">
        <v>702</v>
      </c>
      <c r="B31" s="103" t="s">
        <v>703</v>
      </c>
      <c r="C31" s="151" t="s">
        <v>1287</v>
      </c>
      <c r="D31" s="93"/>
      <c r="E31" s="93"/>
      <c r="F31" s="93">
        <v>0</v>
      </c>
      <c r="G31" s="93"/>
      <c r="H31" s="213" t="s">
        <v>1288</v>
      </c>
      <c r="I31" s="93">
        <v>2.4</v>
      </c>
      <c r="J31" s="93" t="s">
        <v>1298</v>
      </c>
      <c r="K31" s="93"/>
      <c r="L31" s="93"/>
      <c r="M31" s="105"/>
    </row>
    <row r="32" spans="1:13">
      <c r="A32" s="102" t="s">
        <v>704</v>
      </c>
      <c r="B32" s="103" t="s">
        <v>705</v>
      </c>
      <c r="C32" s="151" t="s">
        <v>1287</v>
      </c>
      <c r="D32" s="93"/>
      <c r="E32" s="93"/>
      <c r="F32" s="93">
        <v>0</v>
      </c>
      <c r="G32" s="93"/>
      <c r="H32" s="213" t="s">
        <v>1288</v>
      </c>
      <c r="I32" s="93">
        <v>2.1</v>
      </c>
      <c r="J32" s="93" t="s">
        <v>1298</v>
      </c>
      <c r="K32" s="93"/>
      <c r="L32" s="93"/>
      <c r="M32" s="105"/>
    </row>
    <row r="33" spans="1:13">
      <c r="A33" s="102" t="s">
        <v>706</v>
      </c>
      <c r="B33" s="103" t="s">
        <v>707</v>
      </c>
      <c r="C33" s="151" t="s">
        <v>1287</v>
      </c>
      <c r="D33" s="93"/>
      <c r="E33" s="93"/>
      <c r="F33" s="93">
        <v>0</v>
      </c>
      <c r="G33" s="93"/>
      <c r="H33" s="213" t="s">
        <v>1288</v>
      </c>
      <c r="I33" s="93">
        <v>2.4</v>
      </c>
      <c r="J33" s="93" t="s">
        <v>1298</v>
      </c>
      <c r="K33" s="93"/>
      <c r="L33" s="93"/>
      <c r="M33" s="105"/>
    </row>
    <row r="34" spans="1:13">
      <c r="A34" s="102" t="s">
        <v>708</v>
      </c>
      <c r="B34" s="103" t="s">
        <v>709</v>
      </c>
      <c r="C34" s="151" t="s">
        <v>1287</v>
      </c>
      <c r="D34" s="93"/>
      <c r="E34" s="93"/>
      <c r="F34" s="93">
        <v>0</v>
      </c>
      <c r="G34" s="93"/>
      <c r="H34" s="213" t="s">
        <v>1288</v>
      </c>
      <c r="I34" s="93">
        <v>2.1</v>
      </c>
      <c r="J34" s="93" t="s">
        <v>1298</v>
      </c>
      <c r="K34" s="93"/>
      <c r="L34" s="93"/>
      <c r="M34" s="105"/>
    </row>
    <row r="35" spans="1:13">
      <c r="A35" s="102" t="s">
        <v>710</v>
      </c>
      <c r="B35" s="103" t="s">
        <v>711</v>
      </c>
      <c r="C35" s="151" t="s">
        <v>1287</v>
      </c>
      <c r="D35" s="93"/>
      <c r="E35" s="93"/>
      <c r="F35" s="93">
        <v>0</v>
      </c>
      <c r="G35" s="93"/>
      <c r="H35" s="213" t="s">
        <v>1288</v>
      </c>
      <c r="I35" s="93">
        <v>2.4</v>
      </c>
      <c r="J35" s="93" t="s">
        <v>1298</v>
      </c>
      <c r="K35" s="93"/>
      <c r="L35" s="93"/>
      <c r="M35" s="105"/>
    </row>
    <row r="36" spans="1:13">
      <c r="A36" s="102" t="s">
        <v>712</v>
      </c>
      <c r="B36" s="103" t="s">
        <v>713</v>
      </c>
      <c r="C36" s="151" t="s">
        <v>1287</v>
      </c>
      <c r="D36" s="93"/>
      <c r="E36" s="93"/>
      <c r="F36" s="93">
        <v>0</v>
      </c>
      <c r="G36" s="93"/>
      <c r="H36" s="213" t="s">
        <v>1288</v>
      </c>
      <c r="I36" s="93">
        <v>2.1</v>
      </c>
      <c r="J36" s="93" t="s">
        <v>1298</v>
      </c>
      <c r="K36" s="93"/>
      <c r="L36" s="93"/>
      <c r="M36" s="105"/>
    </row>
    <row r="37" spans="1:13">
      <c r="A37" s="102" t="s">
        <v>714</v>
      </c>
      <c r="B37" s="103" t="s">
        <v>715</v>
      </c>
      <c r="C37" s="151" t="s">
        <v>1287</v>
      </c>
      <c r="D37" s="93"/>
      <c r="E37" s="93"/>
      <c r="F37" s="93">
        <v>0</v>
      </c>
      <c r="G37" s="93"/>
      <c r="H37" s="213" t="s">
        <v>1288</v>
      </c>
      <c r="I37" s="93">
        <v>2.4</v>
      </c>
      <c r="J37" s="93" t="s">
        <v>1298</v>
      </c>
      <c r="K37" s="93"/>
      <c r="L37" s="93"/>
      <c r="M37" s="105"/>
    </row>
    <row r="38" spans="1:13">
      <c r="A38" s="102" t="s">
        <v>716</v>
      </c>
      <c r="B38" s="103" t="s">
        <v>717</v>
      </c>
      <c r="C38" s="151" t="s">
        <v>1287</v>
      </c>
      <c r="D38" s="93"/>
      <c r="E38" s="93"/>
      <c r="F38" s="93">
        <v>0</v>
      </c>
      <c r="G38" s="93"/>
      <c r="H38" s="213" t="s">
        <v>1288</v>
      </c>
      <c r="I38" s="93">
        <v>2.1</v>
      </c>
      <c r="J38" s="93" t="s">
        <v>1298</v>
      </c>
      <c r="K38" s="93"/>
      <c r="L38" s="93"/>
      <c r="M38" s="105"/>
    </row>
    <row r="39" spans="1:13">
      <c r="A39" s="102" t="s">
        <v>718</v>
      </c>
      <c r="B39" s="156" t="s">
        <v>719</v>
      </c>
      <c r="C39" s="151" t="s">
        <v>1287</v>
      </c>
      <c r="D39" s="93"/>
      <c r="E39" s="93"/>
      <c r="F39" s="93">
        <v>0</v>
      </c>
      <c r="G39" s="93"/>
      <c r="H39" s="213" t="s">
        <v>1288</v>
      </c>
      <c r="I39" s="93">
        <v>2.4</v>
      </c>
      <c r="J39" s="93" t="s">
        <v>1298</v>
      </c>
      <c r="K39" s="93"/>
      <c r="L39" s="93"/>
      <c r="M39" s="105"/>
    </row>
    <row r="40" spans="1:13">
      <c r="A40" s="102" t="s">
        <v>720</v>
      </c>
      <c r="B40" s="156" t="s">
        <v>721</v>
      </c>
      <c r="C40" s="151" t="s">
        <v>1287</v>
      </c>
      <c r="D40" s="93"/>
      <c r="E40" s="93"/>
      <c r="F40" s="93">
        <v>0</v>
      </c>
      <c r="G40" s="93"/>
      <c r="H40" s="213" t="s">
        <v>1288</v>
      </c>
      <c r="I40" s="93">
        <v>2.1</v>
      </c>
      <c r="J40" s="93" t="s">
        <v>1298</v>
      </c>
      <c r="K40" s="93"/>
      <c r="L40" s="93"/>
      <c r="M40" s="105"/>
    </row>
    <row r="41" spans="1:13">
      <c r="A41" s="102" t="s">
        <v>722</v>
      </c>
      <c r="B41" s="156" t="s">
        <v>723</v>
      </c>
      <c r="C41" s="151" t="s">
        <v>1287</v>
      </c>
      <c r="D41" s="93"/>
      <c r="E41" s="93"/>
      <c r="F41" s="93">
        <v>0</v>
      </c>
      <c r="G41" s="93"/>
      <c r="H41" s="213" t="s">
        <v>1288</v>
      </c>
      <c r="I41" s="93">
        <v>2.4</v>
      </c>
      <c r="J41" s="93" t="s">
        <v>1298</v>
      </c>
      <c r="K41" s="93"/>
      <c r="L41" s="93"/>
      <c r="M41" s="105"/>
    </row>
    <row r="42" spans="1:13">
      <c r="A42" s="102" t="s">
        <v>724</v>
      </c>
      <c r="B42" s="156" t="s">
        <v>725</v>
      </c>
      <c r="C42" s="151" t="s">
        <v>1287</v>
      </c>
      <c r="D42" s="93"/>
      <c r="E42" s="93"/>
      <c r="F42" s="93">
        <v>0</v>
      </c>
      <c r="G42" s="93"/>
      <c r="H42" s="213" t="s">
        <v>1288</v>
      </c>
      <c r="I42" s="93">
        <v>4.5</v>
      </c>
      <c r="J42" s="93" t="s">
        <v>1298</v>
      </c>
      <c r="K42" s="93"/>
      <c r="L42" s="93"/>
      <c r="M42" s="105"/>
    </row>
    <row r="43" spans="1:13">
      <c r="A43" s="102" t="s">
        <v>726</v>
      </c>
      <c r="B43" s="156" t="s">
        <v>727</v>
      </c>
      <c r="C43" s="151" t="s">
        <v>1287</v>
      </c>
      <c r="D43" s="93"/>
      <c r="E43" s="93"/>
      <c r="F43" s="93">
        <v>0</v>
      </c>
      <c r="G43" s="93"/>
      <c r="H43" s="213" t="s">
        <v>1288</v>
      </c>
      <c r="I43" s="93">
        <v>4.5</v>
      </c>
      <c r="J43" s="93" t="s">
        <v>1298</v>
      </c>
      <c r="K43" s="93"/>
      <c r="L43" s="93"/>
      <c r="M43" s="105"/>
    </row>
    <row r="44" spans="1:13">
      <c r="A44" s="102" t="s">
        <v>728</v>
      </c>
      <c r="B44" s="156" t="s">
        <v>729</v>
      </c>
      <c r="C44" s="151" t="s">
        <v>1287</v>
      </c>
      <c r="D44" s="93"/>
      <c r="E44" s="93"/>
      <c r="F44" s="93">
        <v>0</v>
      </c>
      <c r="G44" s="93"/>
      <c r="H44" s="213" t="s">
        <v>1288</v>
      </c>
      <c r="I44" s="93">
        <v>5000</v>
      </c>
      <c r="J44" s="93" t="s">
        <v>1304</v>
      </c>
      <c r="K44" s="93"/>
      <c r="L44" s="93"/>
      <c r="M44" s="105"/>
    </row>
    <row r="45" spans="1:13">
      <c r="A45" s="102" t="s">
        <v>730</v>
      </c>
      <c r="B45" s="156" t="s">
        <v>731</v>
      </c>
      <c r="C45" s="151" t="s">
        <v>1287</v>
      </c>
      <c r="D45" s="93"/>
      <c r="E45" s="93"/>
      <c r="F45" s="93">
        <v>0</v>
      </c>
      <c r="G45" s="93"/>
      <c r="H45" s="213" t="s">
        <v>1288</v>
      </c>
      <c r="I45" s="93">
        <v>40</v>
      </c>
      <c r="J45" s="93" t="s">
        <v>1305</v>
      </c>
      <c r="K45" s="93"/>
      <c r="L45" s="93"/>
      <c r="M45" s="105"/>
    </row>
    <row r="46" spans="1:13">
      <c r="A46" s="102" t="s">
        <v>732</v>
      </c>
      <c r="B46" s="156" t="s">
        <v>733</v>
      </c>
      <c r="C46" s="151" t="s">
        <v>1287</v>
      </c>
      <c r="D46" s="93"/>
      <c r="E46" s="93"/>
      <c r="F46" s="93">
        <v>0</v>
      </c>
      <c r="G46" s="93"/>
      <c r="H46" s="213" t="s">
        <v>1288</v>
      </c>
      <c r="I46" s="93">
        <v>40</v>
      </c>
      <c r="J46" s="93" t="s">
        <v>1305</v>
      </c>
      <c r="K46" s="93"/>
      <c r="L46" s="93"/>
      <c r="M46" s="105"/>
    </row>
    <row r="47" spans="1:13">
      <c r="A47" s="102" t="s">
        <v>734</v>
      </c>
      <c r="B47" s="156" t="s">
        <v>735</v>
      </c>
      <c r="C47" s="151" t="s">
        <v>1287</v>
      </c>
      <c r="D47" s="93"/>
      <c r="E47" s="93"/>
      <c r="F47" s="93">
        <v>0</v>
      </c>
      <c r="G47" s="93"/>
      <c r="H47" s="213" t="s">
        <v>1288</v>
      </c>
      <c r="I47" s="93">
        <v>6</v>
      </c>
      <c r="J47" s="93" t="s">
        <v>1298</v>
      </c>
      <c r="K47" s="93"/>
      <c r="L47" s="93"/>
      <c r="M47" s="105"/>
    </row>
    <row r="48" spans="1:13">
      <c r="A48" s="102" t="s">
        <v>736</v>
      </c>
      <c r="B48" s="156" t="s">
        <v>737</v>
      </c>
      <c r="C48" s="151" t="s">
        <v>1287</v>
      </c>
      <c r="D48" s="93"/>
      <c r="E48" s="93"/>
      <c r="F48" s="93">
        <v>0</v>
      </c>
      <c r="G48" s="93"/>
      <c r="H48" s="213" t="s">
        <v>1288</v>
      </c>
      <c r="I48" s="93">
        <v>2</v>
      </c>
      <c r="J48" s="93" t="s">
        <v>1298</v>
      </c>
      <c r="K48" s="93"/>
      <c r="L48" s="93"/>
      <c r="M48" s="105"/>
    </row>
    <row r="49" spans="1:13">
      <c r="A49" s="102" t="s">
        <v>738</v>
      </c>
      <c r="B49" s="156" t="s">
        <v>739</v>
      </c>
      <c r="C49" s="151" t="s">
        <v>1287</v>
      </c>
      <c r="D49" s="93"/>
      <c r="E49" s="93"/>
      <c r="F49" s="93">
        <v>0</v>
      </c>
      <c r="G49" s="93"/>
      <c r="H49" s="213" t="s">
        <v>1288</v>
      </c>
      <c r="I49" s="93">
        <v>2</v>
      </c>
      <c r="J49" s="93" t="s">
        <v>1298</v>
      </c>
      <c r="K49" s="93"/>
      <c r="L49" s="93"/>
      <c r="M49" s="105"/>
    </row>
    <row r="50" spans="1:13">
      <c r="A50" s="102" t="s">
        <v>740</v>
      </c>
      <c r="B50" s="156" t="s">
        <v>741</v>
      </c>
      <c r="C50" s="151" t="s">
        <v>1287</v>
      </c>
      <c r="D50" s="93"/>
      <c r="E50" s="93"/>
      <c r="F50" s="93">
        <v>0</v>
      </c>
      <c r="G50" s="93"/>
      <c r="H50" s="213" t="s">
        <v>1288</v>
      </c>
      <c r="I50" s="93">
        <v>10</v>
      </c>
      <c r="J50" s="93" t="s">
        <v>1306</v>
      </c>
      <c r="K50" s="93"/>
      <c r="L50" s="93"/>
      <c r="M50" s="105"/>
    </row>
    <row r="51" spans="1:13">
      <c r="A51" s="192" t="s">
        <v>742</v>
      </c>
      <c r="B51" s="176" t="s">
        <v>743</v>
      </c>
      <c r="C51" s="151" t="s">
        <v>1287</v>
      </c>
      <c r="D51" s="157"/>
      <c r="E51" s="157"/>
      <c r="F51" s="93">
        <v>0</v>
      </c>
      <c r="G51" s="157"/>
      <c r="H51" s="213" t="s">
        <v>1288</v>
      </c>
      <c r="I51" s="157">
        <v>100</v>
      </c>
      <c r="J51" s="157" t="s">
        <v>1301</v>
      </c>
      <c r="K51" s="157"/>
      <c r="L51" s="157"/>
      <c r="M51" s="220"/>
    </row>
    <row r="52" spans="1:13">
      <c r="A52" s="102" t="s">
        <v>744</v>
      </c>
      <c r="B52" s="156" t="s">
        <v>692</v>
      </c>
      <c r="C52" s="151" t="s">
        <v>1287</v>
      </c>
      <c r="D52" s="93"/>
      <c r="E52" s="93"/>
      <c r="F52" s="93">
        <v>0</v>
      </c>
      <c r="G52" s="93"/>
      <c r="H52" s="213" t="s">
        <v>1288</v>
      </c>
      <c r="I52" s="93"/>
      <c r="J52" s="93"/>
      <c r="K52" s="93"/>
      <c r="L52" s="93"/>
      <c r="M52" s="105"/>
    </row>
    <row r="53" spans="1:13">
      <c r="A53" s="102" t="s">
        <v>745</v>
      </c>
      <c r="B53" s="156" t="s">
        <v>746</v>
      </c>
      <c r="C53" s="151" t="s">
        <v>1287</v>
      </c>
      <c r="D53" s="93"/>
      <c r="E53" s="93"/>
      <c r="F53" s="93">
        <v>0</v>
      </c>
      <c r="G53" s="93"/>
      <c r="H53" s="213" t="s">
        <v>1288</v>
      </c>
      <c r="I53" s="93">
        <v>40</v>
      </c>
      <c r="J53" s="93" t="s">
        <v>1305</v>
      </c>
      <c r="K53" s="93"/>
      <c r="L53" s="93"/>
      <c r="M53" s="105"/>
    </row>
    <row r="54" spans="1:13">
      <c r="A54" s="102" t="s">
        <v>407</v>
      </c>
      <c r="B54" s="156" t="s">
        <v>747</v>
      </c>
      <c r="C54" s="151" t="s">
        <v>1287</v>
      </c>
      <c r="D54" s="93"/>
      <c r="E54" s="93"/>
      <c r="F54" s="93">
        <v>0</v>
      </c>
      <c r="G54" s="93"/>
      <c r="H54" s="213" t="s">
        <v>1288</v>
      </c>
      <c r="I54" s="93">
        <v>2500</v>
      </c>
      <c r="J54" s="93" t="s">
        <v>1290</v>
      </c>
      <c r="K54" s="93"/>
      <c r="L54" s="93"/>
      <c r="M54" s="105"/>
    </row>
    <row r="55" spans="1:13">
      <c r="A55" s="193" t="s">
        <v>753</v>
      </c>
      <c r="B55" s="156" t="s">
        <v>762</v>
      </c>
      <c r="C55" s="151" t="s">
        <v>1287</v>
      </c>
      <c r="D55" s="93"/>
      <c r="E55" s="93"/>
      <c r="F55" s="93">
        <v>0</v>
      </c>
      <c r="G55" s="93"/>
      <c r="H55" s="213" t="s">
        <v>1288</v>
      </c>
      <c r="I55" s="93">
        <v>100</v>
      </c>
      <c r="J55" s="93" t="s">
        <v>1301</v>
      </c>
      <c r="K55" s="93"/>
      <c r="L55" s="93"/>
      <c r="M55" s="105"/>
    </row>
    <row r="56" spans="1:13">
      <c r="A56" s="193" t="s">
        <v>763</v>
      </c>
      <c r="B56" s="156" t="s">
        <v>771</v>
      </c>
      <c r="C56" s="151" t="s">
        <v>1287</v>
      </c>
      <c r="D56" s="93"/>
      <c r="E56" s="93"/>
      <c r="F56" s="93">
        <v>0</v>
      </c>
      <c r="G56" s="93"/>
      <c r="H56" s="213" t="s">
        <v>1288</v>
      </c>
      <c r="I56" s="93">
        <v>100</v>
      </c>
      <c r="J56" s="93" t="s">
        <v>1301</v>
      </c>
      <c r="K56" s="93"/>
      <c r="L56" s="93"/>
      <c r="M56" s="105"/>
    </row>
    <row r="57" spans="1:13">
      <c r="A57" s="193" t="s">
        <v>772</v>
      </c>
      <c r="B57" s="156" t="s">
        <v>780</v>
      </c>
      <c r="C57" s="151" t="s">
        <v>1287</v>
      </c>
      <c r="D57" s="93"/>
      <c r="E57" s="93"/>
      <c r="F57" s="93">
        <v>0</v>
      </c>
      <c r="G57" s="93"/>
      <c r="H57" s="213" t="s">
        <v>1288</v>
      </c>
      <c r="I57" s="93">
        <v>100</v>
      </c>
      <c r="J57" s="93" t="s">
        <v>1301</v>
      </c>
      <c r="K57" s="93"/>
      <c r="L57" s="93"/>
      <c r="M57" s="105"/>
    </row>
    <row r="58" spans="1:13">
      <c r="A58" s="193" t="s">
        <v>781</v>
      </c>
      <c r="B58" s="156" t="s">
        <v>790</v>
      </c>
      <c r="C58" s="151" t="s">
        <v>1287</v>
      </c>
      <c r="D58" s="93"/>
      <c r="E58" s="93"/>
      <c r="F58" s="93">
        <v>0</v>
      </c>
      <c r="G58" s="93"/>
      <c r="H58" s="213" t="s">
        <v>1288</v>
      </c>
      <c r="I58" s="93">
        <v>100</v>
      </c>
      <c r="J58" s="93" t="s">
        <v>1301</v>
      </c>
      <c r="K58" s="93"/>
      <c r="L58" s="93"/>
      <c r="M58" s="105"/>
    </row>
    <row r="59" spans="1:13">
      <c r="A59" s="193" t="s">
        <v>791</v>
      </c>
      <c r="B59" s="156" t="s">
        <v>799</v>
      </c>
      <c r="C59" s="151" t="s">
        <v>1287</v>
      </c>
      <c r="D59" s="93"/>
      <c r="E59" s="93"/>
      <c r="F59" s="93">
        <v>0</v>
      </c>
      <c r="G59" s="93"/>
      <c r="H59" s="213" t="s">
        <v>1288</v>
      </c>
      <c r="I59" s="93">
        <v>100</v>
      </c>
      <c r="J59" s="93" t="s">
        <v>1301</v>
      </c>
      <c r="K59" s="93"/>
      <c r="L59" s="93"/>
      <c r="M59" s="105"/>
    </row>
    <row r="60" spans="1:13">
      <c r="A60" s="193" t="s">
        <v>800</v>
      </c>
      <c r="B60" s="156" t="s">
        <v>808</v>
      </c>
      <c r="C60" s="151" t="s">
        <v>1287</v>
      </c>
      <c r="D60" s="93"/>
      <c r="E60" s="93"/>
      <c r="F60" s="93">
        <v>0</v>
      </c>
      <c r="G60" s="93"/>
      <c r="H60" s="213" t="s">
        <v>1288</v>
      </c>
      <c r="I60" s="93">
        <v>100</v>
      </c>
      <c r="J60" s="93" t="s">
        <v>1301</v>
      </c>
      <c r="K60" s="93"/>
      <c r="L60" s="93"/>
      <c r="M60" s="105"/>
    </row>
    <row r="61" spans="1:13">
      <c r="A61" s="193" t="s">
        <v>809</v>
      </c>
      <c r="B61" s="156" t="s">
        <v>817</v>
      </c>
      <c r="C61" s="151" t="s">
        <v>1287</v>
      </c>
      <c r="D61" s="93"/>
      <c r="E61" s="93"/>
      <c r="F61" s="93">
        <v>0</v>
      </c>
      <c r="G61" s="93"/>
      <c r="H61" s="213" t="s">
        <v>1288</v>
      </c>
      <c r="I61" s="93">
        <v>100</v>
      </c>
      <c r="J61" s="93" t="s">
        <v>1301</v>
      </c>
      <c r="K61" s="93"/>
      <c r="L61" s="93"/>
      <c r="M61" s="105"/>
    </row>
    <row r="62" spans="1:13">
      <c r="A62" s="193" t="s">
        <v>818</v>
      </c>
      <c r="B62" s="156" t="s">
        <v>826</v>
      </c>
      <c r="C62" s="151" t="s">
        <v>1287</v>
      </c>
      <c r="D62" s="93"/>
      <c r="E62" s="93"/>
      <c r="F62" s="93">
        <v>0</v>
      </c>
      <c r="G62" s="93"/>
      <c r="H62" s="213" t="s">
        <v>1288</v>
      </c>
      <c r="I62" s="93">
        <v>100</v>
      </c>
      <c r="J62" s="93" t="s">
        <v>1301</v>
      </c>
      <c r="K62" s="93"/>
      <c r="L62" s="93"/>
      <c r="M62" s="105"/>
    </row>
    <row r="63" spans="1:13">
      <c r="A63" s="193" t="s">
        <v>827</v>
      </c>
      <c r="B63" s="156" t="s">
        <v>835</v>
      </c>
      <c r="C63" s="151" t="s">
        <v>1287</v>
      </c>
      <c r="D63" s="114"/>
      <c r="E63" s="114"/>
      <c r="F63" s="93">
        <v>0</v>
      </c>
      <c r="G63" s="114"/>
      <c r="H63" s="213" t="s">
        <v>1288</v>
      </c>
      <c r="I63" s="93">
        <v>100</v>
      </c>
      <c r="J63" s="93" t="s">
        <v>1301</v>
      </c>
      <c r="K63" s="93"/>
      <c r="L63" s="93"/>
      <c r="M63" s="105"/>
    </row>
    <row r="64" spans="1:13">
      <c r="A64" s="193" t="s">
        <v>836</v>
      </c>
      <c r="B64" s="156" t="s">
        <v>845</v>
      </c>
      <c r="C64" s="151" t="s">
        <v>1287</v>
      </c>
      <c r="D64" s="114"/>
      <c r="E64" s="114"/>
      <c r="F64" s="93">
        <v>0</v>
      </c>
      <c r="G64" s="114"/>
      <c r="H64" s="213" t="s">
        <v>1288</v>
      </c>
      <c r="I64" s="93">
        <v>100</v>
      </c>
      <c r="J64" s="93" t="s">
        <v>1301</v>
      </c>
      <c r="K64" s="93"/>
      <c r="L64" s="93"/>
      <c r="M64" s="105"/>
    </row>
    <row r="65" spans="1:13">
      <c r="A65" s="193" t="s">
        <v>846</v>
      </c>
      <c r="B65" s="156" t="s">
        <v>845</v>
      </c>
      <c r="C65" s="151" t="s">
        <v>1287</v>
      </c>
      <c r="D65" s="93"/>
      <c r="E65" s="93"/>
      <c r="F65" s="93">
        <v>0</v>
      </c>
      <c r="G65" s="93"/>
      <c r="H65" s="213" t="s">
        <v>1288</v>
      </c>
      <c r="I65" s="93">
        <v>100</v>
      </c>
      <c r="J65" s="93" t="s">
        <v>1301</v>
      </c>
      <c r="K65" s="93"/>
      <c r="L65" s="93"/>
      <c r="M65" s="105"/>
    </row>
    <row r="66" spans="1:13">
      <c r="A66" s="193" t="s">
        <v>847</v>
      </c>
      <c r="B66" s="156" t="s">
        <v>856</v>
      </c>
      <c r="C66" s="151" t="s">
        <v>1287</v>
      </c>
      <c r="D66" s="93"/>
      <c r="E66" s="93"/>
      <c r="F66" s="93">
        <v>0</v>
      </c>
      <c r="G66" s="93"/>
      <c r="H66" s="213" t="s">
        <v>1288</v>
      </c>
      <c r="I66" s="93">
        <v>100</v>
      </c>
      <c r="J66" s="93" t="s">
        <v>1301</v>
      </c>
      <c r="K66" s="93"/>
      <c r="L66" s="93"/>
      <c r="M66" s="105"/>
    </row>
    <row r="67" spans="1:13">
      <c r="A67" s="193" t="s">
        <v>857</v>
      </c>
      <c r="B67" s="156" t="s">
        <v>865</v>
      </c>
      <c r="C67" s="151" t="s">
        <v>1287</v>
      </c>
      <c r="D67" s="93"/>
      <c r="E67" s="93"/>
      <c r="F67" s="93">
        <v>0</v>
      </c>
      <c r="G67" s="93"/>
      <c r="H67" s="213" t="s">
        <v>1288</v>
      </c>
      <c r="I67" s="93">
        <v>100</v>
      </c>
      <c r="J67" s="93" t="s">
        <v>1301</v>
      </c>
      <c r="K67" s="93"/>
      <c r="L67" s="93"/>
      <c r="M67" s="105"/>
    </row>
    <row r="68" spans="1:13">
      <c r="A68" s="193" t="s">
        <v>866</v>
      </c>
      <c r="B68" s="156" t="s">
        <v>874</v>
      </c>
      <c r="C68" s="151" t="s">
        <v>1287</v>
      </c>
      <c r="D68" s="93"/>
      <c r="E68" s="93"/>
      <c r="F68" s="93">
        <v>0</v>
      </c>
      <c r="G68" s="93"/>
      <c r="H68" s="213" t="s">
        <v>1288</v>
      </c>
      <c r="I68" s="93">
        <v>100</v>
      </c>
      <c r="J68" s="93" t="s">
        <v>1301</v>
      </c>
      <c r="K68" s="93"/>
      <c r="L68" s="93"/>
      <c r="M68" s="105"/>
    </row>
    <row r="69" spans="1:13">
      <c r="A69" s="193" t="s">
        <v>875</v>
      </c>
      <c r="B69" s="156" t="s">
        <v>883</v>
      </c>
      <c r="C69" s="151" t="s">
        <v>1287</v>
      </c>
      <c r="D69" s="93"/>
      <c r="E69" s="93"/>
      <c r="F69" s="93">
        <v>0</v>
      </c>
      <c r="G69" s="93"/>
      <c r="H69" s="213" t="s">
        <v>1288</v>
      </c>
      <c r="I69" s="93">
        <v>100</v>
      </c>
      <c r="J69" s="93" t="s">
        <v>1301</v>
      </c>
      <c r="K69" s="93"/>
      <c r="L69" s="93"/>
      <c r="M69" s="105"/>
    </row>
    <row r="70" spans="1:13">
      <c r="A70" s="193" t="s">
        <v>884</v>
      </c>
      <c r="B70" s="156" t="s">
        <v>893</v>
      </c>
      <c r="C70" s="151" t="s">
        <v>1287</v>
      </c>
      <c r="D70" s="93"/>
      <c r="E70" s="93"/>
      <c r="F70" s="93">
        <v>0</v>
      </c>
      <c r="G70" s="93"/>
      <c r="H70" s="213" t="s">
        <v>1288</v>
      </c>
      <c r="I70" s="93">
        <v>100</v>
      </c>
      <c r="J70" s="93" t="s">
        <v>1301</v>
      </c>
      <c r="K70" s="93"/>
      <c r="L70" s="93"/>
      <c r="M70" s="105"/>
    </row>
    <row r="71" spans="1:13">
      <c r="A71" s="193" t="s">
        <v>894</v>
      </c>
      <c r="B71" s="156" t="s">
        <v>902</v>
      </c>
      <c r="C71" s="151" t="s">
        <v>1287</v>
      </c>
      <c r="D71" s="93"/>
      <c r="E71" s="93"/>
      <c r="F71" s="93">
        <v>0</v>
      </c>
      <c r="G71" s="93"/>
      <c r="H71" s="213" t="s">
        <v>1288</v>
      </c>
      <c r="I71" s="93">
        <v>100</v>
      </c>
      <c r="J71" s="93" t="s">
        <v>1301</v>
      </c>
      <c r="K71" s="93"/>
      <c r="L71" s="93"/>
      <c r="M71" s="105"/>
    </row>
    <row r="72" spans="1:13">
      <c r="A72" s="193" t="s">
        <v>903</v>
      </c>
      <c r="B72" s="156" t="s">
        <v>911</v>
      </c>
      <c r="C72" s="151" t="s">
        <v>1287</v>
      </c>
      <c r="D72" s="93"/>
      <c r="E72" s="93"/>
      <c r="F72" s="93">
        <v>0</v>
      </c>
      <c r="G72" s="93"/>
      <c r="H72" s="213" t="s">
        <v>1288</v>
      </c>
      <c r="I72" s="93">
        <v>100</v>
      </c>
      <c r="J72" s="93" t="s">
        <v>1301</v>
      </c>
      <c r="K72" s="93"/>
      <c r="L72" s="93"/>
      <c r="M72" s="105"/>
    </row>
    <row r="73" spans="1:13">
      <c r="A73" s="193" t="s">
        <v>912</v>
      </c>
      <c r="B73" s="156" t="s">
        <v>920</v>
      </c>
      <c r="C73" s="151" t="s">
        <v>1287</v>
      </c>
      <c r="D73" s="93"/>
      <c r="E73" s="93"/>
      <c r="F73" s="93">
        <v>0</v>
      </c>
      <c r="G73" s="93"/>
      <c r="H73" s="213" t="s">
        <v>1288</v>
      </c>
      <c r="I73" s="93">
        <v>100</v>
      </c>
      <c r="J73" s="93" t="s">
        <v>1301</v>
      </c>
      <c r="K73" s="93"/>
      <c r="L73" s="93"/>
      <c r="M73" s="105"/>
    </row>
    <row r="74" spans="1:13">
      <c r="A74" s="193" t="s">
        <v>921</v>
      </c>
      <c r="B74" s="156" t="s">
        <v>929</v>
      </c>
      <c r="C74" s="151" t="s">
        <v>1287</v>
      </c>
      <c r="D74" s="93"/>
      <c r="E74" s="93"/>
      <c r="F74" s="93">
        <v>0</v>
      </c>
      <c r="G74" s="93"/>
      <c r="H74" s="213" t="s">
        <v>1288</v>
      </c>
      <c r="I74" s="93">
        <v>100</v>
      </c>
      <c r="J74" s="93" t="s">
        <v>1301</v>
      </c>
      <c r="K74" s="93"/>
      <c r="L74" s="93"/>
      <c r="M74" s="105"/>
    </row>
    <row r="75" spans="1:13">
      <c r="A75" s="193" t="s">
        <v>930</v>
      </c>
      <c r="B75" s="156" t="s">
        <v>939</v>
      </c>
      <c r="C75" s="151" t="s">
        <v>1287</v>
      </c>
      <c r="D75" s="93"/>
      <c r="E75" s="93"/>
      <c r="F75" s="93">
        <v>0</v>
      </c>
      <c r="G75" s="93"/>
      <c r="H75" s="213" t="s">
        <v>1288</v>
      </c>
      <c r="I75" s="93">
        <v>100</v>
      </c>
      <c r="J75" s="93" t="s">
        <v>1301</v>
      </c>
      <c r="K75" s="93"/>
      <c r="L75" s="93"/>
      <c r="M75" s="105"/>
    </row>
    <row r="76" spans="1:13">
      <c r="A76" s="193" t="s">
        <v>940</v>
      </c>
      <c r="B76" s="156" t="s">
        <v>948</v>
      </c>
      <c r="C76" s="151" t="s">
        <v>1287</v>
      </c>
      <c r="D76" s="93"/>
      <c r="E76" s="93"/>
      <c r="F76" s="93">
        <v>0</v>
      </c>
      <c r="G76" s="93"/>
      <c r="H76" s="213" t="s">
        <v>1288</v>
      </c>
      <c r="I76" s="93">
        <v>100</v>
      </c>
      <c r="J76" s="93" t="s">
        <v>1301</v>
      </c>
      <c r="K76" s="93"/>
      <c r="L76" s="93"/>
      <c r="M76" s="105"/>
    </row>
    <row r="77" spans="1:13">
      <c r="A77" s="193" t="s">
        <v>949</v>
      </c>
      <c r="B77" s="156" t="s">
        <v>957</v>
      </c>
      <c r="C77" s="151" t="s">
        <v>1287</v>
      </c>
      <c r="D77" s="93"/>
      <c r="E77" s="93"/>
      <c r="F77" s="93">
        <v>0</v>
      </c>
      <c r="G77" s="93"/>
      <c r="H77" s="213" t="s">
        <v>1288</v>
      </c>
      <c r="I77" s="93">
        <v>100</v>
      </c>
      <c r="J77" s="93" t="s">
        <v>1301</v>
      </c>
      <c r="K77" s="93"/>
      <c r="L77" s="93"/>
      <c r="M77" s="105"/>
    </row>
    <row r="78" spans="1:13">
      <c r="A78" s="193" t="s">
        <v>958</v>
      </c>
      <c r="B78" s="156" t="s">
        <v>957</v>
      </c>
      <c r="C78" s="151" t="s">
        <v>1287</v>
      </c>
      <c r="D78" s="93"/>
      <c r="E78" s="93"/>
      <c r="F78" s="93">
        <v>0</v>
      </c>
      <c r="G78" s="93"/>
      <c r="H78" s="213" t="s">
        <v>1288</v>
      </c>
      <c r="I78" s="93">
        <v>100</v>
      </c>
      <c r="J78" s="93" t="s">
        <v>1301</v>
      </c>
      <c r="K78" s="93"/>
      <c r="L78" s="93"/>
      <c r="M78" s="105"/>
    </row>
    <row r="79" spans="1:13">
      <c r="A79" s="193" t="s">
        <v>959</v>
      </c>
      <c r="B79" s="156" t="s">
        <v>957</v>
      </c>
      <c r="C79" s="151" t="s">
        <v>1287</v>
      </c>
      <c r="D79" s="93"/>
      <c r="E79" s="93"/>
      <c r="F79" s="93">
        <v>0</v>
      </c>
      <c r="G79" s="93"/>
      <c r="H79" s="213" t="s">
        <v>1288</v>
      </c>
      <c r="I79" s="93">
        <v>100</v>
      </c>
      <c r="J79" s="93" t="s">
        <v>1301</v>
      </c>
      <c r="K79" s="93"/>
      <c r="L79" s="93"/>
      <c r="M79" s="105"/>
    </row>
    <row r="80" spans="1:13">
      <c r="A80" s="193" t="s">
        <v>960</v>
      </c>
      <c r="B80" s="156" t="s">
        <v>957</v>
      </c>
      <c r="C80" s="151" t="s">
        <v>1287</v>
      </c>
      <c r="D80" s="93"/>
      <c r="E80" s="93"/>
      <c r="F80" s="93">
        <v>0</v>
      </c>
      <c r="G80" s="93"/>
      <c r="H80" s="213" t="s">
        <v>1288</v>
      </c>
      <c r="I80" s="93">
        <v>100</v>
      </c>
      <c r="J80" s="93" t="s">
        <v>1301</v>
      </c>
      <c r="K80" s="93"/>
      <c r="L80" s="93"/>
      <c r="M80" s="105"/>
    </row>
    <row r="81" spans="1:13">
      <c r="A81" s="193" t="s">
        <v>961</v>
      </c>
      <c r="B81" s="156" t="s">
        <v>957</v>
      </c>
      <c r="C81" s="151" t="s">
        <v>1287</v>
      </c>
      <c r="D81" s="93"/>
      <c r="E81" s="93"/>
      <c r="F81" s="93">
        <v>0</v>
      </c>
      <c r="G81" s="93"/>
      <c r="H81" s="213" t="s">
        <v>1288</v>
      </c>
      <c r="I81" s="93">
        <v>100</v>
      </c>
      <c r="J81" s="93" t="s">
        <v>1301</v>
      </c>
      <c r="K81" s="93"/>
      <c r="L81" s="93"/>
      <c r="M81" s="105"/>
    </row>
    <row r="82" spans="1:13">
      <c r="A82" s="193" t="s">
        <v>578</v>
      </c>
      <c r="B82" s="156" t="s">
        <v>1307</v>
      </c>
      <c r="C82" s="151" t="s">
        <v>1287</v>
      </c>
      <c r="D82" s="93"/>
      <c r="E82" s="93"/>
      <c r="F82" s="93">
        <v>0</v>
      </c>
      <c r="G82" s="93"/>
      <c r="H82" s="213" t="s">
        <v>1288</v>
      </c>
      <c r="I82" s="93">
        <v>100</v>
      </c>
      <c r="J82" s="93" t="s">
        <v>1301</v>
      </c>
      <c r="K82" s="93"/>
      <c r="L82" s="93"/>
      <c r="M82" s="105"/>
    </row>
    <row r="83" spans="1:13">
      <c r="A83" s="193" t="s">
        <v>581</v>
      </c>
      <c r="B83" s="156" t="s">
        <v>1308</v>
      </c>
      <c r="C83" s="151" t="s">
        <v>1287</v>
      </c>
      <c r="D83" s="93"/>
      <c r="E83" s="93"/>
      <c r="F83" s="93">
        <v>0</v>
      </c>
      <c r="G83" s="93"/>
      <c r="H83" s="213" t="s">
        <v>1288</v>
      </c>
      <c r="I83" s="93">
        <v>100</v>
      </c>
      <c r="J83" s="93" t="s">
        <v>1301</v>
      </c>
      <c r="K83" s="93"/>
      <c r="L83" s="93"/>
      <c r="M83" s="105"/>
    </row>
    <row r="84" spans="1:13">
      <c r="A84" s="193" t="s">
        <v>584</v>
      </c>
      <c r="B84" s="156" t="s">
        <v>1309</v>
      </c>
      <c r="C84" s="151" t="s">
        <v>1287</v>
      </c>
      <c r="D84" s="93"/>
      <c r="E84" s="93"/>
      <c r="F84" s="93">
        <v>0</v>
      </c>
      <c r="G84" s="93"/>
      <c r="H84" s="213" t="s">
        <v>1288</v>
      </c>
      <c r="I84" s="93">
        <v>100</v>
      </c>
      <c r="J84" s="93" t="s">
        <v>1301</v>
      </c>
      <c r="K84" s="93"/>
      <c r="L84" s="93"/>
      <c r="M84" s="105"/>
    </row>
    <row r="85" spans="1:13">
      <c r="A85" s="193" t="s">
        <v>606</v>
      </c>
      <c r="B85" s="156" t="s">
        <v>1310</v>
      </c>
      <c r="C85" s="151" t="s">
        <v>1287</v>
      </c>
      <c r="D85" s="93"/>
      <c r="E85" s="93"/>
      <c r="F85" s="93">
        <v>0</v>
      </c>
      <c r="G85" s="93"/>
      <c r="H85" s="213" t="s">
        <v>1288</v>
      </c>
      <c r="I85" s="93">
        <v>100</v>
      </c>
      <c r="J85" s="93" t="s">
        <v>1301</v>
      </c>
      <c r="K85" s="93"/>
      <c r="L85" s="93"/>
      <c r="M85" s="105"/>
    </row>
    <row r="86" spans="1:13">
      <c r="A86" s="193" t="s">
        <v>616</v>
      </c>
      <c r="B86" s="156" t="s">
        <v>1311</v>
      </c>
      <c r="C86" s="151" t="s">
        <v>1287</v>
      </c>
      <c r="D86" s="93"/>
      <c r="E86" s="93"/>
      <c r="F86" s="93">
        <v>0</v>
      </c>
      <c r="G86" s="93"/>
      <c r="H86" s="213" t="s">
        <v>1288</v>
      </c>
      <c r="I86" s="93">
        <v>100</v>
      </c>
      <c r="J86" s="93" t="s">
        <v>1301</v>
      </c>
      <c r="K86" s="93"/>
      <c r="L86" s="93"/>
      <c r="M86" s="105"/>
    </row>
    <row r="87" spans="1:13">
      <c r="A87" s="193" t="s">
        <v>626</v>
      </c>
      <c r="B87" s="156" t="s">
        <v>1312</v>
      </c>
      <c r="C87" s="151" t="s">
        <v>1287</v>
      </c>
      <c r="D87" s="93"/>
      <c r="E87" s="93"/>
      <c r="F87" s="93">
        <v>0</v>
      </c>
      <c r="G87" s="93"/>
      <c r="H87" s="213" t="s">
        <v>1288</v>
      </c>
      <c r="I87" s="93">
        <v>100</v>
      </c>
      <c r="J87" s="93" t="s">
        <v>1301</v>
      </c>
      <c r="K87" s="93"/>
      <c r="L87" s="93"/>
      <c r="M87" s="105"/>
    </row>
    <row r="88" spans="1:13">
      <c r="A88" s="193" t="s">
        <v>636</v>
      </c>
      <c r="B88" s="156" t="s">
        <v>1313</v>
      </c>
      <c r="C88" s="151" t="s">
        <v>1287</v>
      </c>
      <c r="D88" s="93"/>
      <c r="E88" s="93"/>
      <c r="F88" s="93">
        <v>0</v>
      </c>
      <c r="G88" s="93"/>
      <c r="H88" s="213" t="s">
        <v>1288</v>
      </c>
      <c r="I88" s="93">
        <v>100</v>
      </c>
      <c r="J88" s="93" t="s">
        <v>1301</v>
      </c>
      <c r="K88" s="93"/>
      <c r="L88" s="93"/>
      <c r="M88" s="105"/>
    </row>
    <row r="89" spans="1:13">
      <c r="A89" s="193" t="s">
        <v>748</v>
      </c>
      <c r="B89" s="156" t="s">
        <v>1314</v>
      </c>
      <c r="C89" s="151" t="s">
        <v>1287</v>
      </c>
      <c r="D89" s="93"/>
      <c r="E89" s="93"/>
      <c r="F89" s="93">
        <v>0</v>
      </c>
      <c r="G89" s="93"/>
      <c r="H89" s="213" t="s">
        <v>1288</v>
      </c>
      <c r="I89" s="93">
        <v>100</v>
      </c>
      <c r="J89" s="93" t="s">
        <v>1301</v>
      </c>
      <c r="K89" s="93"/>
      <c r="L89" s="93"/>
      <c r="M89" s="105"/>
    </row>
    <row r="90" spans="1:13">
      <c r="A90" s="193" t="s">
        <v>751</v>
      </c>
      <c r="B90" s="156" t="s">
        <v>1314</v>
      </c>
      <c r="C90" s="151" t="s">
        <v>1287</v>
      </c>
      <c r="D90" s="93"/>
      <c r="E90" s="93"/>
      <c r="F90" s="93">
        <v>0</v>
      </c>
      <c r="G90" s="93"/>
      <c r="H90" s="213" t="s">
        <v>1288</v>
      </c>
      <c r="I90" s="93">
        <v>100</v>
      </c>
      <c r="J90" s="93" t="s">
        <v>1301</v>
      </c>
      <c r="K90" s="93"/>
      <c r="L90" s="93"/>
      <c r="M90" s="105"/>
    </row>
  </sheetData>
  <autoFilter ref="A5:N90" xr:uid="{00000000-0009-0000-0000-00000C000000}"/>
  <mergeCells count="1">
    <mergeCell ref="D1:F1"/>
  </mergeCells>
  <pageMargins left="0.196527777777778" right="0.196527777777778" top="0.39444444444444399" bottom="0.905555555555556" header="0.51180555555555496" footer="0.196527777777778"/>
  <pageSetup paperSize="8" firstPageNumber="0" fitToHeight="0" orientation="landscape" horizontalDpi="300" verticalDpi="300"/>
  <headerFooter>
    <oddFooter>&amp;LSide &amp;P av &amp;N
Sist endret &amp;D 
&amp;F</oddFooter>
  </headerFooter>
  <rowBreaks count="1" manualBreakCount="1">
    <brk id="6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K184"/>
  <sheetViews>
    <sheetView showGridLines="0" zoomScale="90" zoomScaleNormal="90" workbookViewId="0">
      <selection activeCell="B14" sqref="B14"/>
    </sheetView>
  </sheetViews>
  <sheetFormatPr baseColWidth="10" defaultColWidth="9.140625" defaultRowHeight="12.75"/>
  <cols>
    <col min="1" max="1" width="24.5703125" style="139" customWidth="1"/>
    <col min="2" max="2" width="46" style="139" customWidth="1"/>
    <col min="3" max="5" width="16.28515625" style="140" customWidth="1"/>
    <col min="6" max="6" width="13.7109375" style="140" customWidth="1"/>
    <col min="7" max="9" width="13.5703125" style="140" customWidth="1"/>
    <col min="10" max="10" width="6.85546875" style="140" customWidth="1"/>
    <col min="11" max="11" width="7.140625" style="140" customWidth="1"/>
    <col min="12" max="12" width="12.42578125" style="140" customWidth="1"/>
    <col min="13" max="13" width="29.7109375" style="140" customWidth="1"/>
    <col min="14" max="1025" width="8.85546875" style="139" customWidth="1"/>
  </cols>
  <sheetData>
    <row r="1" spans="1:14" ht="15">
      <c r="A1" s="82" t="str">
        <f>"Kunde:"</f>
        <v>Kunde:</v>
      </c>
      <c r="B1" s="83" t="str">
        <f>'Rev Hist'!G2</f>
        <v>FjellVAR</v>
      </c>
      <c r="C1" s="84"/>
      <c r="D1" s="361" t="s">
        <v>962</v>
      </c>
      <c r="E1" s="361"/>
      <c r="F1" s="361"/>
      <c r="G1" s="119" t="s">
        <v>244</v>
      </c>
      <c r="H1" s="119" t="str">
        <f>'Rev Hist'!G4</f>
        <v xml:space="preserve"> </v>
      </c>
      <c r="I1" s="6"/>
      <c r="J1" s="6"/>
      <c r="K1" s="119"/>
      <c r="L1" s="119" t="str">
        <f>'Rev Hist'!G4</f>
        <v xml:space="preserve"> </v>
      </c>
      <c r="M1" s="7"/>
      <c r="N1" s="7"/>
    </row>
    <row r="2" spans="1:14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84"/>
      <c r="F2" s="84"/>
      <c r="G2" s="119" t="s">
        <v>245</v>
      </c>
      <c r="H2" s="119" t="s">
        <v>91</v>
      </c>
      <c r="I2" s="6"/>
      <c r="J2" s="6"/>
      <c r="K2" s="119"/>
      <c r="L2" s="119"/>
      <c r="M2" s="7"/>
      <c r="N2" s="7"/>
    </row>
    <row r="3" spans="1:14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84"/>
      <c r="F3" s="84"/>
      <c r="G3" s="119" t="s">
        <v>247</v>
      </c>
      <c r="H3" s="119" t="str">
        <f>'Rev Hist'!G3</f>
        <v>Storanipa RA</v>
      </c>
      <c r="I3" s="6"/>
      <c r="J3" s="6"/>
      <c r="K3" s="119"/>
      <c r="L3" s="119"/>
      <c r="M3" s="7"/>
      <c r="N3" s="7"/>
    </row>
    <row r="4" spans="1:14" ht="4.5" customHeight="1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</row>
    <row r="5" spans="1:14" ht="27.75" customHeight="1">
      <c r="A5" s="142" t="s">
        <v>248</v>
      </c>
      <c r="B5" s="142" t="s">
        <v>67</v>
      </c>
      <c r="C5" s="143" t="s">
        <v>249</v>
      </c>
      <c r="D5" s="143" t="s">
        <v>1282</v>
      </c>
      <c r="E5" s="143" t="s">
        <v>1283</v>
      </c>
      <c r="F5" s="143" t="s">
        <v>256</v>
      </c>
      <c r="G5" s="143" t="s">
        <v>257</v>
      </c>
      <c r="H5" s="143" t="s">
        <v>258</v>
      </c>
      <c r="I5" s="143" t="s">
        <v>259</v>
      </c>
      <c r="J5" s="143" t="s">
        <v>78</v>
      </c>
      <c r="K5" s="143" t="s">
        <v>1284</v>
      </c>
      <c r="L5" s="143" t="s">
        <v>967</v>
      </c>
      <c r="M5" s="143" t="s">
        <v>262</v>
      </c>
    </row>
    <row r="6" spans="1:14">
      <c r="A6" s="217" t="s">
        <v>1315</v>
      </c>
      <c r="B6" s="218"/>
      <c r="C6" s="145"/>
      <c r="D6" s="145"/>
      <c r="E6" s="145"/>
      <c r="F6" s="145"/>
      <c r="G6" s="145"/>
      <c r="H6" s="145"/>
      <c r="I6" s="145"/>
      <c r="J6" s="145"/>
      <c r="K6" s="219"/>
      <c r="L6" s="145"/>
      <c r="M6" s="221"/>
    </row>
    <row r="7" spans="1:14">
      <c r="A7" s="102" t="s">
        <v>1316</v>
      </c>
      <c r="B7" s="156" t="s">
        <v>1286</v>
      </c>
      <c r="C7" s="151" t="s">
        <v>1317</v>
      </c>
      <c r="D7" s="93"/>
      <c r="E7" s="93"/>
      <c r="F7" s="93">
        <v>-32768</v>
      </c>
      <c r="G7" s="213" t="s">
        <v>1318</v>
      </c>
      <c r="H7" s="93">
        <v>-32768</v>
      </c>
      <c r="I7" s="213" t="s">
        <v>1318</v>
      </c>
      <c r="J7" s="93"/>
      <c r="K7" s="93"/>
      <c r="L7" s="93"/>
      <c r="M7" s="222"/>
    </row>
    <row r="8" spans="1:14">
      <c r="A8" s="102" t="s">
        <v>1319</v>
      </c>
      <c r="B8" s="183" t="s">
        <v>1320</v>
      </c>
      <c r="C8" s="151" t="s">
        <v>1317</v>
      </c>
      <c r="D8" s="114"/>
      <c r="E8" s="114"/>
      <c r="F8" s="93">
        <v>-32768</v>
      </c>
      <c r="G8" s="213" t="s">
        <v>1318</v>
      </c>
      <c r="H8" s="93">
        <v>-32768</v>
      </c>
      <c r="I8" s="213" t="s">
        <v>1318</v>
      </c>
      <c r="J8" s="114"/>
      <c r="K8" s="93"/>
      <c r="L8" s="93"/>
      <c r="M8" s="222"/>
    </row>
    <row r="9" spans="1:14">
      <c r="A9" s="193" t="s">
        <v>1321</v>
      </c>
      <c r="B9" s="156" t="s">
        <v>869</v>
      </c>
      <c r="C9" s="151" t="s">
        <v>1317</v>
      </c>
      <c r="D9" s="93"/>
      <c r="E9" s="93"/>
      <c r="F9" s="93">
        <v>-32768</v>
      </c>
      <c r="G9" s="213" t="s">
        <v>1318</v>
      </c>
      <c r="H9" s="93">
        <v>-32768</v>
      </c>
      <c r="I9" s="213" t="s">
        <v>1318</v>
      </c>
      <c r="J9" s="93"/>
      <c r="K9" s="93"/>
      <c r="L9" s="93"/>
      <c r="M9" s="222"/>
    </row>
    <row r="10" spans="1:14">
      <c r="A10" s="102" t="s">
        <v>1322</v>
      </c>
      <c r="B10" s="156" t="s">
        <v>972</v>
      </c>
      <c r="C10" s="151" t="s">
        <v>1317</v>
      </c>
      <c r="D10" s="114"/>
      <c r="E10" s="114"/>
      <c r="F10" s="93">
        <v>-32768</v>
      </c>
      <c r="G10" s="213" t="s">
        <v>1318</v>
      </c>
      <c r="H10" s="93">
        <v>-32768</v>
      </c>
      <c r="I10" s="213" t="s">
        <v>1318</v>
      </c>
      <c r="J10" s="114"/>
      <c r="K10" s="93"/>
      <c r="L10" s="93"/>
      <c r="M10" s="222"/>
    </row>
    <row r="11" spans="1:14">
      <c r="A11" s="102" t="s">
        <v>1323</v>
      </c>
      <c r="B11" s="156" t="s">
        <v>1286</v>
      </c>
      <c r="C11" s="151" t="s">
        <v>1317</v>
      </c>
      <c r="D11" s="151"/>
      <c r="E11" s="151"/>
      <c r="F11" s="93">
        <v>-32768</v>
      </c>
      <c r="G11" s="213" t="s">
        <v>1318</v>
      </c>
      <c r="H11" s="93">
        <v>-32768</v>
      </c>
      <c r="I11" s="213" t="s">
        <v>1318</v>
      </c>
      <c r="J11" s="93"/>
      <c r="K11" s="93"/>
      <c r="L11" s="93"/>
      <c r="M11" s="222"/>
    </row>
    <row r="12" spans="1:14">
      <c r="A12" s="102" t="s">
        <v>1324</v>
      </c>
      <c r="B12" s="183" t="s">
        <v>1320</v>
      </c>
      <c r="C12" s="151" t="s">
        <v>1317</v>
      </c>
      <c r="D12" s="114"/>
      <c r="E12" s="114"/>
      <c r="F12" s="93">
        <v>-32768</v>
      </c>
      <c r="G12" s="213" t="s">
        <v>1318</v>
      </c>
      <c r="H12" s="93">
        <v>-32768</v>
      </c>
      <c r="I12" s="213" t="s">
        <v>1318</v>
      </c>
      <c r="J12" s="114"/>
      <c r="K12" s="93"/>
      <c r="L12" s="93"/>
      <c r="M12" s="222"/>
    </row>
    <row r="13" spans="1:14">
      <c r="A13" s="193" t="s">
        <v>1325</v>
      </c>
      <c r="B13" s="156" t="s">
        <v>878</v>
      </c>
      <c r="C13" s="151" t="s">
        <v>1317</v>
      </c>
      <c r="D13" s="93"/>
      <c r="E13" s="93"/>
      <c r="F13" s="93">
        <v>-32768</v>
      </c>
      <c r="G13" s="213" t="s">
        <v>1318</v>
      </c>
      <c r="H13" s="93">
        <v>-32768</v>
      </c>
      <c r="I13" s="213" t="s">
        <v>1318</v>
      </c>
      <c r="J13" s="93"/>
      <c r="K13" s="93"/>
      <c r="L13" s="93"/>
      <c r="M13" s="222"/>
    </row>
    <row r="14" spans="1:14">
      <c r="A14" s="102" t="s">
        <v>1326</v>
      </c>
      <c r="B14" s="156" t="s">
        <v>978</v>
      </c>
      <c r="C14" s="151" t="s">
        <v>1317</v>
      </c>
      <c r="D14" s="114"/>
      <c r="E14" s="114"/>
      <c r="F14" s="93">
        <v>-32768</v>
      </c>
      <c r="G14" s="213" t="s">
        <v>1318</v>
      </c>
      <c r="H14" s="93">
        <v>-32768</v>
      </c>
      <c r="I14" s="213" t="s">
        <v>1318</v>
      </c>
      <c r="J14" s="114"/>
      <c r="K14" s="93"/>
      <c r="L14" s="93"/>
      <c r="M14" s="222"/>
    </row>
    <row r="15" spans="1:14">
      <c r="A15" s="102" t="s">
        <v>1327</v>
      </c>
      <c r="B15" s="156" t="s">
        <v>980</v>
      </c>
      <c r="C15" s="151" t="s">
        <v>1317</v>
      </c>
      <c r="D15" s="114"/>
      <c r="E15" s="114"/>
      <c r="F15" s="93">
        <v>-32768</v>
      </c>
      <c r="G15" s="213" t="s">
        <v>1318</v>
      </c>
      <c r="H15" s="93">
        <v>-32768</v>
      </c>
      <c r="I15" s="213" t="s">
        <v>1318</v>
      </c>
      <c r="J15" s="114"/>
      <c r="K15" s="93"/>
      <c r="L15" s="93"/>
      <c r="M15" s="105"/>
    </row>
    <row r="16" spans="1:14">
      <c r="A16" s="182" t="s">
        <v>1327</v>
      </c>
      <c r="B16" s="156" t="s">
        <v>980</v>
      </c>
      <c r="C16" s="151" t="s">
        <v>1317</v>
      </c>
      <c r="D16" s="93"/>
      <c r="E16" s="93"/>
      <c r="F16" s="93">
        <v>-32768</v>
      </c>
      <c r="G16" s="213" t="s">
        <v>1318</v>
      </c>
      <c r="H16" s="93">
        <v>-32768</v>
      </c>
      <c r="I16" s="213" t="s">
        <v>1318</v>
      </c>
      <c r="J16" s="93"/>
      <c r="K16" s="93"/>
      <c r="L16" s="93"/>
      <c r="M16" s="155"/>
    </row>
    <row r="17" spans="1:13">
      <c r="A17" s="102" t="s">
        <v>1328</v>
      </c>
      <c r="B17" s="156" t="s">
        <v>681</v>
      </c>
      <c r="C17" s="151" t="s">
        <v>1317</v>
      </c>
      <c r="D17" s="151"/>
      <c r="E17" s="151"/>
      <c r="F17" s="93">
        <v>-32768</v>
      </c>
      <c r="G17" s="213" t="s">
        <v>1318</v>
      </c>
      <c r="H17" s="93">
        <v>-32768</v>
      </c>
      <c r="I17" s="213" t="s">
        <v>1318</v>
      </c>
      <c r="J17" s="93"/>
      <c r="K17" s="93"/>
      <c r="L17" s="93"/>
      <c r="M17" s="105"/>
    </row>
    <row r="18" spans="1:13">
      <c r="A18" s="102" t="s">
        <v>1329</v>
      </c>
      <c r="B18" s="156" t="s">
        <v>681</v>
      </c>
      <c r="C18" s="151" t="s">
        <v>1317</v>
      </c>
      <c r="D18" s="93"/>
      <c r="E18" s="93"/>
      <c r="F18" s="93">
        <v>-32768</v>
      </c>
      <c r="G18" s="213" t="s">
        <v>1318</v>
      </c>
      <c r="H18" s="93">
        <v>-32768</v>
      </c>
      <c r="I18" s="213" t="s">
        <v>1318</v>
      </c>
      <c r="J18" s="93"/>
      <c r="K18" s="93"/>
      <c r="L18" s="93"/>
      <c r="M18" s="105"/>
    </row>
    <row r="19" spans="1:13">
      <c r="A19" s="102" t="s">
        <v>1330</v>
      </c>
      <c r="B19" s="156" t="s">
        <v>681</v>
      </c>
      <c r="C19" s="151" t="s">
        <v>1317</v>
      </c>
      <c r="D19" s="93"/>
      <c r="E19" s="93"/>
      <c r="F19" s="93">
        <v>-32768</v>
      </c>
      <c r="G19" s="213" t="s">
        <v>1318</v>
      </c>
      <c r="H19" s="93">
        <v>-32768</v>
      </c>
      <c r="I19" s="213" t="s">
        <v>1318</v>
      </c>
      <c r="J19" s="93"/>
      <c r="K19" s="93"/>
      <c r="L19" s="93"/>
      <c r="M19" s="105"/>
    </row>
    <row r="20" spans="1:13">
      <c r="A20" s="193" t="s">
        <v>1331</v>
      </c>
      <c r="B20" s="156" t="s">
        <v>952</v>
      </c>
      <c r="C20" s="151" t="s">
        <v>1317</v>
      </c>
      <c r="D20" s="93"/>
      <c r="E20" s="93"/>
      <c r="F20" s="93">
        <v>-32768</v>
      </c>
      <c r="G20" s="213" t="s">
        <v>1318</v>
      </c>
      <c r="H20" s="93">
        <v>-32768</v>
      </c>
      <c r="I20" s="213" t="s">
        <v>1318</v>
      </c>
      <c r="J20" s="93"/>
      <c r="K20" s="93"/>
      <c r="L20" s="93"/>
      <c r="M20" s="105"/>
    </row>
    <row r="21" spans="1:13">
      <c r="A21" s="193" t="s">
        <v>1332</v>
      </c>
      <c r="B21" s="156" t="s">
        <v>952</v>
      </c>
      <c r="C21" s="151" t="s">
        <v>1317</v>
      </c>
      <c r="D21" s="93"/>
      <c r="E21" s="93"/>
      <c r="F21" s="93">
        <v>-32768</v>
      </c>
      <c r="G21" s="213" t="s">
        <v>1318</v>
      </c>
      <c r="H21" s="93">
        <v>-32768</v>
      </c>
      <c r="I21" s="213" t="s">
        <v>1318</v>
      </c>
      <c r="J21" s="93"/>
      <c r="K21" s="93"/>
      <c r="L21" s="93"/>
      <c r="M21" s="105"/>
    </row>
    <row r="22" spans="1:13">
      <c r="A22" s="193" t="s">
        <v>1333</v>
      </c>
      <c r="B22" s="156" t="s">
        <v>952</v>
      </c>
      <c r="C22" s="151" t="s">
        <v>1317</v>
      </c>
      <c r="D22" s="93"/>
      <c r="E22" s="93"/>
      <c r="F22" s="93">
        <v>-32768</v>
      </c>
      <c r="G22" s="213" t="s">
        <v>1318</v>
      </c>
      <c r="H22" s="93">
        <v>-32768</v>
      </c>
      <c r="I22" s="213" t="s">
        <v>1318</v>
      </c>
      <c r="J22" s="93"/>
      <c r="K22" s="93"/>
      <c r="L22" s="93"/>
      <c r="M22" s="105"/>
    </row>
    <row r="23" spans="1:13">
      <c r="A23" s="102" t="s">
        <v>1334</v>
      </c>
      <c r="B23" s="156" t="s">
        <v>987</v>
      </c>
      <c r="C23" s="151" t="s">
        <v>1317</v>
      </c>
      <c r="D23" s="114"/>
      <c r="E23" s="114"/>
      <c r="F23" s="93">
        <v>-32768</v>
      </c>
      <c r="G23" s="213" t="s">
        <v>1318</v>
      </c>
      <c r="H23" s="93">
        <v>-32768</v>
      </c>
      <c r="I23" s="213" t="s">
        <v>1318</v>
      </c>
      <c r="J23" s="114"/>
      <c r="K23" s="93"/>
      <c r="L23" s="93"/>
      <c r="M23" s="105"/>
    </row>
    <row r="24" spans="1:13">
      <c r="A24" s="102" t="s">
        <v>1334</v>
      </c>
      <c r="B24" s="183" t="s">
        <v>987</v>
      </c>
      <c r="C24" s="151" t="s">
        <v>1317</v>
      </c>
      <c r="D24" s="114"/>
      <c r="E24" s="114"/>
      <c r="F24" s="93">
        <v>-32768</v>
      </c>
      <c r="G24" s="213" t="s">
        <v>1318</v>
      </c>
      <c r="H24" s="93">
        <v>-32768</v>
      </c>
      <c r="I24" s="213" t="s">
        <v>1318</v>
      </c>
      <c r="J24" s="114"/>
      <c r="K24" s="93"/>
      <c r="L24" s="93"/>
      <c r="M24" s="105"/>
    </row>
    <row r="25" spans="1:13">
      <c r="A25" s="102" t="s">
        <v>1335</v>
      </c>
      <c r="B25" s="156" t="s">
        <v>681</v>
      </c>
      <c r="C25" s="151" t="s">
        <v>1317</v>
      </c>
      <c r="D25" s="93"/>
      <c r="E25" s="93"/>
      <c r="F25" s="93">
        <v>-32768</v>
      </c>
      <c r="G25" s="213" t="s">
        <v>1318</v>
      </c>
      <c r="H25" s="93">
        <v>-32768</v>
      </c>
      <c r="I25" s="213" t="s">
        <v>1318</v>
      </c>
      <c r="J25" s="93"/>
      <c r="K25" s="93"/>
      <c r="L25" s="93"/>
      <c r="M25" s="105"/>
    </row>
    <row r="26" spans="1:13">
      <c r="A26" s="102" t="s">
        <v>1336</v>
      </c>
      <c r="B26" s="156" t="s">
        <v>681</v>
      </c>
      <c r="C26" s="151" t="s">
        <v>1317</v>
      </c>
      <c r="D26" s="93"/>
      <c r="E26" s="93"/>
      <c r="F26" s="93">
        <v>-32768</v>
      </c>
      <c r="G26" s="213" t="s">
        <v>1318</v>
      </c>
      <c r="H26" s="93">
        <v>-32768</v>
      </c>
      <c r="I26" s="213" t="s">
        <v>1318</v>
      </c>
      <c r="J26" s="93"/>
      <c r="K26" s="93"/>
      <c r="L26" s="93"/>
      <c r="M26" s="105"/>
    </row>
    <row r="27" spans="1:13">
      <c r="A27" s="193" t="s">
        <v>1337</v>
      </c>
      <c r="B27" s="156" t="s">
        <v>952</v>
      </c>
      <c r="C27" s="151" t="s">
        <v>1317</v>
      </c>
      <c r="D27" s="93"/>
      <c r="E27" s="93"/>
      <c r="F27" s="93">
        <v>-32768</v>
      </c>
      <c r="G27" s="213" t="s">
        <v>1318</v>
      </c>
      <c r="H27" s="93">
        <v>-32768</v>
      </c>
      <c r="I27" s="213" t="s">
        <v>1318</v>
      </c>
      <c r="J27" s="93"/>
      <c r="K27" s="93"/>
      <c r="L27" s="93"/>
      <c r="M27" s="105"/>
    </row>
    <row r="28" spans="1:13">
      <c r="A28" s="193" t="s">
        <v>1338</v>
      </c>
      <c r="B28" s="156" t="s">
        <v>952</v>
      </c>
      <c r="C28" s="151" t="s">
        <v>1317</v>
      </c>
      <c r="D28" s="93"/>
      <c r="E28" s="93"/>
      <c r="F28" s="93">
        <v>-32768</v>
      </c>
      <c r="G28" s="213" t="s">
        <v>1318</v>
      </c>
      <c r="H28" s="93">
        <v>-32768</v>
      </c>
      <c r="I28" s="213" t="s">
        <v>1318</v>
      </c>
      <c r="J28" s="93"/>
      <c r="K28" s="93"/>
      <c r="L28" s="93"/>
      <c r="M28" s="105"/>
    </row>
    <row r="29" spans="1:13">
      <c r="A29" s="102" t="s">
        <v>1339</v>
      </c>
      <c r="B29" s="183" t="s">
        <v>1340</v>
      </c>
      <c r="C29" s="151" t="s">
        <v>1317</v>
      </c>
      <c r="D29" s="114"/>
      <c r="E29" s="114"/>
      <c r="F29" s="93">
        <v>-32768</v>
      </c>
      <c r="G29" s="213" t="s">
        <v>1318</v>
      </c>
      <c r="H29" s="93">
        <v>-32768</v>
      </c>
      <c r="I29" s="213" t="s">
        <v>1318</v>
      </c>
      <c r="J29" s="114"/>
      <c r="K29" s="93"/>
      <c r="L29" s="93"/>
      <c r="M29" s="105"/>
    </row>
    <row r="30" spans="1:13">
      <c r="A30" s="193" t="s">
        <v>1341</v>
      </c>
      <c r="B30" s="156" t="s">
        <v>992</v>
      </c>
      <c r="C30" s="151" t="s">
        <v>1317</v>
      </c>
      <c r="D30" s="93"/>
      <c r="E30" s="93"/>
      <c r="F30" s="93">
        <v>-32768</v>
      </c>
      <c r="G30" s="213" t="s">
        <v>1318</v>
      </c>
      <c r="H30" s="93">
        <v>-32768</v>
      </c>
      <c r="I30" s="213" t="s">
        <v>1318</v>
      </c>
      <c r="J30" s="93"/>
      <c r="K30" s="93"/>
      <c r="L30" s="93"/>
      <c r="M30" s="105"/>
    </row>
    <row r="31" spans="1:13">
      <c r="A31" s="193" t="s">
        <v>1342</v>
      </c>
      <c r="B31" s="156" t="s">
        <v>995</v>
      </c>
      <c r="C31" s="151" t="s">
        <v>1317</v>
      </c>
      <c r="D31" s="93"/>
      <c r="E31" s="93"/>
      <c r="F31" s="93">
        <v>-32768</v>
      </c>
      <c r="G31" s="213" t="s">
        <v>1318</v>
      </c>
      <c r="H31" s="93">
        <v>-32768</v>
      </c>
      <c r="I31" s="213" t="s">
        <v>1318</v>
      </c>
      <c r="J31" s="93"/>
      <c r="K31" s="93"/>
      <c r="L31" s="93"/>
      <c r="M31" s="105"/>
    </row>
    <row r="32" spans="1:13">
      <c r="A32" s="102" t="s">
        <v>1343</v>
      </c>
      <c r="B32" s="183" t="s">
        <v>1340</v>
      </c>
      <c r="C32" s="151" t="s">
        <v>1317</v>
      </c>
      <c r="D32" s="114"/>
      <c r="E32" s="114"/>
      <c r="F32" s="93">
        <v>-32768</v>
      </c>
      <c r="G32" s="213" t="s">
        <v>1318</v>
      </c>
      <c r="H32" s="93">
        <v>-32768</v>
      </c>
      <c r="I32" s="213" t="s">
        <v>1318</v>
      </c>
      <c r="J32" s="114"/>
      <c r="K32" s="93"/>
      <c r="L32" s="93"/>
      <c r="M32" s="105"/>
    </row>
    <row r="33" spans="1:13">
      <c r="A33" s="193" t="s">
        <v>1344</v>
      </c>
      <c r="B33" s="156" t="s">
        <v>998</v>
      </c>
      <c r="C33" s="151" t="s">
        <v>1317</v>
      </c>
      <c r="D33" s="93"/>
      <c r="E33" s="93"/>
      <c r="F33" s="93">
        <v>-32768</v>
      </c>
      <c r="G33" s="213" t="s">
        <v>1318</v>
      </c>
      <c r="H33" s="93">
        <v>-32768</v>
      </c>
      <c r="I33" s="213" t="s">
        <v>1318</v>
      </c>
      <c r="J33" s="93"/>
      <c r="K33" s="93"/>
      <c r="L33" s="93"/>
      <c r="M33" s="105"/>
    </row>
    <row r="34" spans="1:13">
      <c r="A34" s="102" t="s">
        <v>1345</v>
      </c>
      <c r="B34" s="156" t="s">
        <v>1000</v>
      </c>
      <c r="C34" s="151" t="s">
        <v>1317</v>
      </c>
      <c r="D34" s="93"/>
      <c r="E34" s="93"/>
      <c r="F34" s="93">
        <v>-32768</v>
      </c>
      <c r="G34" s="213" t="s">
        <v>1318</v>
      </c>
      <c r="H34" s="93">
        <v>-32768</v>
      </c>
      <c r="I34" s="213" t="s">
        <v>1318</v>
      </c>
      <c r="J34" s="93"/>
      <c r="K34" s="93"/>
      <c r="L34" s="93"/>
      <c r="M34" s="105"/>
    </row>
    <row r="35" spans="1:13">
      <c r="A35" s="102" t="s">
        <v>1346</v>
      </c>
      <c r="B35" s="183" t="s">
        <v>1340</v>
      </c>
      <c r="C35" s="151" t="s">
        <v>1317</v>
      </c>
      <c r="D35" s="114"/>
      <c r="E35" s="114"/>
      <c r="F35" s="93">
        <v>-32768</v>
      </c>
      <c r="G35" s="213" t="s">
        <v>1318</v>
      </c>
      <c r="H35" s="93">
        <v>-32768</v>
      </c>
      <c r="I35" s="213" t="s">
        <v>1318</v>
      </c>
      <c r="J35" s="114"/>
      <c r="K35" s="93"/>
      <c r="L35" s="93"/>
      <c r="M35" s="105"/>
    </row>
    <row r="36" spans="1:13">
      <c r="A36" s="102" t="s">
        <v>1347</v>
      </c>
      <c r="B36" s="156" t="s">
        <v>1002</v>
      </c>
      <c r="C36" s="151" t="s">
        <v>1317</v>
      </c>
      <c r="D36" s="93"/>
      <c r="E36" s="93"/>
      <c r="F36" s="93">
        <v>-32768</v>
      </c>
      <c r="G36" s="213" t="s">
        <v>1318</v>
      </c>
      <c r="H36" s="93">
        <v>-32768</v>
      </c>
      <c r="I36" s="213" t="s">
        <v>1318</v>
      </c>
      <c r="J36" s="93"/>
      <c r="K36" s="93"/>
      <c r="L36" s="93"/>
      <c r="M36" s="105"/>
    </row>
    <row r="37" spans="1:13">
      <c r="A37" s="102" t="s">
        <v>1348</v>
      </c>
      <c r="B37" s="156" t="s">
        <v>1004</v>
      </c>
      <c r="C37" s="151" t="s">
        <v>1317</v>
      </c>
      <c r="D37" s="93"/>
      <c r="E37" s="93"/>
      <c r="F37" s="93">
        <v>-32768</v>
      </c>
      <c r="G37" s="213" t="s">
        <v>1318</v>
      </c>
      <c r="H37" s="93">
        <v>-32768</v>
      </c>
      <c r="I37" s="213" t="s">
        <v>1318</v>
      </c>
      <c r="J37" s="93"/>
      <c r="K37" s="93"/>
      <c r="L37" s="93"/>
      <c r="M37" s="105"/>
    </row>
    <row r="38" spans="1:13">
      <c r="A38" s="102" t="s">
        <v>1349</v>
      </c>
      <c r="B38" s="156" t="s">
        <v>684</v>
      </c>
      <c r="C38" s="151" t="s">
        <v>1317</v>
      </c>
      <c r="D38" s="93"/>
      <c r="E38" s="93"/>
      <c r="F38" s="93">
        <v>-32768</v>
      </c>
      <c r="G38" s="213" t="s">
        <v>1318</v>
      </c>
      <c r="H38" s="93">
        <v>-32768</v>
      </c>
      <c r="I38" s="213" t="s">
        <v>1318</v>
      </c>
      <c r="J38" s="93"/>
      <c r="K38" s="93"/>
      <c r="L38" s="93"/>
      <c r="M38" s="105"/>
    </row>
    <row r="39" spans="1:13">
      <c r="A39" s="102" t="s">
        <v>1349</v>
      </c>
      <c r="B39" s="156" t="s">
        <v>685</v>
      </c>
      <c r="C39" s="151" t="s">
        <v>1317</v>
      </c>
      <c r="D39" s="93"/>
      <c r="E39" s="93"/>
      <c r="F39" s="93">
        <v>-32768</v>
      </c>
      <c r="G39" s="213" t="s">
        <v>1318</v>
      </c>
      <c r="H39" s="93">
        <v>-32768</v>
      </c>
      <c r="I39" s="213" t="s">
        <v>1318</v>
      </c>
      <c r="J39" s="93"/>
      <c r="K39" s="93"/>
      <c r="L39" s="93"/>
      <c r="M39" s="105"/>
    </row>
    <row r="40" spans="1:13">
      <c r="A40" s="102" t="s">
        <v>1349</v>
      </c>
      <c r="B40" s="156" t="s">
        <v>686</v>
      </c>
      <c r="C40" s="151" t="s">
        <v>1317</v>
      </c>
      <c r="D40" s="93"/>
      <c r="E40" s="93"/>
      <c r="F40" s="93">
        <v>-32768</v>
      </c>
      <c r="G40" s="213" t="s">
        <v>1318</v>
      </c>
      <c r="H40" s="93">
        <v>-32768</v>
      </c>
      <c r="I40" s="213" t="s">
        <v>1318</v>
      </c>
      <c r="J40" s="93"/>
      <c r="K40" s="93"/>
      <c r="L40" s="93"/>
      <c r="M40" s="105"/>
    </row>
    <row r="41" spans="1:13">
      <c r="A41" s="193" t="s">
        <v>1350</v>
      </c>
      <c r="B41" s="156" t="s">
        <v>840</v>
      </c>
      <c r="C41" s="151" t="s">
        <v>1317</v>
      </c>
      <c r="D41" s="93"/>
      <c r="E41" s="93"/>
      <c r="F41" s="93">
        <v>-32768</v>
      </c>
      <c r="G41" s="213" t="s">
        <v>1318</v>
      </c>
      <c r="H41" s="93">
        <v>-32768</v>
      </c>
      <c r="I41" s="213" t="s">
        <v>1318</v>
      </c>
      <c r="J41" s="93"/>
      <c r="K41" s="93"/>
      <c r="L41" s="93"/>
      <c r="M41" s="105"/>
    </row>
    <row r="42" spans="1:13">
      <c r="A42" s="102" t="s">
        <v>1351</v>
      </c>
      <c r="B42" s="156" t="s">
        <v>684</v>
      </c>
      <c r="C42" s="151" t="s">
        <v>1317</v>
      </c>
      <c r="D42" s="93"/>
      <c r="E42" s="93"/>
      <c r="F42" s="93">
        <v>-32768</v>
      </c>
      <c r="G42" s="213" t="s">
        <v>1318</v>
      </c>
      <c r="H42" s="93">
        <v>-32768</v>
      </c>
      <c r="I42" s="213" t="s">
        <v>1318</v>
      </c>
      <c r="J42" s="93"/>
      <c r="K42" s="93"/>
      <c r="L42" s="93"/>
      <c r="M42" s="105"/>
    </row>
    <row r="43" spans="1:13">
      <c r="A43" s="102" t="s">
        <v>1351</v>
      </c>
      <c r="B43" s="156" t="s">
        <v>685</v>
      </c>
      <c r="C43" s="151" t="s">
        <v>1317</v>
      </c>
      <c r="D43" s="93"/>
      <c r="E43" s="93"/>
      <c r="F43" s="93">
        <v>-32768</v>
      </c>
      <c r="G43" s="213" t="s">
        <v>1318</v>
      </c>
      <c r="H43" s="93">
        <v>-32768</v>
      </c>
      <c r="I43" s="213" t="s">
        <v>1318</v>
      </c>
      <c r="J43" s="93"/>
      <c r="K43" s="93"/>
      <c r="L43" s="93"/>
      <c r="M43" s="105"/>
    </row>
    <row r="44" spans="1:13">
      <c r="A44" s="102" t="s">
        <v>1351</v>
      </c>
      <c r="B44" s="156" t="s">
        <v>686</v>
      </c>
      <c r="C44" s="151" t="s">
        <v>1317</v>
      </c>
      <c r="D44" s="93"/>
      <c r="E44" s="93"/>
      <c r="F44" s="93">
        <v>-32768</v>
      </c>
      <c r="G44" s="213" t="s">
        <v>1318</v>
      </c>
      <c r="H44" s="93">
        <v>-32768</v>
      </c>
      <c r="I44" s="213" t="s">
        <v>1318</v>
      </c>
      <c r="J44" s="93"/>
      <c r="K44" s="93"/>
      <c r="L44" s="93"/>
      <c r="M44" s="105"/>
    </row>
    <row r="45" spans="1:13">
      <c r="A45" s="193" t="s">
        <v>1352</v>
      </c>
      <c r="B45" s="156" t="s">
        <v>840</v>
      </c>
      <c r="C45" s="151" t="s">
        <v>1317</v>
      </c>
      <c r="D45" s="93"/>
      <c r="E45" s="93"/>
      <c r="F45" s="93">
        <v>-32768</v>
      </c>
      <c r="G45" s="213" t="s">
        <v>1318</v>
      </c>
      <c r="H45" s="93">
        <v>-32768</v>
      </c>
      <c r="I45" s="213" t="s">
        <v>1318</v>
      </c>
      <c r="J45" s="93"/>
      <c r="K45" s="93"/>
      <c r="L45" s="93"/>
      <c r="M45" s="105"/>
    </row>
    <row r="46" spans="1:13">
      <c r="A46" s="102" t="s">
        <v>1353</v>
      </c>
      <c r="B46" s="103" t="s">
        <v>688</v>
      </c>
      <c r="C46" s="151" t="s">
        <v>1317</v>
      </c>
      <c r="D46" s="93"/>
      <c r="E46" s="93"/>
      <c r="F46" s="93">
        <v>-32768</v>
      </c>
      <c r="G46" s="213" t="s">
        <v>1318</v>
      </c>
      <c r="H46" s="93">
        <v>-32768</v>
      </c>
      <c r="I46" s="213" t="s">
        <v>1318</v>
      </c>
      <c r="J46" s="93"/>
      <c r="K46" s="93"/>
      <c r="L46" s="93"/>
      <c r="M46" s="105"/>
    </row>
    <row r="47" spans="1:13">
      <c r="A47" s="102" t="s">
        <v>1354</v>
      </c>
      <c r="B47" s="103" t="s">
        <v>689</v>
      </c>
      <c r="C47" s="151" t="s">
        <v>1317</v>
      </c>
      <c r="D47" s="93"/>
      <c r="E47" s="93"/>
      <c r="F47" s="93">
        <v>-32768</v>
      </c>
      <c r="G47" s="213" t="s">
        <v>1318</v>
      </c>
      <c r="H47" s="93">
        <v>-32768</v>
      </c>
      <c r="I47" s="213" t="s">
        <v>1318</v>
      </c>
      <c r="J47" s="93"/>
      <c r="K47" s="93"/>
      <c r="L47" s="93"/>
      <c r="M47" s="223"/>
    </row>
    <row r="48" spans="1:13">
      <c r="A48" s="102" t="s">
        <v>1355</v>
      </c>
      <c r="B48" s="156" t="s">
        <v>1356</v>
      </c>
      <c r="C48" s="151" t="s">
        <v>1317</v>
      </c>
      <c r="D48" s="93"/>
      <c r="E48" s="93"/>
      <c r="F48" s="93">
        <v>-32768</v>
      </c>
      <c r="G48" s="213" t="s">
        <v>1318</v>
      </c>
      <c r="H48" s="93">
        <v>-32768</v>
      </c>
      <c r="I48" s="213" t="s">
        <v>1318</v>
      </c>
      <c r="J48" s="93"/>
      <c r="K48" s="93"/>
      <c r="L48" s="93"/>
      <c r="M48" s="155"/>
    </row>
    <row r="49" spans="1:13">
      <c r="A49" s="102" t="s">
        <v>1357</v>
      </c>
      <c r="B49" s="103" t="s">
        <v>690</v>
      </c>
      <c r="C49" s="151" t="s">
        <v>1317</v>
      </c>
      <c r="D49" s="93"/>
      <c r="E49" s="93"/>
      <c r="F49" s="93">
        <v>-32768</v>
      </c>
      <c r="G49" s="213" t="s">
        <v>1318</v>
      </c>
      <c r="H49" s="93">
        <v>-32768</v>
      </c>
      <c r="I49" s="213" t="s">
        <v>1318</v>
      </c>
      <c r="J49" s="93"/>
      <c r="K49" s="93"/>
      <c r="L49" s="93"/>
      <c r="M49" s="223"/>
    </row>
    <row r="50" spans="1:13">
      <c r="A50" s="102" t="s">
        <v>1358</v>
      </c>
      <c r="B50" s="156" t="s">
        <v>1009</v>
      </c>
      <c r="C50" s="151" t="s">
        <v>1317</v>
      </c>
      <c r="D50" s="114"/>
      <c r="E50" s="114"/>
      <c r="F50" s="93">
        <v>-32768</v>
      </c>
      <c r="G50" s="213" t="s">
        <v>1318</v>
      </c>
      <c r="H50" s="93">
        <v>-32768</v>
      </c>
      <c r="I50" s="213" t="s">
        <v>1318</v>
      </c>
      <c r="J50" s="114"/>
      <c r="K50" s="93"/>
      <c r="L50" s="93"/>
      <c r="M50" s="105"/>
    </row>
    <row r="51" spans="1:13">
      <c r="A51" s="192" t="s">
        <v>1359</v>
      </c>
      <c r="B51" s="176" t="s">
        <v>1012</v>
      </c>
      <c r="C51" s="151" t="s">
        <v>1317</v>
      </c>
      <c r="D51" s="224"/>
      <c r="E51" s="224"/>
      <c r="F51" s="93">
        <v>-32768</v>
      </c>
      <c r="G51" s="213" t="s">
        <v>1318</v>
      </c>
      <c r="H51" s="93">
        <v>-32768</v>
      </c>
      <c r="I51" s="213" t="s">
        <v>1318</v>
      </c>
      <c r="J51" s="224"/>
      <c r="K51" s="93"/>
      <c r="L51" s="93"/>
      <c r="M51" s="105"/>
    </row>
    <row r="52" spans="1:13">
      <c r="A52" s="102" t="s">
        <v>1360</v>
      </c>
      <c r="B52" s="156" t="s">
        <v>1014</v>
      </c>
      <c r="C52" s="151" t="s">
        <v>1317</v>
      </c>
      <c r="D52" s="114"/>
      <c r="E52" s="114"/>
      <c r="F52" s="93">
        <v>-32768</v>
      </c>
      <c r="G52" s="213" t="s">
        <v>1318</v>
      </c>
      <c r="H52" s="93">
        <v>-32768</v>
      </c>
      <c r="I52" s="213" t="s">
        <v>1318</v>
      </c>
      <c r="J52" s="114"/>
      <c r="K52" s="93"/>
      <c r="L52" s="93"/>
      <c r="M52" s="105"/>
    </row>
    <row r="53" spans="1:13">
      <c r="A53" s="102" t="s">
        <v>1360</v>
      </c>
      <c r="B53" s="156" t="s">
        <v>1015</v>
      </c>
      <c r="C53" s="151" t="s">
        <v>1317</v>
      </c>
      <c r="D53" s="114"/>
      <c r="E53" s="114"/>
      <c r="F53" s="93">
        <v>-32768</v>
      </c>
      <c r="G53" s="213" t="s">
        <v>1318</v>
      </c>
      <c r="H53" s="93">
        <v>-32768</v>
      </c>
      <c r="I53" s="213" t="s">
        <v>1318</v>
      </c>
      <c r="J53" s="114"/>
      <c r="K53" s="93"/>
      <c r="L53" s="93"/>
      <c r="M53" s="105"/>
    </row>
    <row r="54" spans="1:13">
      <c r="A54" s="102" t="s">
        <v>1361</v>
      </c>
      <c r="B54" s="103" t="s">
        <v>1296</v>
      </c>
      <c r="C54" s="151" t="s">
        <v>1317</v>
      </c>
      <c r="D54" s="93"/>
      <c r="E54" s="93"/>
      <c r="F54" s="93">
        <v>-32768</v>
      </c>
      <c r="G54" s="213" t="s">
        <v>1318</v>
      </c>
      <c r="H54" s="93">
        <v>-32768</v>
      </c>
      <c r="I54" s="213" t="s">
        <v>1318</v>
      </c>
      <c r="J54" s="93"/>
      <c r="K54" s="93"/>
      <c r="L54" s="93"/>
      <c r="M54" s="105"/>
    </row>
    <row r="55" spans="1:13">
      <c r="A55" s="102" t="s">
        <v>1362</v>
      </c>
      <c r="B55" s="103" t="s">
        <v>1299</v>
      </c>
      <c r="C55" s="151" t="s">
        <v>1317</v>
      </c>
      <c r="D55" s="93"/>
      <c r="E55" s="93"/>
      <c r="F55" s="93">
        <v>-32768</v>
      </c>
      <c r="G55" s="213" t="s">
        <v>1318</v>
      </c>
      <c r="H55" s="93">
        <v>-32768</v>
      </c>
      <c r="I55" s="213" t="s">
        <v>1318</v>
      </c>
      <c r="J55" s="93"/>
      <c r="K55" s="93"/>
      <c r="L55" s="93"/>
      <c r="M55" s="105"/>
    </row>
    <row r="56" spans="1:13">
      <c r="A56" s="102" t="s">
        <v>1363</v>
      </c>
      <c r="B56" s="103" t="s">
        <v>1300</v>
      </c>
      <c r="C56" s="151" t="s">
        <v>1317</v>
      </c>
      <c r="D56" s="93"/>
      <c r="E56" s="93"/>
      <c r="F56" s="93">
        <v>-32768</v>
      </c>
      <c r="G56" s="213" t="s">
        <v>1318</v>
      </c>
      <c r="H56" s="93">
        <v>-32768</v>
      </c>
      <c r="I56" s="213" t="s">
        <v>1318</v>
      </c>
      <c r="J56" s="93"/>
      <c r="K56" s="93"/>
      <c r="L56" s="93"/>
      <c r="M56" s="105"/>
    </row>
    <row r="57" spans="1:13">
      <c r="A57" s="102" t="s">
        <v>1364</v>
      </c>
      <c r="B57" s="103" t="s">
        <v>696</v>
      </c>
      <c r="C57" s="151" t="s">
        <v>1317</v>
      </c>
      <c r="D57" s="93"/>
      <c r="E57" s="93"/>
      <c r="F57" s="93">
        <v>-32768</v>
      </c>
      <c r="G57" s="213" t="s">
        <v>1318</v>
      </c>
      <c r="H57" s="93">
        <v>-32768</v>
      </c>
      <c r="I57" s="213" t="s">
        <v>1318</v>
      </c>
      <c r="J57" s="93"/>
      <c r="K57" s="93"/>
      <c r="L57" s="93"/>
      <c r="M57" s="105"/>
    </row>
    <row r="58" spans="1:13">
      <c r="A58" s="193" t="s">
        <v>1365</v>
      </c>
      <c r="B58" s="156" t="s">
        <v>757</v>
      </c>
      <c r="C58" s="151" t="s">
        <v>1317</v>
      </c>
      <c r="D58" s="93"/>
      <c r="E58" s="93"/>
      <c r="F58" s="93">
        <v>-32768</v>
      </c>
      <c r="G58" s="213" t="s">
        <v>1318</v>
      </c>
      <c r="H58" s="93">
        <v>-32768</v>
      </c>
      <c r="I58" s="213" t="s">
        <v>1318</v>
      </c>
      <c r="J58" s="213"/>
      <c r="K58" s="93"/>
      <c r="L58" s="93"/>
      <c r="M58" s="153"/>
    </row>
    <row r="59" spans="1:13">
      <c r="A59" s="102" t="s">
        <v>1366</v>
      </c>
      <c r="B59" s="103" t="s">
        <v>1302</v>
      </c>
      <c r="C59" s="151" t="s">
        <v>1317</v>
      </c>
      <c r="D59" s="93"/>
      <c r="E59" s="93"/>
      <c r="F59" s="93">
        <v>-32768</v>
      </c>
      <c r="G59" s="213" t="s">
        <v>1318</v>
      </c>
      <c r="H59" s="93">
        <v>-32768</v>
      </c>
      <c r="I59" s="213" t="s">
        <v>1318</v>
      </c>
      <c r="J59" s="93"/>
      <c r="K59" s="93"/>
      <c r="L59" s="93"/>
      <c r="M59" s="105"/>
    </row>
    <row r="60" spans="1:13">
      <c r="A60" s="193" t="s">
        <v>1367</v>
      </c>
      <c r="B60" s="156" t="s">
        <v>766</v>
      </c>
      <c r="C60" s="151" t="s">
        <v>1317</v>
      </c>
      <c r="D60" s="93"/>
      <c r="E60" s="93"/>
      <c r="F60" s="93">
        <v>-32768</v>
      </c>
      <c r="G60" s="213" t="s">
        <v>1318</v>
      </c>
      <c r="H60" s="93">
        <v>-32768</v>
      </c>
      <c r="I60" s="213" t="s">
        <v>1318</v>
      </c>
      <c r="J60" s="213"/>
      <c r="K60" s="93"/>
      <c r="L60" s="93"/>
      <c r="M60" s="153"/>
    </row>
    <row r="61" spans="1:13">
      <c r="A61" s="102" t="s">
        <v>1368</v>
      </c>
      <c r="B61" s="103" t="s">
        <v>1303</v>
      </c>
      <c r="C61" s="151" t="s">
        <v>1317</v>
      </c>
      <c r="D61" s="93"/>
      <c r="E61" s="93"/>
      <c r="F61" s="93">
        <v>-32768</v>
      </c>
      <c r="G61" s="213" t="s">
        <v>1318</v>
      </c>
      <c r="H61" s="93">
        <v>-32768</v>
      </c>
      <c r="I61" s="213" t="s">
        <v>1318</v>
      </c>
      <c r="J61" s="93"/>
      <c r="K61" s="93"/>
      <c r="L61" s="93"/>
      <c r="M61" s="105"/>
    </row>
    <row r="62" spans="1:13">
      <c r="A62" s="193" t="s">
        <v>1369</v>
      </c>
      <c r="B62" s="156" t="s">
        <v>775</v>
      </c>
      <c r="C62" s="151" t="s">
        <v>1317</v>
      </c>
      <c r="D62" s="93"/>
      <c r="E62" s="93"/>
      <c r="F62" s="93">
        <v>-32768</v>
      </c>
      <c r="G62" s="213" t="s">
        <v>1318</v>
      </c>
      <c r="H62" s="93">
        <v>-32768</v>
      </c>
      <c r="I62" s="213" t="s">
        <v>1318</v>
      </c>
      <c r="J62" s="213"/>
      <c r="K62" s="93"/>
      <c r="L62" s="93"/>
      <c r="M62" s="153"/>
    </row>
    <row r="63" spans="1:13">
      <c r="A63" s="102" t="s">
        <v>1370</v>
      </c>
      <c r="B63" s="156" t="s">
        <v>1023</v>
      </c>
      <c r="C63" s="151" t="s">
        <v>1317</v>
      </c>
      <c r="D63" s="93"/>
      <c r="E63" s="93"/>
      <c r="F63" s="93">
        <v>-32768</v>
      </c>
      <c r="G63" s="213" t="s">
        <v>1318</v>
      </c>
      <c r="H63" s="93">
        <v>-32768</v>
      </c>
      <c r="I63" s="213" t="s">
        <v>1318</v>
      </c>
      <c r="J63" s="93"/>
      <c r="K63" s="93"/>
      <c r="L63" s="93"/>
      <c r="M63" s="105"/>
    </row>
    <row r="64" spans="1:13">
      <c r="A64" s="102" t="s">
        <v>1371</v>
      </c>
      <c r="B64" s="156" t="s">
        <v>1025</v>
      </c>
      <c r="C64" s="151" t="s">
        <v>1317</v>
      </c>
      <c r="D64" s="93"/>
      <c r="E64" s="93"/>
      <c r="F64" s="93">
        <v>-32768</v>
      </c>
      <c r="G64" s="213" t="s">
        <v>1318</v>
      </c>
      <c r="H64" s="93">
        <v>-32768</v>
      </c>
      <c r="I64" s="213" t="s">
        <v>1318</v>
      </c>
      <c r="J64" s="93"/>
      <c r="K64" s="93"/>
      <c r="L64" s="93"/>
      <c r="M64" s="105"/>
    </row>
    <row r="65" spans="1:13">
      <c r="A65" s="102" t="s">
        <v>1372</v>
      </c>
      <c r="B65" s="156" t="s">
        <v>1032</v>
      </c>
      <c r="C65" s="151" t="s">
        <v>1317</v>
      </c>
      <c r="D65" s="93"/>
      <c r="E65" s="93"/>
      <c r="F65" s="93">
        <v>-32768</v>
      </c>
      <c r="G65" s="213" t="s">
        <v>1318</v>
      </c>
      <c r="H65" s="93">
        <v>-32768</v>
      </c>
      <c r="I65" s="213" t="s">
        <v>1318</v>
      </c>
      <c r="J65" s="93"/>
      <c r="K65" s="93"/>
      <c r="L65" s="93"/>
      <c r="M65" s="105"/>
    </row>
    <row r="66" spans="1:13">
      <c r="A66" s="102" t="s">
        <v>1373</v>
      </c>
      <c r="B66" s="103" t="s">
        <v>1034</v>
      </c>
      <c r="C66" s="151" t="s">
        <v>1317</v>
      </c>
      <c r="D66" s="93"/>
      <c r="E66" s="93"/>
      <c r="F66" s="93">
        <v>-32768</v>
      </c>
      <c r="G66" s="213" t="s">
        <v>1318</v>
      </c>
      <c r="H66" s="93">
        <v>-32768</v>
      </c>
      <c r="I66" s="213" t="s">
        <v>1318</v>
      </c>
      <c r="J66" s="93"/>
      <c r="K66" s="93"/>
      <c r="L66" s="93"/>
      <c r="M66" s="105"/>
    </row>
    <row r="67" spans="1:13">
      <c r="A67" s="102" t="s">
        <v>1374</v>
      </c>
      <c r="B67" s="103" t="s">
        <v>1036</v>
      </c>
      <c r="C67" s="151" t="s">
        <v>1317</v>
      </c>
      <c r="D67" s="93"/>
      <c r="E67" s="93"/>
      <c r="F67" s="93">
        <v>-32768</v>
      </c>
      <c r="G67" s="213" t="s">
        <v>1318</v>
      </c>
      <c r="H67" s="93">
        <v>-32768</v>
      </c>
      <c r="I67" s="213" t="s">
        <v>1318</v>
      </c>
      <c r="J67" s="93"/>
      <c r="K67" s="93"/>
      <c r="L67" s="93"/>
      <c r="M67" s="105"/>
    </row>
    <row r="68" spans="1:13">
      <c r="A68" s="102" t="s">
        <v>1375</v>
      </c>
      <c r="B68" s="156" t="s">
        <v>1028</v>
      </c>
      <c r="C68" s="151" t="s">
        <v>1317</v>
      </c>
      <c r="D68" s="93"/>
      <c r="E68" s="93"/>
      <c r="F68" s="93">
        <v>-32768</v>
      </c>
      <c r="G68" s="213" t="s">
        <v>1318</v>
      </c>
      <c r="H68" s="93">
        <v>-32768</v>
      </c>
      <c r="I68" s="213" t="s">
        <v>1318</v>
      </c>
      <c r="J68" s="93"/>
      <c r="K68" s="93"/>
      <c r="L68" s="93"/>
      <c r="M68" s="105"/>
    </row>
    <row r="69" spans="1:13">
      <c r="A69" s="102" t="s">
        <v>1376</v>
      </c>
      <c r="B69" s="103" t="s">
        <v>1039</v>
      </c>
      <c r="C69" s="151" t="s">
        <v>1317</v>
      </c>
      <c r="D69" s="93"/>
      <c r="E69" s="93"/>
      <c r="F69" s="93">
        <v>-32768</v>
      </c>
      <c r="G69" s="213" t="s">
        <v>1318</v>
      </c>
      <c r="H69" s="93">
        <v>-32768</v>
      </c>
      <c r="I69" s="213" t="s">
        <v>1318</v>
      </c>
      <c r="J69" s="93"/>
      <c r="K69" s="93"/>
      <c r="L69" s="93"/>
      <c r="M69" s="105"/>
    </row>
    <row r="70" spans="1:13">
      <c r="A70" s="102" t="s">
        <v>1377</v>
      </c>
      <c r="B70" s="103" t="s">
        <v>1041</v>
      </c>
      <c r="C70" s="151" t="s">
        <v>1317</v>
      </c>
      <c r="D70" s="93"/>
      <c r="E70" s="93"/>
      <c r="F70" s="93">
        <v>-32768</v>
      </c>
      <c r="G70" s="213" t="s">
        <v>1318</v>
      </c>
      <c r="H70" s="93">
        <v>-32768</v>
      </c>
      <c r="I70" s="213" t="s">
        <v>1318</v>
      </c>
      <c r="J70" s="93"/>
      <c r="K70" s="93"/>
      <c r="L70" s="93"/>
      <c r="M70" s="105"/>
    </row>
    <row r="71" spans="1:13">
      <c r="A71" s="102" t="s">
        <v>1378</v>
      </c>
      <c r="B71" s="156" t="s">
        <v>1030</v>
      </c>
      <c r="C71" s="151" t="s">
        <v>1317</v>
      </c>
      <c r="D71" s="93"/>
      <c r="E71" s="93"/>
      <c r="F71" s="93">
        <v>-32768</v>
      </c>
      <c r="G71" s="213" t="s">
        <v>1318</v>
      </c>
      <c r="H71" s="93">
        <v>-32768</v>
      </c>
      <c r="I71" s="213" t="s">
        <v>1318</v>
      </c>
      <c r="J71" s="93"/>
      <c r="K71" s="93"/>
      <c r="L71" s="93"/>
      <c r="M71" s="105"/>
    </row>
    <row r="72" spans="1:13">
      <c r="A72" s="102" t="s">
        <v>1379</v>
      </c>
      <c r="B72" s="183" t="s">
        <v>1320</v>
      </c>
      <c r="C72" s="151" t="s">
        <v>1317</v>
      </c>
      <c r="D72" s="114"/>
      <c r="E72" s="114"/>
      <c r="F72" s="93">
        <v>-32768</v>
      </c>
      <c r="G72" s="213" t="s">
        <v>1318</v>
      </c>
      <c r="H72" s="93">
        <v>-32768</v>
      </c>
      <c r="I72" s="213" t="s">
        <v>1318</v>
      </c>
      <c r="J72" s="114"/>
      <c r="K72" s="93"/>
      <c r="L72" s="93"/>
      <c r="M72" s="105"/>
    </row>
    <row r="73" spans="1:13">
      <c r="A73" s="102" t="s">
        <v>1380</v>
      </c>
      <c r="B73" s="103" t="s">
        <v>701</v>
      </c>
      <c r="C73" s="151" t="s">
        <v>1317</v>
      </c>
      <c r="D73" s="93"/>
      <c r="E73" s="93"/>
      <c r="F73" s="93">
        <v>-32768</v>
      </c>
      <c r="G73" s="213" t="s">
        <v>1318</v>
      </c>
      <c r="H73" s="93">
        <v>-32768</v>
      </c>
      <c r="I73" s="213" t="s">
        <v>1318</v>
      </c>
      <c r="J73" s="93"/>
      <c r="K73" s="93"/>
      <c r="L73" s="93"/>
      <c r="M73" s="105"/>
    </row>
    <row r="74" spans="1:13">
      <c r="A74" s="102" t="s">
        <v>1381</v>
      </c>
      <c r="B74" s="103" t="s">
        <v>703</v>
      </c>
      <c r="C74" s="151" t="s">
        <v>1317</v>
      </c>
      <c r="D74" s="93"/>
      <c r="E74" s="93"/>
      <c r="F74" s="93">
        <v>-32768</v>
      </c>
      <c r="G74" s="213" t="s">
        <v>1318</v>
      </c>
      <c r="H74" s="93">
        <v>-32768</v>
      </c>
      <c r="I74" s="213" t="s">
        <v>1318</v>
      </c>
      <c r="J74" s="93"/>
      <c r="K74" s="93"/>
      <c r="L74" s="93"/>
      <c r="M74" s="105"/>
    </row>
    <row r="75" spans="1:13">
      <c r="A75" s="102" t="s">
        <v>1382</v>
      </c>
      <c r="B75" s="183" t="s">
        <v>353</v>
      </c>
      <c r="C75" s="151" t="s">
        <v>1317</v>
      </c>
      <c r="D75" s="114"/>
      <c r="E75" s="114"/>
      <c r="F75" s="93">
        <v>-32768</v>
      </c>
      <c r="G75" s="213" t="s">
        <v>1318</v>
      </c>
      <c r="H75" s="93">
        <v>-32768</v>
      </c>
      <c r="I75" s="213" t="s">
        <v>1318</v>
      </c>
      <c r="J75" s="114"/>
      <c r="K75" s="93"/>
      <c r="L75" s="93"/>
      <c r="M75" s="105"/>
    </row>
    <row r="76" spans="1:13">
      <c r="A76" s="193" t="s">
        <v>1383</v>
      </c>
      <c r="B76" s="156" t="s">
        <v>785</v>
      </c>
      <c r="C76" s="151" t="s">
        <v>1317</v>
      </c>
      <c r="D76" s="93"/>
      <c r="E76" s="93"/>
      <c r="F76" s="93">
        <v>-32768</v>
      </c>
      <c r="G76" s="213" t="s">
        <v>1318</v>
      </c>
      <c r="H76" s="93">
        <v>-32768</v>
      </c>
      <c r="I76" s="213" t="s">
        <v>1318</v>
      </c>
      <c r="J76" s="213"/>
      <c r="K76" s="93"/>
      <c r="L76" s="93"/>
      <c r="M76" s="153"/>
    </row>
    <row r="77" spans="1:13">
      <c r="A77" s="102" t="s">
        <v>1384</v>
      </c>
      <c r="B77" s="103" t="s">
        <v>1045</v>
      </c>
      <c r="C77" s="151" t="s">
        <v>1317</v>
      </c>
      <c r="D77" s="93"/>
      <c r="E77" s="93"/>
      <c r="F77" s="93">
        <v>-32768</v>
      </c>
      <c r="G77" s="213" t="s">
        <v>1318</v>
      </c>
      <c r="H77" s="93">
        <v>-32768</v>
      </c>
      <c r="I77" s="213" t="s">
        <v>1318</v>
      </c>
      <c r="J77" s="93"/>
      <c r="K77" s="93"/>
      <c r="L77" s="93"/>
      <c r="M77" s="105"/>
    </row>
    <row r="78" spans="1:13">
      <c r="A78" s="102" t="s">
        <v>1385</v>
      </c>
      <c r="B78" s="183" t="s">
        <v>355</v>
      </c>
      <c r="C78" s="151" t="s">
        <v>1317</v>
      </c>
      <c r="D78" s="114"/>
      <c r="E78" s="114"/>
      <c r="F78" s="93">
        <v>-32768</v>
      </c>
      <c r="G78" s="213" t="s">
        <v>1318</v>
      </c>
      <c r="H78" s="93">
        <v>-32768</v>
      </c>
      <c r="I78" s="213" t="s">
        <v>1318</v>
      </c>
      <c r="J78" s="114"/>
      <c r="K78" s="93"/>
      <c r="L78" s="93"/>
      <c r="M78" s="105"/>
    </row>
    <row r="79" spans="1:13">
      <c r="A79" s="102" t="s">
        <v>1386</v>
      </c>
      <c r="B79" s="103" t="s">
        <v>1047</v>
      </c>
      <c r="C79" s="151" t="s">
        <v>1317</v>
      </c>
      <c r="D79" s="93"/>
      <c r="E79" s="93"/>
      <c r="F79" s="93">
        <v>-32768</v>
      </c>
      <c r="G79" s="213" t="s">
        <v>1318</v>
      </c>
      <c r="H79" s="93">
        <v>-32768</v>
      </c>
      <c r="I79" s="213" t="s">
        <v>1318</v>
      </c>
      <c r="J79" s="93"/>
      <c r="K79" s="93"/>
      <c r="L79" s="93"/>
      <c r="M79" s="105"/>
    </row>
    <row r="80" spans="1:13">
      <c r="A80" s="102" t="s">
        <v>1387</v>
      </c>
      <c r="B80" s="103" t="s">
        <v>1049</v>
      </c>
      <c r="C80" s="151" t="s">
        <v>1317</v>
      </c>
      <c r="D80" s="93"/>
      <c r="E80" s="93"/>
      <c r="F80" s="93">
        <v>-32768</v>
      </c>
      <c r="G80" s="213" t="s">
        <v>1318</v>
      </c>
      <c r="H80" s="93">
        <v>-32768</v>
      </c>
      <c r="I80" s="213" t="s">
        <v>1318</v>
      </c>
      <c r="J80" s="93"/>
      <c r="K80" s="93"/>
      <c r="L80" s="93"/>
      <c r="M80" s="105"/>
    </row>
    <row r="81" spans="1:13">
      <c r="A81" s="102" t="s">
        <v>1388</v>
      </c>
      <c r="B81" s="183" t="s">
        <v>1320</v>
      </c>
      <c r="C81" s="151" t="s">
        <v>1317</v>
      </c>
      <c r="D81" s="114"/>
      <c r="E81" s="114"/>
      <c r="F81" s="93">
        <v>-32768</v>
      </c>
      <c r="G81" s="213" t="s">
        <v>1318</v>
      </c>
      <c r="H81" s="93">
        <v>-32768</v>
      </c>
      <c r="I81" s="213" t="s">
        <v>1318</v>
      </c>
      <c r="J81" s="114"/>
      <c r="K81" s="93"/>
      <c r="L81" s="93"/>
      <c r="M81" s="105"/>
    </row>
    <row r="82" spans="1:13">
      <c r="A82" s="102" t="s">
        <v>1389</v>
      </c>
      <c r="B82" s="183" t="s">
        <v>358</v>
      </c>
      <c r="C82" s="151" t="s">
        <v>1317</v>
      </c>
      <c r="D82" s="114"/>
      <c r="E82" s="114"/>
      <c r="F82" s="93">
        <v>-32768</v>
      </c>
      <c r="G82" s="213" t="s">
        <v>1318</v>
      </c>
      <c r="H82" s="93">
        <v>-32768</v>
      </c>
      <c r="I82" s="213" t="s">
        <v>1318</v>
      </c>
      <c r="J82" s="114"/>
      <c r="K82" s="93"/>
      <c r="L82" s="93"/>
      <c r="M82" s="105"/>
    </row>
    <row r="83" spans="1:13">
      <c r="A83" s="102" t="s">
        <v>1390</v>
      </c>
      <c r="B83" s="103" t="s">
        <v>705</v>
      </c>
      <c r="C83" s="151" t="s">
        <v>1317</v>
      </c>
      <c r="D83" s="93"/>
      <c r="E83" s="93"/>
      <c r="F83" s="93">
        <v>-32768</v>
      </c>
      <c r="G83" s="213" t="s">
        <v>1318</v>
      </c>
      <c r="H83" s="93">
        <v>-32768</v>
      </c>
      <c r="I83" s="213" t="s">
        <v>1318</v>
      </c>
      <c r="J83" s="93"/>
      <c r="K83" s="93"/>
      <c r="L83" s="93"/>
      <c r="M83" s="105"/>
    </row>
    <row r="84" spans="1:13">
      <c r="A84" s="102" t="s">
        <v>1391</v>
      </c>
      <c r="B84" s="103" t="s">
        <v>707</v>
      </c>
      <c r="C84" s="151" t="s">
        <v>1317</v>
      </c>
      <c r="D84" s="93"/>
      <c r="E84" s="93"/>
      <c r="F84" s="93">
        <v>-32768</v>
      </c>
      <c r="G84" s="213" t="s">
        <v>1318</v>
      </c>
      <c r="H84" s="93">
        <v>-32768</v>
      </c>
      <c r="I84" s="213" t="s">
        <v>1318</v>
      </c>
      <c r="J84" s="93"/>
      <c r="K84" s="151"/>
      <c r="L84" s="151"/>
      <c r="M84" s="225"/>
    </row>
    <row r="85" spans="1:13">
      <c r="A85" s="193" t="s">
        <v>1392</v>
      </c>
      <c r="B85" s="156" t="s">
        <v>794</v>
      </c>
      <c r="C85" s="151" t="s">
        <v>1317</v>
      </c>
      <c r="D85" s="93"/>
      <c r="E85" s="93"/>
      <c r="F85" s="93">
        <v>-32768</v>
      </c>
      <c r="G85" s="213" t="s">
        <v>1318</v>
      </c>
      <c r="H85" s="93">
        <v>-32768</v>
      </c>
      <c r="I85" s="213" t="s">
        <v>1318</v>
      </c>
      <c r="J85" s="213"/>
      <c r="K85" s="93"/>
      <c r="L85" s="93"/>
      <c r="M85" s="153"/>
    </row>
    <row r="86" spans="1:13">
      <c r="A86" s="102" t="s">
        <v>1393</v>
      </c>
      <c r="B86" s="103" t="s">
        <v>1053</v>
      </c>
      <c r="C86" s="151" t="s">
        <v>1317</v>
      </c>
      <c r="D86" s="93"/>
      <c r="E86" s="93"/>
      <c r="F86" s="93">
        <v>-32768</v>
      </c>
      <c r="G86" s="213" t="s">
        <v>1318</v>
      </c>
      <c r="H86" s="93">
        <v>-32768</v>
      </c>
      <c r="I86" s="213" t="s">
        <v>1318</v>
      </c>
      <c r="J86" s="93"/>
      <c r="K86" s="93"/>
      <c r="L86" s="93"/>
      <c r="M86" s="105"/>
    </row>
    <row r="87" spans="1:13">
      <c r="A87" s="102" t="s">
        <v>1394</v>
      </c>
      <c r="B87" s="183" t="s">
        <v>1395</v>
      </c>
      <c r="C87" s="151" t="s">
        <v>1317</v>
      </c>
      <c r="D87" s="114"/>
      <c r="E87" s="114"/>
      <c r="F87" s="93">
        <v>-32768</v>
      </c>
      <c r="G87" s="213" t="s">
        <v>1318</v>
      </c>
      <c r="H87" s="93">
        <v>-32768</v>
      </c>
      <c r="I87" s="213" t="s">
        <v>1318</v>
      </c>
      <c r="J87" s="114"/>
      <c r="K87" s="93"/>
      <c r="L87" s="93"/>
      <c r="M87" s="105"/>
    </row>
    <row r="88" spans="1:13">
      <c r="A88" s="102" t="s">
        <v>1396</v>
      </c>
      <c r="B88" s="103" t="s">
        <v>1055</v>
      </c>
      <c r="C88" s="151" t="s">
        <v>1317</v>
      </c>
      <c r="D88" s="93"/>
      <c r="E88" s="93"/>
      <c r="F88" s="93">
        <v>-32768</v>
      </c>
      <c r="G88" s="213" t="s">
        <v>1318</v>
      </c>
      <c r="H88" s="93">
        <v>-32768</v>
      </c>
      <c r="I88" s="213" t="s">
        <v>1318</v>
      </c>
      <c r="J88" s="93"/>
      <c r="K88" s="93"/>
      <c r="L88" s="93"/>
      <c r="M88" s="105"/>
    </row>
    <row r="89" spans="1:13">
      <c r="A89" s="102" t="s">
        <v>1397</v>
      </c>
      <c r="B89" s="103" t="s">
        <v>1057</v>
      </c>
      <c r="C89" s="151" t="s">
        <v>1317</v>
      </c>
      <c r="D89" s="93"/>
      <c r="E89" s="93"/>
      <c r="F89" s="93">
        <v>-32768</v>
      </c>
      <c r="G89" s="213" t="s">
        <v>1318</v>
      </c>
      <c r="H89" s="93">
        <v>-32768</v>
      </c>
      <c r="I89" s="213" t="s">
        <v>1318</v>
      </c>
      <c r="J89" s="93"/>
      <c r="K89" s="93"/>
      <c r="L89" s="93"/>
      <c r="M89" s="105"/>
    </row>
    <row r="90" spans="1:13">
      <c r="A90" s="102" t="s">
        <v>1398</v>
      </c>
      <c r="B90" s="183" t="s">
        <v>1320</v>
      </c>
      <c r="C90" s="151" t="s">
        <v>1317</v>
      </c>
      <c r="D90" s="114"/>
      <c r="E90" s="114"/>
      <c r="F90" s="93">
        <v>-32768</v>
      </c>
      <c r="G90" s="213" t="s">
        <v>1318</v>
      </c>
      <c r="H90" s="93">
        <v>-32768</v>
      </c>
      <c r="I90" s="213" t="s">
        <v>1318</v>
      </c>
      <c r="J90" s="114"/>
      <c r="K90" s="93"/>
      <c r="L90" s="93"/>
      <c r="M90" s="105"/>
    </row>
    <row r="91" spans="1:13">
      <c r="A91" s="102" t="s">
        <v>1399</v>
      </c>
      <c r="B91" s="183" t="s">
        <v>362</v>
      </c>
      <c r="C91" s="151" t="s">
        <v>1317</v>
      </c>
      <c r="D91" s="114"/>
      <c r="E91" s="114"/>
      <c r="F91" s="93">
        <v>-32768</v>
      </c>
      <c r="G91" s="213" t="s">
        <v>1318</v>
      </c>
      <c r="H91" s="93">
        <v>-32768</v>
      </c>
      <c r="I91" s="213" t="s">
        <v>1318</v>
      </c>
      <c r="J91" s="114"/>
      <c r="K91" s="93"/>
      <c r="L91" s="93"/>
      <c r="M91" s="105"/>
    </row>
    <row r="92" spans="1:13">
      <c r="A92" s="102" t="s">
        <v>1400</v>
      </c>
      <c r="B92" s="103" t="s">
        <v>709</v>
      </c>
      <c r="C92" s="151" t="s">
        <v>1317</v>
      </c>
      <c r="D92" s="93"/>
      <c r="E92" s="93"/>
      <c r="F92" s="93">
        <v>-32768</v>
      </c>
      <c r="G92" s="213" t="s">
        <v>1318</v>
      </c>
      <c r="H92" s="93">
        <v>-32768</v>
      </c>
      <c r="I92" s="213" t="s">
        <v>1318</v>
      </c>
      <c r="J92" s="93"/>
      <c r="K92" s="151"/>
      <c r="L92" s="151"/>
      <c r="M92" s="225"/>
    </row>
    <row r="93" spans="1:13">
      <c r="A93" s="102" t="s">
        <v>1401</v>
      </c>
      <c r="B93" s="103" t="s">
        <v>711</v>
      </c>
      <c r="C93" s="151" t="s">
        <v>1317</v>
      </c>
      <c r="D93" s="93"/>
      <c r="E93" s="93"/>
      <c r="F93" s="93">
        <v>-32768</v>
      </c>
      <c r="G93" s="213" t="s">
        <v>1318</v>
      </c>
      <c r="H93" s="93">
        <v>-32768</v>
      </c>
      <c r="I93" s="213" t="s">
        <v>1318</v>
      </c>
      <c r="J93" s="93"/>
      <c r="K93" s="151"/>
      <c r="L93" s="151"/>
      <c r="M93" s="225"/>
    </row>
    <row r="94" spans="1:13">
      <c r="A94" s="193" t="s">
        <v>1402</v>
      </c>
      <c r="B94" s="156" t="s">
        <v>803</v>
      </c>
      <c r="C94" s="151" t="s">
        <v>1317</v>
      </c>
      <c r="D94" s="93"/>
      <c r="E94" s="93"/>
      <c r="F94" s="93">
        <v>-32768</v>
      </c>
      <c r="G94" s="213" t="s">
        <v>1318</v>
      </c>
      <c r="H94" s="93">
        <v>-32768</v>
      </c>
      <c r="I94" s="213" t="s">
        <v>1318</v>
      </c>
      <c r="J94" s="213"/>
      <c r="K94" s="93"/>
      <c r="L94" s="93"/>
      <c r="M94" s="153"/>
    </row>
    <row r="95" spans="1:13">
      <c r="A95" s="102" t="s">
        <v>1403</v>
      </c>
      <c r="B95" s="103" t="s">
        <v>1061</v>
      </c>
      <c r="C95" s="151" t="s">
        <v>1317</v>
      </c>
      <c r="D95" s="93"/>
      <c r="E95" s="93"/>
      <c r="F95" s="93">
        <v>-32768</v>
      </c>
      <c r="G95" s="213" t="s">
        <v>1318</v>
      </c>
      <c r="H95" s="93">
        <v>-32768</v>
      </c>
      <c r="I95" s="213" t="s">
        <v>1318</v>
      </c>
      <c r="J95" s="93"/>
      <c r="K95" s="93"/>
      <c r="L95" s="93"/>
      <c r="M95" s="105"/>
    </row>
    <row r="96" spans="1:13">
      <c r="A96" s="102" t="s">
        <v>1404</v>
      </c>
      <c r="B96" s="183" t="s">
        <v>1405</v>
      </c>
      <c r="C96" s="151" t="s">
        <v>1317</v>
      </c>
      <c r="D96" s="114"/>
      <c r="E96" s="114"/>
      <c r="F96" s="93">
        <v>-32768</v>
      </c>
      <c r="G96" s="213" t="s">
        <v>1318</v>
      </c>
      <c r="H96" s="93">
        <v>-32768</v>
      </c>
      <c r="I96" s="213" t="s">
        <v>1318</v>
      </c>
      <c r="J96" s="114"/>
      <c r="K96" s="93"/>
      <c r="L96" s="93"/>
      <c r="M96" s="105"/>
    </row>
    <row r="97" spans="1:13">
      <c r="A97" s="102" t="s">
        <v>1406</v>
      </c>
      <c r="B97" s="103" t="s">
        <v>1063</v>
      </c>
      <c r="C97" s="151" t="s">
        <v>1317</v>
      </c>
      <c r="D97" s="93"/>
      <c r="E97" s="93"/>
      <c r="F97" s="93">
        <v>-32768</v>
      </c>
      <c r="G97" s="213" t="s">
        <v>1318</v>
      </c>
      <c r="H97" s="93">
        <v>-32768</v>
      </c>
      <c r="I97" s="213" t="s">
        <v>1318</v>
      </c>
      <c r="J97" s="93"/>
      <c r="K97" s="93"/>
      <c r="L97" s="93"/>
      <c r="M97" s="105"/>
    </row>
    <row r="98" spans="1:13">
      <c r="A98" s="102" t="s">
        <v>1407</v>
      </c>
      <c r="B98" s="103" t="s">
        <v>1065</v>
      </c>
      <c r="C98" s="151" t="s">
        <v>1317</v>
      </c>
      <c r="D98" s="93"/>
      <c r="E98" s="93"/>
      <c r="F98" s="93">
        <v>-32768</v>
      </c>
      <c r="G98" s="213" t="s">
        <v>1318</v>
      </c>
      <c r="H98" s="93">
        <v>-32768</v>
      </c>
      <c r="I98" s="213" t="s">
        <v>1318</v>
      </c>
      <c r="J98" s="93"/>
      <c r="K98" s="93"/>
      <c r="L98" s="93"/>
      <c r="M98" s="105"/>
    </row>
    <row r="99" spans="1:13">
      <c r="A99" s="102" t="s">
        <v>1408</v>
      </c>
      <c r="B99" s="183" t="s">
        <v>1320</v>
      </c>
      <c r="C99" s="151" t="s">
        <v>1317</v>
      </c>
      <c r="D99" s="114"/>
      <c r="E99" s="114"/>
      <c r="F99" s="93">
        <v>-32768</v>
      </c>
      <c r="G99" s="213" t="s">
        <v>1318</v>
      </c>
      <c r="H99" s="93">
        <v>-32768</v>
      </c>
      <c r="I99" s="213" t="s">
        <v>1318</v>
      </c>
      <c r="J99" s="114"/>
      <c r="K99" s="93"/>
      <c r="L99" s="93"/>
      <c r="M99" s="105"/>
    </row>
    <row r="100" spans="1:13">
      <c r="A100" s="102" t="s">
        <v>1409</v>
      </c>
      <c r="B100" s="183" t="s">
        <v>366</v>
      </c>
      <c r="C100" s="151" t="s">
        <v>1317</v>
      </c>
      <c r="D100" s="114"/>
      <c r="E100" s="114"/>
      <c r="F100" s="93">
        <v>-32768</v>
      </c>
      <c r="G100" s="213" t="s">
        <v>1318</v>
      </c>
      <c r="H100" s="93">
        <v>-32768</v>
      </c>
      <c r="I100" s="213" t="s">
        <v>1318</v>
      </c>
      <c r="J100" s="114"/>
      <c r="K100" s="93"/>
      <c r="L100" s="93"/>
      <c r="M100" s="105"/>
    </row>
    <row r="101" spans="1:13">
      <c r="A101" s="102" t="s">
        <v>1410</v>
      </c>
      <c r="B101" s="103" t="s">
        <v>713</v>
      </c>
      <c r="C101" s="151" t="s">
        <v>1317</v>
      </c>
      <c r="D101" s="93"/>
      <c r="E101" s="93"/>
      <c r="F101" s="93">
        <v>-32768</v>
      </c>
      <c r="G101" s="213" t="s">
        <v>1318</v>
      </c>
      <c r="H101" s="93">
        <v>-32768</v>
      </c>
      <c r="I101" s="213" t="s">
        <v>1318</v>
      </c>
      <c r="J101" s="93"/>
      <c r="K101" s="151"/>
      <c r="L101" s="151"/>
      <c r="M101" s="225"/>
    </row>
    <row r="102" spans="1:13">
      <c r="A102" s="102" t="s">
        <v>1411</v>
      </c>
      <c r="B102" s="103" t="s">
        <v>715</v>
      </c>
      <c r="C102" s="151" t="s">
        <v>1317</v>
      </c>
      <c r="D102" s="93"/>
      <c r="E102" s="93"/>
      <c r="F102" s="93">
        <v>-32768</v>
      </c>
      <c r="G102" s="213" t="s">
        <v>1318</v>
      </c>
      <c r="H102" s="93">
        <v>-32768</v>
      </c>
      <c r="I102" s="213" t="s">
        <v>1318</v>
      </c>
      <c r="J102" s="93"/>
      <c r="K102" s="151"/>
      <c r="L102" s="151"/>
      <c r="M102" s="225"/>
    </row>
    <row r="103" spans="1:13">
      <c r="A103" s="193" t="s">
        <v>1412</v>
      </c>
      <c r="B103" s="156" t="s">
        <v>812</v>
      </c>
      <c r="C103" s="151" t="s">
        <v>1317</v>
      </c>
      <c r="D103" s="157"/>
      <c r="E103" s="157"/>
      <c r="F103" s="93">
        <v>-32768</v>
      </c>
      <c r="G103" s="213" t="s">
        <v>1318</v>
      </c>
      <c r="H103" s="93">
        <v>-32768</v>
      </c>
      <c r="I103" s="213" t="s">
        <v>1318</v>
      </c>
      <c r="J103" s="226"/>
      <c r="K103" s="157"/>
      <c r="L103" s="157"/>
      <c r="M103" s="158"/>
    </row>
    <row r="104" spans="1:13">
      <c r="A104" s="102" t="s">
        <v>1413</v>
      </c>
      <c r="B104" s="103" t="s">
        <v>1069</v>
      </c>
      <c r="C104" s="151" t="s">
        <v>1317</v>
      </c>
      <c r="D104" s="157"/>
      <c r="E104" s="157"/>
      <c r="F104" s="93">
        <v>-32768</v>
      </c>
      <c r="G104" s="213" t="s">
        <v>1318</v>
      </c>
      <c r="H104" s="93">
        <v>-32768</v>
      </c>
      <c r="I104" s="213" t="s">
        <v>1318</v>
      </c>
      <c r="J104" s="157"/>
      <c r="K104" s="157"/>
      <c r="L104" s="157"/>
      <c r="M104" s="220"/>
    </row>
    <row r="105" spans="1:13">
      <c r="A105" s="102" t="s">
        <v>1414</v>
      </c>
      <c r="B105" s="183" t="s">
        <v>1415</v>
      </c>
      <c r="C105" s="151" t="s">
        <v>1317</v>
      </c>
      <c r="D105" s="114"/>
      <c r="E105" s="114"/>
      <c r="F105" s="93">
        <v>-32768</v>
      </c>
      <c r="G105" s="213" t="s">
        <v>1318</v>
      </c>
      <c r="H105" s="93">
        <v>-32768</v>
      </c>
      <c r="I105" s="213" t="s">
        <v>1318</v>
      </c>
      <c r="J105" s="114"/>
      <c r="K105" s="93"/>
      <c r="L105" s="93"/>
      <c r="M105" s="105"/>
    </row>
    <row r="106" spans="1:13">
      <c r="A106" s="102" t="s">
        <v>1416</v>
      </c>
      <c r="B106" s="156" t="s">
        <v>1071</v>
      </c>
      <c r="C106" s="151" t="s">
        <v>1317</v>
      </c>
      <c r="D106" s="93"/>
      <c r="E106" s="93"/>
      <c r="F106" s="93">
        <v>-32768</v>
      </c>
      <c r="G106" s="213" t="s">
        <v>1318</v>
      </c>
      <c r="H106" s="93">
        <v>-32768</v>
      </c>
      <c r="I106" s="213" t="s">
        <v>1318</v>
      </c>
      <c r="J106" s="93"/>
      <c r="K106" s="93"/>
      <c r="L106" s="93"/>
      <c r="M106" s="105"/>
    </row>
    <row r="107" spans="1:13">
      <c r="A107" s="102" t="s">
        <v>1417</v>
      </c>
      <c r="B107" s="156" t="s">
        <v>1073</v>
      </c>
      <c r="C107" s="151" t="s">
        <v>1317</v>
      </c>
      <c r="D107" s="93"/>
      <c r="E107" s="93"/>
      <c r="F107" s="93">
        <v>-32768</v>
      </c>
      <c r="G107" s="213" t="s">
        <v>1318</v>
      </c>
      <c r="H107" s="93">
        <v>-32768</v>
      </c>
      <c r="I107" s="213" t="s">
        <v>1318</v>
      </c>
      <c r="J107" s="93"/>
      <c r="K107" s="93"/>
      <c r="L107" s="93"/>
      <c r="M107" s="105"/>
    </row>
    <row r="108" spans="1:13">
      <c r="A108" s="102" t="s">
        <v>1418</v>
      </c>
      <c r="B108" s="183" t="s">
        <v>1320</v>
      </c>
      <c r="C108" s="151" t="s">
        <v>1317</v>
      </c>
      <c r="D108" s="114"/>
      <c r="E108" s="114"/>
      <c r="F108" s="93">
        <v>-32768</v>
      </c>
      <c r="G108" s="213" t="s">
        <v>1318</v>
      </c>
      <c r="H108" s="93">
        <v>-32768</v>
      </c>
      <c r="I108" s="213" t="s">
        <v>1318</v>
      </c>
      <c r="J108" s="114"/>
      <c r="K108" s="93"/>
      <c r="L108" s="93"/>
      <c r="M108" s="105"/>
    </row>
    <row r="109" spans="1:13">
      <c r="A109" s="102" t="s">
        <v>1419</v>
      </c>
      <c r="B109" s="183" t="s">
        <v>370</v>
      </c>
      <c r="C109" s="151" t="s">
        <v>1317</v>
      </c>
      <c r="D109" s="114"/>
      <c r="E109" s="114"/>
      <c r="F109" s="93">
        <v>-32768</v>
      </c>
      <c r="G109" s="213" t="s">
        <v>1318</v>
      </c>
      <c r="H109" s="93">
        <v>-32768</v>
      </c>
      <c r="I109" s="213" t="s">
        <v>1318</v>
      </c>
      <c r="J109" s="114"/>
      <c r="K109" s="93"/>
      <c r="L109" s="93"/>
      <c r="M109" s="105"/>
    </row>
    <row r="110" spans="1:13">
      <c r="A110" s="102" t="s">
        <v>1420</v>
      </c>
      <c r="B110" s="103" t="s">
        <v>717</v>
      </c>
      <c r="C110" s="151" t="s">
        <v>1317</v>
      </c>
      <c r="D110" s="93"/>
      <c r="E110" s="93"/>
      <c r="F110" s="93">
        <v>-32768</v>
      </c>
      <c r="G110" s="213" t="s">
        <v>1318</v>
      </c>
      <c r="H110" s="93">
        <v>-32768</v>
      </c>
      <c r="I110" s="213" t="s">
        <v>1318</v>
      </c>
      <c r="J110" s="93"/>
      <c r="K110" s="151"/>
      <c r="L110" s="151"/>
      <c r="M110" s="225"/>
    </row>
    <row r="111" spans="1:13">
      <c r="A111" s="102" t="s">
        <v>1421</v>
      </c>
      <c r="B111" s="156" t="s">
        <v>719</v>
      </c>
      <c r="C111" s="151" t="s">
        <v>1317</v>
      </c>
      <c r="D111" s="93"/>
      <c r="E111" s="93"/>
      <c r="F111" s="93">
        <v>-32768</v>
      </c>
      <c r="G111" s="213" t="s">
        <v>1318</v>
      </c>
      <c r="H111" s="93">
        <v>-32768</v>
      </c>
      <c r="I111" s="213" t="s">
        <v>1318</v>
      </c>
      <c r="J111" s="93"/>
      <c r="K111" s="151"/>
      <c r="L111" s="151"/>
      <c r="M111" s="225"/>
    </row>
    <row r="112" spans="1:13">
      <c r="A112" s="193" t="s">
        <v>1422</v>
      </c>
      <c r="B112" s="156" t="s">
        <v>821</v>
      </c>
      <c r="C112" s="151" t="s">
        <v>1317</v>
      </c>
      <c r="D112" s="93"/>
      <c r="E112" s="93"/>
      <c r="F112" s="93">
        <v>-32768</v>
      </c>
      <c r="G112" s="213" t="s">
        <v>1318</v>
      </c>
      <c r="H112" s="93">
        <v>-32768</v>
      </c>
      <c r="I112" s="213" t="s">
        <v>1318</v>
      </c>
      <c r="J112" s="213"/>
      <c r="K112" s="93"/>
      <c r="L112" s="93"/>
      <c r="M112" s="153"/>
    </row>
    <row r="113" spans="1:13">
      <c r="A113" s="102" t="s">
        <v>1423</v>
      </c>
      <c r="B113" s="156" t="s">
        <v>1077</v>
      </c>
      <c r="C113" s="151" t="s">
        <v>1317</v>
      </c>
      <c r="D113" s="93"/>
      <c r="E113" s="93"/>
      <c r="F113" s="93">
        <v>-32768</v>
      </c>
      <c r="G113" s="213" t="s">
        <v>1318</v>
      </c>
      <c r="H113" s="93">
        <v>-32768</v>
      </c>
      <c r="I113" s="213" t="s">
        <v>1318</v>
      </c>
      <c r="J113" s="93"/>
      <c r="K113" s="93"/>
      <c r="L113" s="93"/>
      <c r="M113" s="105"/>
    </row>
    <row r="114" spans="1:13">
      <c r="A114" s="102" t="s">
        <v>1424</v>
      </c>
      <c r="B114" s="183" t="s">
        <v>1425</v>
      </c>
      <c r="C114" s="151" t="s">
        <v>1317</v>
      </c>
      <c r="D114" s="114"/>
      <c r="E114" s="114"/>
      <c r="F114" s="93">
        <v>-32768</v>
      </c>
      <c r="G114" s="213" t="s">
        <v>1318</v>
      </c>
      <c r="H114" s="93">
        <v>-32768</v>
      </c>
      <c r="I114" s="213" t="s">
        <v>1318</v>
      </c>
      <c r="J114" s="114"/>
      <c r="K114" s="93"/>
      <c r="L114" s="93"/>
      <c r="M114" s="105"/>
    </row>
    <row r="115" spans="1:13">
      <c r="A115" s="102" t="s">
        <v>1426</v>
      </c>
      <c r="B115" s="156" t="s">
        <v>1079</v>
      </c>
      <c r="C115" s="151" t="s">
        <v>1317</v>
      </c>
      <c r="D115" s="93"/>
      <c r="E115" s="93"/>
      <c r="F115" s="93">
        <v>-32768</v>
      </c>
      <c r="G115" s="213" t="s">
        <v>1318</v>
      </c>
      <c r="H115" s="93">
        <v>-32768</v>
      </c>
      <c r="I115" s="213" t="s">
        <v>1318</v>
      </c>
      <c r="J115" s="93"/>
      <c r="K115" s="93"/>
      <c r="L115" s="93"/>
      <c r="M115" s="105"/>
    </row>
    <row r="116" spans="1:13">
      <c r="A116" s="102" t="s">
        <v>1427</v>
      </c>
      <c r="B116" s="156" t="s">
        <v>1081</v>
      </c>
      <c r="C116" s="151" t="s">
        <v>1317</v>
      </c>
      <c r="D116" s="93"/>
      <c r="E116" s="93"/>
      <c r="F116" s="93">
        <v>-32768</v>
      </c>
      <c r="G116" s="213" t="s">
        <v>1318</v>
      </c>
      <c r="H116" s="93">
        <v>-32768</v>
      </c>
      <c r="I116" s="213" t="s">
        <v>1318</v>
      </c>
      <c r="J116" s="93"/>
      <c r="K116" s="93"/>
      <c r="L116" s="93"/>
      <c r="M116" s="105"/>
    </row>
    <row r="117" spans="1:13">
      <c r="A117" s="192" t="s">
        <v>1428</v>
      </c>
      <c r="B117" s="227" t="s">
        <v>1320</v>
      </c>
      <c r="C117" s="151" t="s">
        <v>1317</v>
      </c>
      <c r="D117" s="114"/>
      <c r="E117" s="114"/>
      <c r="F117" s="93">
        <v>-32768</v>
      </c>
      <c r="G117" s="213" t="s">
        <v>1318</v>
      </c>
      <c r="H117" s="93">
        <v>-32768</v>
      </c>
      <c r="I117" s="213" t="s">
        <v>1318</v>
      </c>
      <c r="J117" s="114"/>
      <c r="K117" s="93"/>
      <c r="L117" s="93"/>
      <c r="M117" s="105"/>
    </row>
    <row r="118" spans="1:13">
      <c r="A118" s="102" t="s">
        <v>1429</v>
      </c>
      <c r="B118" s="183" t="s">
        <v>374</v>
      </c>
      <c r="C118" s="151" t="s">
        <v>1317</v>
      </c>
      <c r="D118" s="114"/>
      <c r="E118" s="114"/>
      <c r="F118" s="93">
        <v>-32768</v>
      </c>
      <c r="G118" s="213" t="s">
        <v>1318</v>
      </c>
      <c r="H118" s="93">
        <v>-32768</v>
      </c>
      <c r="I118" s="213" t="s">
        <v>1318</v>
      </c>
      <c r="J118" s="114"/>
      <c r="K118" s="93"/>
      <c r="L118" s="93"/>
      <c r="M118" s="105"/>
    </row>
    <row r="119" spans="1:13">
      <c r="A119" s="192" t="s">
        <v>1430</v>
      </c>
      <c r="B119" s="176" t="s">
        <v>721</v>
      </c>
      <c r="C119" s="151" t="s">
        <v>1317</v>
      </c>
      <c r="D119" s="93"/>
      <c r="E119" s="93"/>
      <c r="F119" s="93">
        <v>-32768</v>
      </c>
      <c r="G119" s="213" t="s">
        <v>1318</v>
      </c>
      <c r="H119" s="93">
        <v>-32768</v>
      </c>
      <c r="I119" s="213" t="s">
        <v>1318</v>
      </c>
      <c r="J119" s="93"/>
      <c r="K119" s="151"/>
      <c r="L119" s="151"/>
      <c r="M119" s="225"/>
    </row>
    <row r="120" spans="1:13">
      <c r="A120" s="192" t="s">
        <v>1431</v>
      </c>
      <c r="B120" s="176" t="s">
        <v>723</v>
      </c>
      <c r="C120" s="151" t="s">
        <v>1317</v>
      </c>
      <c r="D120" s="93"/>
      <c r="E120" s="93"/>
      <c r="F120" s="93">
        <v>-32768</v>
      </c>
      <c r="G120" s="213" t="s">
        <v>1318</v>
      </c>
      <c r="H120" s="93">
        <v>-32768</v>
      </c>
      <c r="I120" s="213" t="s">
        <v>1318</v>
      </c>
      <c r="J120" s="93"/>
      <c r="K120" s="93"/>
      <c r="L120" s="93"/>
      <c r="M120" s="105"/>
    </row>
    <row r="121" spans="1:13">
      <c r="A121" s="228" t="s">
        <v>1432</v>
      </c>
      <c r="B121" s="176" t="s">
        <v>830</v>
      </c>
      <c r="C121" s="151" t="s">
        <v>1317</v>
      </c>
      <c r="D121" s="93"/>
      <c r="E121" s="93"/>
      <c r="F121" s="93">
        <v>-32768</v>
      </c>
      <c r="G121" s="213" t="s">
        <v>1318</v>
      </c>
      <c r="H121" s="93">
        <v>-32768</v>
      </c>
      <c r="I121" s="213" t="s">
        <v>1318</v>
      </c>
      <c r="J121" s="93"/>
      <c r="K121" s="93"/>
      <c r="L121" s="93"/>
      <c r="M121" s="105"/>
    </row>
    <row r="122" spans="1:13">
      <c r="A122" s="192" t="s">
        <v>1433</v>
      </c>
      <c r="B122" s="176" t="s">
        <v>1085</v>
      </c>
      <c r="C122" s="151" t="s">
        <v>1317</v>
      </c>
      <c r="D122" s="93"/>
      <c r="E122" s="93"/>
      <c r="F122" s="93">
        <v>-32768</v>
      </c>
      <c r="G122" s="213" t="s">
        <v>1318</v>
      </c>
      <c r="H122" s="93">
        <v>-32768</v>
      </c>
      <c r="I122" s="213" t="s">
        <v>1318</v>
      </c>
      <c r="J122" s="93"/>
      <c r="K122" s="93"/>
      <c r="L122" s="93"/>
      <c r="M122" s="105"/>
    </row>
    <row r="123" spans="1:13">
      <c r="A123" s="192" t="s">
        <v>1434</v>
      </c>
      <c r="B123" s="227" t="s">
        <v>1435</v>
      </c>
      <c r="C123" s="151" t="s">
        <v>1317</v>
      </c>
      <c r="D123" s="114"/>
      <c r="E123" s="114"/>
      <c r="F123" s="93">
        <v>-32768</v>
      </c>
      <c r="G123" s="213" t="s">
        <v>1318</v>
      </c>
      <c r="H123" s="93">
        <v>-32768</v>
      </c>
      <c r="I123" s="213" t="s">
        <v>1318</v>
      </c>
      <c r="J123" s="114"/>
      <c r="K123" s="93"/>
      <c r="L123" s="93"/>
      <c r="M123" s="105"/>
    </row>
    <row r="124" spans="1:13">
      <c r="A124" s="192" t="s">
        <v>1436</v>
      </c>
      <c r="B124" s="176" t="s">
        <v>1087</v>
      </c>
      <c r="C124" s="151" t="s">
        <v>1317</v>
      </c>
      <c r="D124" s="93"/>
      <c r="E124" s="93"/>
      <c r="F124" s="93">
        <v>-32768</v>
      </c>
      <c r="G124" s="213" t="s">
        <v>1318</v>
      </c>
      <c r="H124" s="93">
        <v>-32768</v>
      </c>
      <c r="I124" s="213" t="s">
        <v>1318</v>
      </c>
      <c r="J124" s="93"/>
      <c r="K124" s="93"/>
      <c r="L124" s="93"/>
      <c r="M124" s="105"/>
    </row>
    <row r="125" spans="1:13">
      <c r="A125" s="192" t="s">
        <v>1437</v>
      </c>
      <c r="B125" s="176" t="s">
        <v>1089</v>
      </c>
      <c r="C125" s="151" t="s">
        <v>1317</v>
      </c>
      <c r="D125" s="93"/>
      <c r="E125" s="93"/>
      <c r="F125" s="93">
        <v>-32768</v>
      </c>
      <c r="G125" s="213" t="s">
        <v>1318</v>
      </c>
      <c r="H125" s="93">
        <v>-32768</v>
      </c>
      <c r="I125" s="213" t="s">
        <v>1318</v>
      </c>
      <c r="J125" s="93"/>
      <c r="K125" s="93"/>
      <c r="L125" s="93"/>
      <c r="M125" s="105"/>
    </row>
    <row r="126" spans="1:13">
      <c r="A126" s="192" t="s">
        <v>1438</v>
      </c>
      <c r="B126" s="154" t="s">
        <v>699</v>
      </c>
      <c r="C126" s="151" t="s">
        <v>1317</v>
      </c>
      <c r="D126" s="93"/>
      <c r="E126" s="93"/>
      <c r="F126" s="93">
        <v>-32768</v>
      </c>
      <c r="G126" s="213" t="s">
        <v>1318</v>
      </c>
      <c r="H126" s="93">
        <v>-32768</v>
      </c>
      <c r="I126" s="213" t="s">
        <v>1318</v>
      </c>
      <c r="J126" s="93"/>
      <c r="K126" s="93"/>
      <c r="L126" s="93"/>
      <c r="M126" s="105"/>
    </row>
    <row r="127" spans="1:13">
      <c r="A127" s="192" t="s">
        <v>1439</v>
      </c>
      <c r="B127" s="227" t="s">
        <v>377</v>
      </c>
      <c r="C127" s="151" t="s">
        <v>1317</v>
      </c>
      <c r="D127" s="114"/>
      <c r="E127" s="114"/>
      <c r="F127" s="93">
        <v>-32768</v>
      </c>
      <c r="G127" s="213" t="s">
        <v>1318</v>
      </c>
      <c r="H127" s="93">
        <v>-32768</v>
      </c>
      <c r="I127" s="213" t="s">
        <v>1318</v>
      </c>
      <c r="J127" s="114"/>
      <c r="K127" s="93"/>
      <c r="L127" s="93"/>
      <c r="M127" s="105"/>
    </row>
    <row r="128" spans="1:13">
      <c r="A128" s="192" t="s">
        <v>1440</v>
      </c>
      <c r="B128" s="176" t="s">
        <v>725</v>
      </c>
      <c r="C128" s="151" t="s">
        <v>1317</v>
      </c>
      <c r="D128" s="93"/>
      <c r="E128" s="93"/>
      <c r="F128" s="93">
        <v>-32768</v>
      </c>
      <c r="G128" s="213" t="s">
        <v>1318</v>
      </c>
      <c r="H128" s="93">
        <v>-32768</v>
      </c>
      <c r="I128" s="213" t="s">
        <v>1318</v>
      </c>
      <c r="J128" s="93"/>
      <c r="K128" s="93"/>
      <c r="L128" s="93"/>
      <c r="M128" s="105"/>
    </row>
    <row r="129" spans="1:13">
      <c r="A129" s="192" t="s">
        <v>1441</v>
      </c>
      <c r="B129" s="176" t="s">
        <v>1091</v>
      </c>
      <c r="C129" s="151" t="s">
        <v>1317</v>
      </c>
      <c r="D129" s="114"/>
      <c r="E129" s="114"/>
      <c r="F129" s="93">
        <v>-32768</v>
      </c>
      <c r="G129" s="213" t="s">
        <v>1318</v>
      </c>
      <c r="H129" s="93">
        <v>-32768</v>
      </c>
      <c r="I129" s="213" t="s">
        <v>1318</v>
      </c>
      <c r="J129" s="114"/>
      <c r="K129" s="93"/>
      <c r="L129" s="93"/>
      <c r="M129" s="105"/>
    </row>
    <row r="130" spans="1:13">
      <c r="A130" s="192" t="s">
        <v>1442</v>
      </c>
      <c r="B130" s="227" t="s">
        <v>379</v>
      </c>
      <c r="C130" s="151" t="s">
        <v>1317</v>
      </c>
      <c r="D130" s="114"/>
      <c r="E130" s="114"/>
      <c r="F130" s="93">
        <v>-32768</v>
      </c>
      <c r="G130" s="213" t="s">
        <v>1318</v>
      </c>
      <c r="H130" s="93">
        <v>-32768</v>
      </c>
      <c r="I130" s="213" t="s">
        <v>1318</v>
      </c>
      <c r="J130" s="114"/>
      <c r="K130" s="93"/>
      <c r="L130" s="93"/>
      <c r="M130" s="105"/>
    </row>
    <row r="131" spans="1:13">
      <c r="A131" s="192" t="s">
        <v>1443</v>
      </c>
      <c r="B131" s="227" t="s">
        <v>379</v>
      </c>
      <c r="C131" s="151" t="s">
        <v>1317</v>
      </c>
      <c r="D131" s="114"/>
      <c r="E131" s="114"/>
      <c r="F131" s="93">
        <v>-32768</v>
      </c>
      <c r="G131" s="213" t="s">
        <v>1318</v>
      </c>
      <c r="H131" s="93">
        <v>-32768</v>
      </c>
      <c r="I131" s="213" t="s">
        <v>1318</v>
      </c>
      <c r="J131" s="114"/>
      <c r="K131" s="93"/>
      <c r="L131" s="93"/>
      <c r="M131" s="105"/>
    </row>
    <row r="132" spans="1:13">
      <c r="A132" s="228" t="s">
        <v>1444</v>
      </c>
      <c r="B132" s="176" t="s">
        <v>851</v>
      </c>
      <c r="C132" s="151" t="s">
        <v>1317</v>
      </c>
      <c r="D132" s="93"/>
      <c r="E132" s="93"/>
      <c r="F132" s="93">
        <v>-32768</v>
      </c>
      <c r="G132" s="213" t="s">
        <v>1318</v>
      </c>
      <c r="H132" s="93">
        <v>-32768</v>
      </c>
      <c r="I132" s="213" t="s">
        <v>1318</v>
      </c>
      <c r="J132" s="93"/>
      <c r="K132" s="93"/>
      <c r="L132" s="93"/>
      <c r="M132" s="105"/>
    </row>
    <row r="133" spans="1:13">
      <c r="A133" s="228" t="s">
        <v>1445</v>
      </c>
      <c r="B133" s="176" t="s">
        <v>860</v>
      </c>
      <c r="C133" s="151" t="s">
        <v>1317</v>
      </c>
      <c r="D133" s="93"/>
      <c r="E133" s="93"/>
      <c r="F133" s="93">
        <v>-32768</v>
      </c>
      <c r="G133" s="213" t="s">
        <v>1318</v>
      </c>
      <c r="H133" s="93">
        <v>-32768</v>
      </c>
      <c r="I133" s="213" t="s">
        <v>1318</v>
      </c>
      <c r="J133" s="93"/>
      <c r="K133" s="93"/>
      <c r="L133" s="93"/>
      <c r="M133" s="105"/>
    </row>
    <row r="134" spans="1:13">
      <c r="A134" s="192" t="s">
        <v>1446</v>
      </c>
      <c r="B134" s="227" t="s">
        <v>382</v>
      </c>
      <c r="C134" s="151" t="s">
        <v>1317</v>
      </c>
      <c r="D134" s="114"/>
      <c r="E134" s="114"/>
      <c r="F134" s="93">
        <v>-32768</v>
      </c>
      <c r="G134" s="213" t="s">
        <v>1318</v>
      </c>
      <c r="H134" s="93">
        <v>-32768</v>
      </c>
      <c r="I134" s="213" t="s">
        <v>1318</v>
      </c>
      <c r="J134" s="114"/>
      <c r="K134" s="93"/>
      <c r="L134" s="93"/>
      <c r="M134" s="105"/>
    </row>
    <row r="135" spans="1:13">
      <c r="A135" s="192" t="s">
        <v>1447</v>
      </c>
      <c r="B135" s="227" t="s">
        <v>382</v>
      </c>
      <c r="C135" s="151" t="s">
        <v>1317</v>
      </c>
      <c r="D135" s="114"/>
      <c r="E135" s="114"/>
      <c r="F135" s="93">
        <v>-32768</v>
      </c>
      <c r="G135" s="213" t="s">
        <v>1318</v>
      </c>
      <c r="H135" s="93">
        <v>-32768</v>
      </c>
      <c r="I135" s="213" t="s">
        <v>1318</v>
      </c>
      <c r="J135" s="114"/>
      <c r="K135" s="93"/>
      <c r="L135" s="93"/>
      <c r="M135" s="105"/>
    </row>
    <row r="136" spans="1:13">
      <c r="A136" s="192" t="s">
        <v>1448</v>
      </c>
      <c r="B136" s="227" t="s">
        <v>385</v>
      </c>
      <c r="C136" s="151" t="s">
        <v>1317</v>
      </c>
      <c r="D136" s="114"/>
      <c r="E136" s="114"/>
      <c r="F136" s="93">
        <v>-32768</v>
      </c>
      <c r="G136" s="213" t="s">
        <v>1318</v>
      </c>
      <c r="H136" s="93">
        <v>-32768</v>
      </c>
      <c r="I136" s="213" t="s">
        <v>1318</v>
      </c>
      <c r="J136" s="114"/>
      <c r="K136" s="93"/>
      <c r="L136" s="93"/>
      <c r="M136" s="105"/>
    </row>
    <row r="137" spans="1:13">
      <c r="A137" s="102" t="s">
        <v>1449</v>
      </c>
      <c r="B137" s="156" t="s">
        <v>727</v>
      </c>
      <c r="C137" s="151" t="s">
        <v>1317</v>
      </c>
      <c r="D137" s="93"/>
      <c r="E137" s="93"/>
      <c r="F137" s="93">
        <v>-32768</v>
      </c>
      <c r="G137" s="213" t="s">
        <v>1318</v>
      </c>
      <c r="H137" s="93">
        <v>-32768</v>
      </c>
      <c r="I137" s="213" t="s">
        <v>1318</v>
      </c>
      <c r="J137" s="93"/>
      <c r="K137" s="93"/>
      <c r="L137" s="93"/>
      <c r="M137" s="105"/>
    </row>
    <row r="138" spans="1:13">
      <c r="A138" s="193" t="s">
        <v>1450</v>
      </c>
      <c r="B138" s="156" t="s">
        <v>888</v>
      </c>
      <c r="C138" s="151" t="s">
        <v>1317</v>
      </c>
      <c r="D138" s="93"/>
      <c r="E138" s="93"/>
      <c r="F138" s="93">
        <v>-32768</v>
      </c>
      <c r="G138" s="213" t="s">
        <v>1318</v>
      </c>
      <c r="H138" s="93">
        <v>-32768</v>
      </c>
      <c r="I138" s="213" t="s">
        <v>1318</v>
      </c>
      <c r="J138" s="93"/>
      <c r="K138" s="93"/>
      <c r="L138" s="93"/>
      <c r="M138" s="105"/>
    </row>
    <row r="139" spans="1:13">
      <c r="A139" s="193" t="s">
        <v>1451</v>
      </c>
      <c r="B139" s="156" t="s">
        <v>897</v>
      </c>
      <c r="C139" s="151" t="s">
        <v>1317</v>
      </c>
      <c r="D139" s="93"/>
      <c r="E139" s="93"/>
      <c r="F139" s="93">
        <v>-32768</v>
      </c>
      <c r="G139" s="213" t="s">
        <v>1318</v>
      </c>
      <c r="H139" s="93">
        <v>-32768</v>
      </c>
      <c r="I139" s="213" t="s">
        <v>1318</v>
      </c>
      <c r="J139" s="93"/>
      <c r="K139" s="93"/>
      <c r="L139" s="93"/>
      <c r="M139" s="105"/>
    </row>
    <row r="140" spans="1:13">
      <c r="A140" s="102" t="s">
        <v>1452</v>
      </c>
      <c r="B140" s="183" t="s">
        <v>379</v>
      </c>
      <c r="C140" s="151" t="s">
        <v>1317</v>
      </c>
      <c r="D140" s="114"/>
      <c r="E140" s="114"/>
      <c r="F140" s="93">
        <v>-32768</v>
      </c>
      <c r="G140" s="213" t="s">
        <v>1318</v>
      </c>
      <c r="H140" s="93">
        <v>-32768</v>
      </c>
      <c r="I140" s="213" t="s">
        <v>1318</v>
      </c>
      <c r="J140" s="114"/>
      <c r="K140" s="93"/>
      <c r="L140" s="93"/>
      <c r="M140" s="105"/>
    </row>
    <row r="141" spans="1:13">
      <c r="A141" s="102" t="s">
        <v>1453</v>
      </c>
      <c r="B141" s="183" t="s">
        <v>379</v>
      </c>
      <c r="C141" s="151" t="s">
        <v>1317</v>
      </c>
      <c r="D141" s="114"/>
      <c r="E141" s="114"/>
      <c r="F141" s="93">
        <v>-32768</v>
      </c>
      <c r="G141" s="213" t="s">
        <v>1318</v>
      </c>
      <c r="H141" s="93">
        <v>-32768</v>
      </c>
      <c r="I141" s="213" t="s">
        <v>1318</v>
      </c>
      <c r="J141" s="114"/>
      <c r="K141" s="93"/>
      <c r="L141" s="93"/>
      <c r="M141" s="105"/>
    </row>
    <row r="142" spans="1:13">
      <c r="A142" s="41" t="s">
        <v>1454</v>
      </c>
      <c r="B142" s="150" t="s">
        <v>379</v>
      </c>
      <c r="C142" s="151" t="s">
        <v>1317</v>
      </c>
      <c r="D142" s="114"/>
      <c r="E142" s="114"/>
      <c r="F142" s="93">
        <v>-32768</v>
      </c>
      <c r="G142" s="213" t="s">
        <v>1318</v>
      </c>
      <c r="H142" s="93">
        <v>-32768</v>
      </c>
      <c r="I142" s="213" t="s">
        <v>1318</v>
      </c>
      <c r="J142" s="114"/>
      <c r="K142" s="93"/>
      <c r="L142" s="93"/>
      <c r="M142" s="105"/>
    </row>
    <row r="143" spans="1:13">
      <c r="A143" s="229" t="s">
        <v>1455</v>
      </c>
      <c r="B143" s="179" t="s">
        <v>906</v>
      </c>
      <c r="C143" s="151" t="s">
        <v>1317</v>
      </c>
      <c r="D143" s="93"/>
      <c r="E143" s="93"/>
      <c r="F143" s="93">
        <v>-32768</v>
      </c>
      <c r="G143" s="213" t="s">
        <v>1318</v>
      </c>
      <c r="H143" s="93">
        <v>-32768</v>
      </c>
      <c r="I143" s="213" t="s">
        <v>1318</v>
      </c>
      <c r="J143" s="93"/>
      <c r="K143" s="93"/>
      <c r="L143" s="93"/>
      <c r="M143" s="105"/>
    </row>
    <row r="144" spans="1:13">
      <c r="A144" s="229" t="s">
        <v>1456</v>
      </c>
      <c r="B144" s="179" t="s">
        <v>915</v>
      </c>
      <c r="C144" s="151" t="s">
        <v>1317</v>
      </c>
      <c r="D144" s="93"/>
      <c r="E144" s="93"/>
      <c r="F144" s="93">
        <v>-32768</v>
      </c>
      <c r="G144" s="213" t="s">
        <v>1318</v>
      </c>
      <c r="H144" s="93">
        <v>-32768</v>
      </c>
      <c r="I144" s="213" t="s">
        <v>1318</v>
      </c>
      <c r="J144" s="93"/>
      <c r="K144" s="93"/>
      <c r="L144" s="93"/>
      <c r="M144" s="105"/>
    </row>
    <row r="145" spans="1:13">
      <c r="A145" s="229" t="s">
        <v>1457</v>
      </c>
      <c r="B145" s="179" t="s">
        <v>924</v>
      </c>
      <c r="C145" s="151" t="s">
        <v>1317</v>
      </c>
      <c r="D145" s="93"/>
      <c r="E145" s="93"/>
      <c r="F145" s="93">
        <v>-32768</v>
      </c>
      <c r="G145" s="213" t="s">
        <v>1318</v>
      </c>
      <c r="H145" s="93">
        <v>-32768</v>
      </c>
      <c r="I145" s="213" t="s">
        <v>1318</v>
      </c>
      <c r="J145" s="93"/>
      <c r="K145" s="93"/>
      <c r="L145" s="93"/>
      <c r="M145" s="105"/>
    </row>
    <row r="146" spans="1:13">
      <c r="A146" s="41" t="s">
        <v>1458</v>
      </c>
      <c r="B146" s="179" t="s">
        <v>729</v>
      </c>
      <c r="C146" s="151" t="s">
        <v>1317</v>
      </c>
      <c r="D146" s="93"/>
      <c r="E146" s="93"/>
      <c r="F146" s="93">
        <v>-32768</v>
      </c>
      <c r="G146" s="213" t="s">
        <v>1318</v>
      </c>
      <c r="H146" s="93">
        <v>-32768</v>
      </c>
      <c r="I146" s="213" t="s">
        <v>1318</v>
      </c>
      <c r="J146" s="93"/>
      <c r="K146" s="93"/>
      <c r="L146" s="93"/>
      <c r="M146" s="105"/>
    </row>
    <row r="147" spans="1:13">
      <c r="A147" s="41" t="s">
        <v>1459</v>
      </c>
      <c r="B147" s="150" t="s">
        <v>382</v>
      </c>
      <c r="C147" s="151" t="s">
        <v>1317</v>
      </c>
      <c r="D147" s="114"/>
      <c r="E147" s="114"/>
      <c r="F147" s="93">
        <v>-32768</v>
      </c>
      <c r="G147" s="213" t="s">
        <v>1318</v>
      </c>
      <c r="H147" s="93">
        <v>-32768</v>
      </c>
      <c r="I147" s="213" t="s">
        <v>1318</v>
      </c>
      <c r="J147" s="114"/>
      <c r="K147" s="93"/>
      <c r="L147" s="93"/>
      <c r="M147" s="105"/>
    </row>
    <row r="148" spans="1:13">
      <c r="A148" s="41" t="s">
        <v>1460</v>
      </c>
      <c r="B148" s="150" t="s">
        <v>382</v>
      </c>
      <c r="C148" s="151" t="s">
        <v>1317</v>
      </c>
      <c r="D148" s="114"/>
      <c r="E148" s="114"/>
      <c r="F148" s="93">
        <v>-32768</v>
      </c>
      <c r="G148" s="213" t="s">
        <v>1318</v>
      </c>
      <c r="H148" s="93">
        <v>-32768</v>
      </c>
      <c r="I148" s="213" t="s">
        <v>1318</v>
      </c>
      <c r="J148" s="114"/>
      <c r="K148" s="93"/>
      <c r="L148" s="93"/>
      <c r="M148" s="105"/>
    </row>
    <row r="149" spans="1:13">
      <c r="A149" s="41" t="s">
        <v>1461</v>
      </c>
      <c r="B149" s="150" t="s">
        <v>382</v>
      </c>
      <c r="C149" s="151" t="s">
        <v>1317</v>
      </c>
      <c r="D149" s="114"/>
      <c r="E149" s="114"/>
      <c r="F149" s="93">
        <v>-32768</v>
      </c>
      <c r="G149" s="213" t="s">
        <v>1318</v>
      </c>
      <c r="H149" s="93">
        <v>-32768</v>
      </c>
      <c r="I149" s="213" t="s">
        <v>1318</v>
      </c>
      <c r="J149" s="114"/>
      <c r="K149" s="93"/>
      <c r="L149" s="93"/>
      <c r="M149" s="105"/>
    </row>
    <row r="150" spans="1:13">
      <c r="A150" s="41" t="s">
        <v>1462</v>
      </c>
      <c r="B150" s="179" t="s">
        <v>1463</v>
      </c>
      <c r="C150" s="151" t="s">
        <v>1317</v>
      </c>
      <c r="D150" s="93"/>
      <c r="E150" s="93"/>
      <c r="F150" s="93">
        <v>-32768</v>
      </c>
      <c r="G150" s="213" t="s">
        <v>1318</v>
      </c>
      <c r="H150" s="93">
        <v>-32768</v>
      </c>
      <c r="I150" s="213" t="s">
        <v>1318</v>
      </c>
      <c r="J150" s="93"/>
      <c r="K150" s="93"/>
      <c r="L150" s="93"/>
      <c r="M150" s="155"/>
    </row>
    <row r="151" spans="1:13">
      <c r="A151" s="41" t="s">
        <v>1464</v>
      </c>
      <c r="B151" s="179" t="s">
        <v>1108</v>
      </c>
      <c r="C151" s="151" t="s">
        <v>1317</v>
      </c>
      <c r="D151" s="114"/>
      <c r="E151" s="114"/>
      <c r="F151" s="93">
        <v>-32768</v>
      </c>
      <c r="G151" s="213" t="s">
        <v>1318</v>
      </c>
      <c r="H151" s="93">
        <v>-32768</v>
      </c>
      <c r="I151" s="213" t="s">
        <v>1318</v>
      </c>
      <c r="J151" s="114"/>
      <c r="K151" s="93"/>
      <c r="L151" s="93"/>
      <c r="M151" s="105"/>
    </row>
    <row r="152" spans="1:13">
      <c r="A152" s="41" t="s">
        <v>1465</v>
      </c>
      <c r="B152" s="179" t="s">
        <v>731</v>
      </c>
      <c r="C152" s="151" t="s">
        <v>1317</v>
      </c>
      <c r="D152" s="93"/>
      <c r="E152" s="93"/>
      <c r="F152" s="93">
        <v>-32768</v>
      </c>
      <c r="G152" s="213" t="s">
        <v>1318</v>
      </c>
      <c r="H152" s="93">
        <v>-32768</v>
      </c>
      <c r="I152" s="213" t="s">
        <v>1318</v>
      </c>
      <c r="J152" s="93"/>
      <c r="K152" s="93"/>
      <c r="L152" s="93"/>
      <c r="M152" s="105"/>
    </row>
    <row r="153" spans="1:13">
      <c r="A153" s="102" t="s">
        <v>1466</v>
      </c>
      <c r="B153" s="156" t="s">
        <v>1463</v>
      </c>
      <c r="C153" s="151" t="s">
        <v>1317</v>
      </c>
      <c r="D153" s="93"/>
      <c r="E153" s="93"/>
      <c r="F153" s="93">
        <v>-32768</v>
      </c>
      <c r="G153" s="213" t="s">
        <v>1318</v>
      </c>
      <c r="H153" s="93">
        <v>-32768</v>
      </c>
      <c r="I153" s="213" t="s">
        <v>1318</v>
      </c>
      <c r="J153" s="93"/>
      <c r="K153" s="93"/>
      <c r="L153" s="93"/>
      <c r="M153" s="155"/>
    </row>
    <row r="154" spans="1:13">
      <c r="A154" s="41" t="s">
        <v>1467</v>
      </c>
      <c r="B154" s="179" t="s">
        <v>1108</v>
      </c>
      <c r="C154" s="151" t="s">
        <v>1317</v>
      </c>
      <c r="D154" s="114"/>
      <c r="E154" s="114"/>
      <c r="F154" s="93">
        <v>-32768</v>
      </c>
      <c r="G154" s="213" t="s">
        <v>1318</v>
      </c>
      <c r="H154" s="93">
        <v>-32768</v>
      </c>
      <c r="I154" s="213" t="s">
        <v>1318</v>
      </c>
      <c r="J154" s="114"/>
      <c r="K154" s="93"/>
      <c r="L154" s="93"/>
      <c r="M154" s="105"/>
    </row>
    <row r="155" spans="1:13">
      <c r="A155" s="41" t="s">
        <v>1468</v>
      </c>
      <c r="B155" s="179" t="s">
        <v>733</v>
      </c>
      <c r="C155" s="151" t="s">
        <v>1317</v>
      </c>
      <c r="D155" s="93"/>
      <c r="E155" s="93"/>
      <c r="F155" s="93">
        <v>-32768</v>
      </c>
      <c r="G155" s="213" t="s">
        <v>1318</v>
      </c>
      <c r="H155" s="93">
        <v>-32768</v>
      </c>
      <c r="I155" s="213" t="s">
        <v>1318</v>
      </c>
      <c r="J155" s="93"/>
      <c r="K155" s="93"/>
      <c r="L155" s="93"/>
      <c r="M155" s="105"/>
    </row>
    <row r="156" spans="1:13">
      <c r="A156" s="41" t="s">
        <v>1469</v>
      </c>
      <c r="B156" s="150" t="s">
        <v>394</v>
      </c>
      <c r="C156" s="151" t="s">
        <v>1317</v>
      </c>
      <c r="D156" s="114"/>
      <c r="E156" s="114"/>
      <c r="F156" s="93">
        <v>-32768</v>
      </c>
      <c r="G156" s="213" t="s">
        <v>1318</v>
      </c>
      <c r="H156" s="93">
        <v>-32768</v>
      </c>
      <c r="I156" s="213" t="s">
        <v>1318</v>
      </c>
      <c r="J156" s="114"/>
      <c r="K156" s="93"/>
      <c r="L156" s="93"/>
      <c r="M156" s="105"/>
    </row>
    <row r="157" spans="1:13">
      <c r="A157" s="41" t="s">
        <v>1470</v>
      </c>
      <c r="B157" s="179" t="s">
        <v>735</v>
      </c>
      <c r="C157" s="151" t="s">
        <v>1317</v>
      </c>
      <c r="D157" s="93"/>
      <c r="E157" s="93"/>
      <c r="F157" s="93">
        <v>-32768</v>
      </c>
      <c r="G157" s="213" t="s">
        <v>1318</v>
      </c>
      <c r="H157" s="93">
        <v>-32768</v>
      </c>
      <c r="I157" s="213" t="s">
        <v>1318</v>
      </c>
      <c r="J157" s="93"/>
      <c r="K157" s="93"/>
      <c r="L157" s="93"/>
      <c r="M157" s="105"/>
    </row>
    <row r="158" spans="1:13">
      <c r="A158" s="41" t="s">
        <v>1471</v>
      </c>
      <c r="B158" s="179" t="s">
        <v>1113</v>
      </c>
      <c r="C158" s="151" t="s">
        <v>1317</v>
      </c>
      <c r="D158" s="114"/>
      <c r="E158" s="114"/>
      <c r="F158" s="93">
        <v>-32768</v>
      </c>
      <c r="G158" s="213" t="s">
        <v>1318</v>
      </c>
      <c r="H158" s="93">
        <v>-32768</v>
      </c>
      <c r="I158" s="213" t="s">
        <v>1318</v>
      </c>
      <c r="J158" s="114"/>
      <c r="K158" s="93"/>
      <c r="L158" s="93"/>
      <c r="M158" s="105"/>
    </row>
    <row r="159" spans="1:13">
      <c r="A159" s="41" t="s">
        <v>1472</v>
      </c>
      <c r="B159" s="179" t="s">
        <v>1115</v>
      </c>
      <c r="C159" s="151" t="s">
        <v>1317</v>
      </c>
      <c r="D159" s="114"/>
      <c r="E159" s="114"/>
      <c r="F159" s="93">
        <v>-32768</v>
      </c>
      <c r="G159" s="213" t="s">
        <v>1318</v>
      </c>
      <c r="H159" s="93">
        <v>-32768</v>
      </c>
      <c r="I159" s="213" t="s">
        <v>1318</v>
      </c>
      <c r="J159" s="114"/>
      <c r="K159" s="93"/>
      <c r="L159" s="93"/>
      <c r="M159" s="105"/>
    </row>
    <row r="160" spans="1:13">
      <c r="A160" s="41" t="s">
        <v>1473</v>
      </c>
      <c r="B160" s="150" t="s">
        <v>396</v>
      </c>
      <c r="C160" s="151" t="s">
        <v>1317</v>
      </c>
      <c r="D160" s="114"/>
      <c r="E160" s="114"/>
      <c r="F160" s="93">
        <v>-32768</v>
      </c>
      <c r="G160" s="213" t="s">
        <v>1318</v>
      </c>
      <c r="H160" s="93">
        <v>-32768</v>
      </c>
      <c r="I160" s="213" t="s">
        <v>1318</v>
      </c>
      <c r="J160" s="114"/>
      <c r="K160" s="93"/>
      <c r="L160" s="93"/>
      <c r="M160" s="105"/>
    </row>
    <row r="161" spans="1:13">
      <c r="A161" s="41" t="s">
        <v>1474</v>
      </c>
      <c r="B161" s="179" t="s">
        <v>737</v>
      </c>
      <c r="C161" s="151" t="s">
        <v>1317</v>
      </c>
      <c r="D161" s="93"/>
      <c r="E161" s="93"/>
      <c r="F161" s="93">
        <v>-32768</v>
      </c>
      <c r="G161" s="213" t="s">
        <v>1318</v>
      </c>
      <c r="H161" s="93">
        <v>-32768</v>
      </c>
      <c r="I161" s="213" t="s">
        <v>1318</v>
      </c>
      <c r="J161" s="93"/>
      <c r="K161" s="93"/>
      <c r="L161" s="93"/>
      <c r="M161" s="105"/>
    </row>
    <row r="162" spans="1:13">
      <c r="A162" s="41" t="s">
        <v>1475</v>
      </c>
      <c r="B162" s="179" t="s">
        <v>1117</v>
      </c>
      <c r="C162" s="151" t="s">
        <v>1317</v>
      </c>
      <c r="D162" s="114"/>
      <c r="E162" s="114"/>
      <c r="F162" s="93">
        <v>-32768</v>
      </c>
      <c r="G162" s="213" t="s">
        <v>1318</v>
      </c>
      <c r="H162" s="93">
        <v>-32768</v>
      </c>
      <c r="I162" s="213" t="s">
        <v>1318</v>
      </c>
      <c r="J162" s="114"/>
      <c r="K162" s="93"/>
      <c r="L162" s="93"/>
      <c r="M162" s="105"/>
    </row>
    <row r="163" spans="1:13">
      <c r="A163" s="41" t="s">
        <v>1476</v>
      </c>
      <c r="B163" s="179" t="s">
        <v>1119</v>
      </c>
      <c r="C163" s="151" t="s">
        <v>1317</v>
      </c>
      <c r="D163" s="114"/>
      <c r="E163" s="114"/>
      <c r="F163" s="93">
        <v>-32768</v>
      </c>
      <c r="G163" s="213" t="s">
        <v>1318</v>
      </c>
      <c r="H163" s="93">
        <v>-32768</v>
      </c>
      <c r="I163" s="213" t="s">
        <v>1318</v>
      </c>
      <c r="J163" s="114"/>
      <c r="K163" s="93"/>
      <c r="L163" s="93"/>
      <c r="M163" s="105"/>
    </row>
    <row r="164" spans="1:13">
      <c r="A164" s="41" t="s">
        <v>1477</v>
      </c>
      <c r="B164" s="150" t="s">
        <v>398</v>
      </c>
      <c r="C164" s="151" t="s">
        <v>1317</v>
      </c>
      <c r="D164" s="114"/>
      <c r="E164" s="114"/>
      <c r="F164" s="93">
        <v>-32768</v>
      </c>
      <c r="G164" s="213" t="s">
        <v>1318</v>
      </c>
      <c r="H164" s="93">
        <v>-32768</v>
      </c>
      <c r="I164" s="213" t="s">
        <v>1318</v>
      </c>
      <c r="J164" s="114"/>
      <c r="K164" s="93"/>
      <c r="L164" s="93"/>
      <c r="M164" s="105"/>
    </row>
    <row r="165" spans="1:13">
      <c r="A165" s="41" t="s">
        <v>1478</v>
      </c>
      <c r="B165" s="179" t="s">
        <v>739</v>
      </c>
      <c r="C165" s="151" t="s">
        <v>1317</v>
      </c>
      <c r="D165" s="93"/>
      <c r="E165" s="93"/>
      <c r="F165" s="93">
        <v>-32768</v>
      </c>
      <c r="G165" s="213" t="s">
        <v>1318</v>
      </c>
      <c r="H165" s="93">
        <v>-32768</v>
      </c>
      <c r="I165" s="213" t="s">
        <v>1318</v>
      </c>
      <c r="J165" s="93"/>
      <c r="K165" s="93"/>
      <c r="L165" s="93"/>
      <c r="M165" s="105"/>
    </row>
    <row r="166" spans="1:13">
      <c r="A166" s="41" t="s">
        <v>1479</v>
      </c>
      <c r="B166" s="179" t="s">
        <v>1121</v>
      </c>
      <c r="C166" s="151" t="s">
        <v>1317</v>
      </c>
      <c r="D166" s="114"/>
      <c r="E166" s="114"/>
      <c r="F166" s="93">
        <v>-32768</v>
      </c>
      <c r="G166" s="213" t="s">
        <v>1318</v>
      </c>
      <c r="H166" s="93">
        <v>-32768</v>
      </c>
      <c r="I166" s="213" t="s">
        <v>1318</v>
      </c>
      <c r="J166" s="114"/>
      <c r="K166" s="93"/>
      <c r="L166" s="93"/>
      <c r="M166" s="105"/>
    </row>
    <row r="167" spans="1:13">
      <c r="A167" s="41" t="s">
        <v>1480</v>
      </c>
      <c r="B167" s="179" t="s">
        <v>1123</v>
      </c>
      <c r="C167" s="151" t="s">
        <v>1317</v>
      </c>
      <c r="D167" s="114"/>
      <c r="E167" s="114"/>
      <c r="F167" s="93">
        <v>-32768</v>
      </c>
      <c r="G167" s="213" t="s">
        <v>1318</v>
      </c>
      <c r="H167" s="93">
        <v>-32768</v>
      </c>
      <c r="I167" s="213" t="s">
        <v>1318</v>
      </c>
      <c r="J167" s="114"/>
      <c r="K167" s="93"/>
      <c r="L167" s="93"/>
      <c r="M167" s="105"/>
    </row>
    <row r="168" spans="1:13">
      <c r="A168" s="41" t="s">
        <v>1481</v>
      </c>
      <c r="B168" s="150" t="s">
        <v>400</v>
      </c>
      <c r="C168" s="151" t="s">
        <v>1317</v>
      </c>
      <c r="D168" s="114"/>
      <c r="E168" s="114"/>
      <c r="F168" s="93">
        <v>-32768</v>
      </c>
      <c r="G168" s="213" t="s">
        <v>1318</v>
      </c>
      <c r="H168" s="93">
        <v>-32768</v>
      </c>
      <c r="I168" s="213" t="s">
        <v>1318</v>
      </c>
      <c r="J168" s="114"/>
      <c r="K168" s="93"/>
      <c r="L168" s="93"/>
      <c r="M168" s="105"/>
    </row>
    <row r="169" spans="1:13">
      <c r="A169" s="41" t="s">
        <v>1482</v>
      </c>
      <c r="B169" s="179" t="s">
        <v>741</v>
      </c>
      <c r="C169" s="151" t="s">
        <v>1317</v>
      </c>
      <c r="D169" s="93"/>
      <c r="E169" s="93"/>
      <c r="F169" s="93">
        <v>-32768</v>
      </c>
      <c r="G169" s="213" t="s">
        <v>1318</v>
      </c>
      <c r="H169" s="93">
        <v>-32768</v>
      </c>
      <c r="I169" s="213" t="s">
        <v>1318</v>
      </c>
      <c r="J169" s="93"/>
      <c r="K169" s="93"/>
      <c r="L169" s="93"/>
      <c r="M169" s="105"/>
    </row>
    <row r="170" spans="1:13">
      <c r="A170" s="41" t="s">
        <v>1482</v>
      </c>
      <c r="B170" s="150" t="s">
        <v>741</v>
      </c>
      <c r="C170" s="151" t="s">
        <v>1317</v>
      </c>
      <c r="D170" s="114"/>
      <c r="E170" s="114"/>
      <c r="F170" s="93">
        <v>-32768</v>
      </c>
      <c r="G170" s="213" t="s">
        <v>1318</v>
      </c>
      <c r="H170" s="93">
        <v>-32768</v>
      </c>
      <c r="I170" s="213" t="s">
        <v>1318</v>
      </c>
      <c r="J170" s="114"/>
      <c r="K170" s="93"/>
      <c r="L170" s="93"/>
      <c r="M170" s="105"/>
    </row>
    <row r="171" spans="1:13">
      <c r="A171" s="229" t="s">
        <v>1483</v>
      </c>
      <c r="B171" s="179" t="s">
        <v>1484</v>
      </c>
      <c r="C171" s="151" t="s">
        <v>1317</v>
      </c>
      <c r="D171" s="93"/>
      <c r="E171" s="93"/>
      <c r="F171" s="93">
        <v>-32768</v>
      </c>
      <c r="G171" s="213" t="s">
        <v>1318</v>
      </c>
      <c r="H171" s="93">
        <v>-32768</v>
      </c>
      <c r="I171" s="213" t="s">
        <v>1318</v>
      </c>
      <c r="J171" s="93"/>
      <c r="K171" s="93"/>
      <c r="L171" s="93"/>
      <c r="M171" s="105"/>
    </row>
    <row r="172" spans="1:13">
      <c r="A172" s="229" t="s">
        <v>1485</v>
      </c>
      <c r="B172" s="179" t="s">
        <v>1486</v>
      </c>
      <c r="C172" s="151" t="s">
        <v>1317</v>
      </c>
      <c r="D172" s="93"/>
      <c r="E172" s="93"/>
      <c r="F172" s="93">
        <v>-32768</v>
      </c>
      <c r="G172" s="213" t="s">
        <v>1318</v>
      </c>
      <c r="H172" s="93">
        <v>-32768</v>
      </c>
      <c r="I172" s="213" t="s">
        <v>1318</v>
      </c>
      <c r="J172" s="93"/>
      <c r="K172" s="93"/>
      <c r="L172" s="93"/>
      <c r="M172" s="105"/>
    </row>
    <row r="173" spans="1:13">
      <c r="A173" s="41" t="s">
        <v>1487</v>
      </c>
      <c r="B173" s="178" t="s">
        <v>1129</v>
      </c>
      <c r="C173" s="151" t="s">
        <v>1317</v>
      </c>
      <c r="D173" s="93"/>
      <c r="E173" s="93"/>
      <c r="F173" s="93">
        <v>-32768</v>
      </c>
      <c r="G173" s="213" t="s">
        <v>1318</v>
      </c>
      <c r="H173" s="93">
        <v>-32768</v>
      </c>
      <c r="I173" s="213" t="s">
        <v>1318</v>
      </c>
      <c r="J173" s="93"/>
      <c r="K173" s="93"/>
      <c r="L173" s="93"/>
      <c r="M173" s="105"/>
    </row>
    <row r="174" spans="1:13">
      <c r="A174" s="41" t="s">
        <v>1488</v>
      </c>
      <c r="B174" s="179" t="s">
        <v>743</v>
      </c>
      <c r="C174" s="151" t="s">
        <v>1317</v>
      </c>
      <c r="D174" s="93"/>
      <c r="E174" s="93"/>
      <c r="F174" s="93">
        <v>-32768</v>
      </c>
      <c r="G174" s="213" t="s">
        <v>1318</v>
      </c>
      <c r="H174" s="93">
        <v>-32768</v>
      </c>
      <c r="I174" s="213" t="s">
        <v>1318</v>
      </c>
      <c r="J174" s="93"/>
      <c r="K174" s="93"/>
      <c r="L174" s="93"/>
      <c r="M174" s="105"/>
    </row>
    <row r="175" spans="1:13">
      <c r="A175" s="41" t="s">
        <v>1489</v>
      </c>
      <c r="B175" s="178" t="s">
        <v>1131</v>
      </c>
      <c r="C175" s="151" t="s">
        <v>1317</v>
      </c>
      <c r="D175" s="93"/>
      <c r="E175" s="93"/>
      <c r="F175" s="93">
        <v>-32768</v>
      </c>
      <c r="G175" s="213" t="s">
        <v>1318</v>
      </c>
      <c r="H175" s="93">
        <v>-32768</v>
      </c>
      <c r="I175" s="213" t="s">
        <v>1318</v>
      </c>
      <c r="J175" s="93"/>
      <c r="K175" s="93"/>
      <c r="L175" s="93"/>
      <c r="M175" s="105"/>
    </row>
    <row r="176" spans="1:13">
      <c r="A176" s="41" t="s">
        <v>1490</v>
      </c>
      <c r="B176" s="179" t="s">
        <v>1463</v>
      </c>
      <c r="C176" s="151" t="s">
        <v>1317</v>
      </c>
      <c r="D176" s="93"/>
      <c r="E176" s="93"/>
      <c r="F176" s="93">
        <v>-32768</v>
      </c>
      <c r="G176" s="213" t="s">
        <v>1318</v>
      </c>
      <c r="H176" s="93">
        <v>-32768</v>
      </c>
      <c r="I176" s="213" t="s">
        <v>1318</v>
      </c>
      <c r="J176" s="93"/>
      <c r="K176" s="93"/>
      <c r="L176" s="93"/>
      <c r="M176" s="155"/>
    </row>
    <row r="177" spans="1:13">
      <c r="A177" s="41" t="s">
        <v>1491</v>
      </c>
      <c r="B177" s="179" t="s">
        <v>1492</v>
      </c>
      <c r="C177" s="151" t="s">
        <v>1317</v>
      </c>
      <c r="D177" s="114"/>
      <c r="E177" s="114"/>
      <c r="F177" s="93">
        <v>-32768</v>
      </c>
      <c r="G177" s="213" t="s">
        <v>1318</v>
      </c>
      <c r="H177" s="93">
        <v>-32768</v>
      </c>
      <c r="I177" s="213" t="s">
        <v>1318</v>
      </c>
      <c r="J177" s="114"/>
      <c r="K177" s="93"/>
      <c r="L177" s="93"/>
      <c r="M177" s="105"/>
    </row>
    <row r="178" spans="1:13">
      <c r="A178" s="41" t="s">
        <v>1493</v>
      </c>
      <c r="B178" s="179" t="s">
        <v>1492</v>
      </c>
      <c r="C178" s="151" t="s">
        <v>1317</v>
      </c>
      <c r="D178" s="114"/>
      <c r="E178" s="114"/>
      <c r="F178" s="93">
        <v>-32768</v>
      </c>
      <c r="G178" s="213" t="s">
        <v>1318</v>
      </c>
      <c r="H178" s="93">
        <v>-32768</v>
      </c>
      <c r="I178" s="213" t="s">
        <v>1318</v>
      </c>
      <c r="J178" s="114"/>
      <c r="K178" s="93"/>
      <c r="L178" s="93"/>
      <c r="M178" s="105"/>
    </row>
    <row r="179" spans="1:13">
      <c r="A179" s="41" t="s">
        <v>1494</v>
      </c>
      <c r="B179" s="179" t="s">
        <v>692</v>
      </c>
      <c r="C179" s="151" t="s">
        <v>1317</v>
      </c>
      <c r="D179" s="93"/>
      <c r="E179" s="93"/>
      <c r="F179" s="93">
        <v>-32768</v>
      </c>
      <c r="G179" s="213" t="s">
        <v>1318</v>
      </c>
      <c r="H179" s="93">
        <v>-32768</v>
      </c>
      <c r="I179" s="213" t="s">
        <v>1318</v>
      </c>
      <c r="J179" s="93"/>
      <c r="K179" s="93"/>
      <c r="L179" s="93"/>
      <c r="M179" s="105"/>
    </row>
    <row r="180" spans="1:13">
      <c r="A180" s="41" t="s">
        <v>1494</v>
      </c>
      <c r="B180" s="150" t="s">
        <v>692</v>
      </c>
      <c r="C180" s="151" t="s">
        <v>1317</v>
      </c>
      <c r="D180" s="114"/>
      <c r="E180" s="114"/>
      <c r="F180" s="93">
        <v>-32768</v>
      </c>
      <c r="G180" s="213" t="s">
        <v>1318</v>
      </c>
      <c r="H180" s="93">
        <v>-32768</v>
      </c>
      <c r="I180" s="213" t="s">
        <v>1318</v>
      </c>
      <c r="J180" s="114"/>
      <c r="K180" s="93"/>
      <c r="L180" s="93"/>
      <c r="M180" s="105"/>
    </row>
    <row r="181" spans="1:13">
      <c r="A181" s="41" t="s">
        <v>1495</v>
      </c>
      <c r="B181" s="179" t="s">
        <v>1108</v>
      </c>
      <c r="C181" s="151" t="s">
        <v>1317</v>
      </c>
      <c r="D181" s="114"/>
      <c r="E181" s="114"/>
      <c r="F181" s="93">
        <v>-32768</v>
      </c>
      <c r="G181" s="213" t="s">
        <v>1318</v>
      </c>
      <c r="H181" s="93">
        <v>-32768</v>
      </c>
      <c r="I181" s="213" t="s">
        <v>1318</v>
      </c>
      <c r="J181" s="114"/>
      <c r="K181" s="93"/>
      <c r="L181" s="93"/>
      <c r="M181" s="105"/>
    </row>
    <row r="182" spans="1:13">
      <c r="A182" s="41" t="s">
        <v>1496</v>
      </c>
      <c r="B182" s="179" t="s">
        <v>746</v>
      </c>
      <c r="C182" s="151" t="s">
        <v>1317</v>
      </c>
      <c r="D182" s="93"/>
      <c r="E182" s="93"/>
      <c r="F182" s="93">
        <v>-32768</v>
      </c>
      <c r="G182" s="213" t="s">
        <v>1318</v>
      </c>
      <c r="H182" s="93">
        <v>-32768</v>
      </c>
      <c r="I182" s="213" t="s">
        <v>1318</v>
      </c>
      <c r="J182" s="93"/>
      <c r="K182" s="93"/>
      <c r="L182" s="93"/>
      <c r="M182" s="153"/>
    </row>
    <row r="183" spans="1:13">
      <c r="A183" s="41" t="s">
        <v>1497</v>
      </c>
      <c r="B183" s="179" t="s">
        <v>747</v>
      </c>
      <c r="C183" s="151" t="s">
        <v>1317</v>
      </c>
      <c r="D183" s="93"/>
      <c r="E183" s="93"/>
      <c r="F183" s="93">
        <v>-32768</v>
      </c>
      <c r="G183" s="213" t="s">
        <v>1318</v>
      </c>
      <c r="H183" s="93">
        <v>-32768</v>
      </c>
      <c r="I183" s="213" t="s">
        <v>1318</v>
      </c>
      <c r="J183" s="93"/>
      <c r="K183" s="93"/>
      <c r="L183" s="93"/>
      <c r="M183" s="153"/>
    </row>
    <row r="184" spans="1:13">
      <c r="A184" s="41" t="s">
        <v>1498</v>
      </c>
      <c r="B184" s="179" t="s">
        <v>1499</v>
      </c>
      <c r="C184" s="151" t="s">
        <v>1317</v>
      </c>
      <c r="D184" s="93"/>
      <c r="E184" s="93"/>
      <c r="F184" s="93">
        <v>-32768</v>
      </c>
      <c r="G184" s="213" t="s">
        <v>1318</v>
      </c>
      <c r="H184" s="93">
        <v>-32768</v>
      </c>
      <c r="I184" s="213" t="s">
        <v>1318</v>
      </c>
      <c r="J184" s="93"/>
      <c r="K184" s="93"/>
      <c r="L184" s="93"/>
      <c r="M184" s="155"/>
    </row>
  </sheetData>
  <autoFilter ref="A5:T5" xr:uid="{00000000-0009-0000-0000-00000D000000}"/>
  <mergeCells count="1">
    <mergeCell ref="D1:F1"/>
  </mergeCells>
  <pageMargins left="0.196527777777778" right="0.196527777777778" top="0.39444444444444399" bottom="0.905555555555556" header="0.51180555555555496" footer="0.196527777777778"/>
  <pageSetup paperSize="8" firstPageNumber="0" fitToHeight="0" orientation="landscape" horizontalDpi="300" verticalDpi="300"/>
  <headerFooter>
    <oddFooter>&amp;LSide &amp;P av &amp;N
Sist endret &amp;D 
&amp;F</oddFooter>
  </headerFooter>
  <rowBreaks count="1" manualBreakCount="1">
    <brk id="120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K61"/>
  <sheetViews>
    <sheetView showGridLines="0" zoomScale="90" zoomScaleNormal="90" workbookViewId="0">
      <selection activeCell="F33" sqref="F33"/>
    </sheetView>
  </sheetViews>
  <sheetFormatPr baseColWidth="10" defaultColWidth="9.140625" defaultRowHeight="12.75"/>
  <cols>
    <col min="1" max="1" width="24.5703125" style="139" customWidth="1"/>
    <col min="2" max="2" width="62" style="139" customWidth="1"/>
    <col min="3" max="5" width="16.28515625" style="140" customWidth="1"/>
    <col min="6" max="6" width="13.7109375" style="140" customWidth="1"/>
    <col min="7" max="9" width="13.5703125" style="140" customWidth="1"/>
    <col min="10" max="10" width="6.85546875" style="140" customWidth="1"/>
    <col min="11" max="11" width="7.140625" style="140" customWidth="1"/>
    <col min="12" max="12" width="12.42578125" style="140" customWidth="1"/>
    <col min="13" max="13" width="29.7109375" style="140" customWidth="1"/>
    <col min="14" max="1025" width="8.85546875" style="139" customWidth="1"/>
  </cols>
  <sheetData>
    <row r="1" spans="1:14" ht="15">
      <c r="A1" s="82" t="str">
        <f>"Kunde:"</f>
        <v>Kunde:</v>
      </c>
      <c r="B1" s="83" t="str">
        <f>'Rev Hist'!G2</f>
        <v>FjellVAR</v>
      </c>
      <c r="C1" s="84"/>
      <c r="D1" s="361" t="s">
        <v>962</v>
      </c>
      <c r="E1" s="361"/>
      <c r="F1" s="361"/>
      <c r="G1" s="119" t="s">
        <v>244</v>
      </c>
      <c r="H1" s="119" t="str">
        <f>'Rev Hist'!G4</f>
        <v xml:space="preserve"> </v>
      </c>
      <c r="I1" s="6"/>
      <c r="J1" s="6"/>
      <c r="K1" s="119"/>
      <c r="L1" s="119" t="str">
        <f>'Rev Hist'!G4</f>
        <v xml:space="preserve"> </v>
      </c>
      <c r="M1" s="7"/>
      <c r="N1" s="7"/>
    </row>
    <row r="2" spans="1:14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84"/>
      <c r="F2" s="84"/>
      <c r="G2" s="119" t="s">
        <v>245</v>
      </c>
      <c r="H2" s="119" t="s">
        <v>91</v>
      </c>
      <c r="I2" s="6"/>
      <c r="J2" s="6"/>
      <c r="K2" s="119"/>
      <c r="L2" s="119"/>
      <c r="M2" s="7"/>
      <c r="N2" s="7"/>
    </row>
    <row r="3" spans="1:14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84"/>
      <c r="F3" s="84"/>
      <c r="G3" s="119" t="s">
        <v>247</v>
      </c>
      <c r="H3" s="119" t="str">
        <f>'Rev Hist'!G3</f>
        <v>Storanipa RA</v>
      </c>
      <c r="I3" s="6"/>
      <c r="J3" s="6"/>
      <c r="K3" s="119"/>
      <c r="L3" s="119"/>
      <c r="M3" s="7"/>
      <c r="N3" s="7"/>
    </row>
    <row r="4" spans="1:14" ht="4.5" customHeight="1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</row>
    <row r="5" spans="1:14" ht="27.75" customHeight="1">
      <c r="A5" s="142" t="s">
        <v>248</v>
      </c>
      <c r="B5" s="142" t="s">
        <v>67</v>
      </c>
      <c r="C5" s="143" t="s">
        <v>249</v>
      </c>
      <c r="D5" s="143" t="s">
        <v>1282</v>
      </c>
      <c r="E5" s="143" t="s">
        <v>1283</v>
      </c>
      <c r="F5" s="143" t="s">
        <v>256</v>
      </c>
      <c r="G5" s="143" t="s">
        <v>257</v>
      </c>
      <c r="H5" s="143" t="s">
        <v>258</v>
      </c>
      <c r="I5" s="143" t="s">
        <v>259</v>
      </c>
      <c r="J5" s="143" t="s">
        <v>78</v>
      </c>
      <c r="K5" s="143" t="s">
        <v>1284</v>
      </c>
      <c r="L5" s="143" t="s">
        <v>967</v>
      </c>
      <c r="M5" s="143" t="s">
        <v>262</v>
      </c>
    </row>
    <row r="6" spans="1:14">
      <c r="A6" s="217" t="s">
        <v>1500</v>
      </c>
      <c r="B6" s="170"/>
      <c r="C6" s="145"/>
      <c r="D6" s="145"/>
      <c r="E6" s="145"/>
      <c r="F6" s="145"/>
      <c r="G6" s="145"/>
      <c r="H6" s="230"/>
      <c r="I6" s="230"/>
      <c r="J6" s="230"/>
      <c r="K6" s="145"/>
      <c r="L6" s="145"/>
      <c r="M6" s="221"/>
    </row>
    <row r="7" spans="1:14">
      <c r="A7" s="201" t="s">
        <v>1501</v>
      </c>
      <c r="B7" s="144" t="s">
        <v>1502</v>
      </c>
      <c r="C7" s="93" t="s">
        <v>1317</v>
      </c>
      <c r="D7" s="93"/>
      <c r="E7" s="93"/>
      <c r="F7" s="93">
        <v>-32768</v>
      </c>
      <c r="G7" s="213" t="s">
        <v>1318</v>
      </c>
      <c r="H7" s="93">
        <v>-32768</v>
      </c>
      <c r="I7" s="213" t="s">
        <v>1318</v>
      </c>
      <c r="J7" s="213"/>
      <c r="K7" s="93"/>
      <c r="L7" s="93"/>
      <c r="M7" s="105"/>
    </row>
    <row r="8" spans="1:14">
      <c r="A8" s="102" t="s">
        <v>1503</v>
      </c>
      <c r="B8" s="156" t="s">
        <v>1504</v>
      </c>
      <c r="C8" s="93" t="s">
        <v>1317</v>
      </c>
      <c r="D8" s="93"/>
      <c r="E8" s="93"/>
      <c r="F8" s="93">
        <v>-32768</v>
      </c>
      <c r="G8" s="213" t="s">
        <v>1318</v>
      </c>
      <c r="H8" s="93">
        <v>-32768</v>
      </c>
      <c r="I8" s="213" t="s">
        <v>1318</v>
      </c>
      <c r="J8" s="213"/>
      <c r="K8" s="93"/>
      <c r="L8" s="93"/>
      <c r="M8" s="105"/>
    </row>
    <row r="9" spans="1:14">
      <c r="A9" s="102" t="s">
        <v>1505</v>
      </c>
      <c r="B9" s="156" t="s">
        <v>1506</v>
      </c>
      <c r="C9" s="93" t="s">
        <v>1317</v>
      </c>
      <c r="D9" s="93"/>
      <c r="E9" s="151"/>
      <c r="F9" s="93">
        <v>-32768</v>
      </c>
      <c r="G9" s="213" t="s">
        <v>1318</v>
      </c>
      <c r="H9" s="93">
        <v>-32768</v>
      </c>
      <c r="I9" s="213" t="s">
        <v>1318</v>
      </c>
      <c r="J9" s="213"/>
      <c r="K9" s="151"/>
      <c r="L9" s="151"/>
      <c r="M9" s="225"/>
    </row>
    <row r="10" spans="1:14">
      <c r="A10" s="102" t="s">
        <v>1507</v>
      </c>
      <c r="B10" s="156" t="s">
        <v>1508</v>
      </c>
      <c r="C10" s="93" t="s">
        <v>1317</v>
      </c>
      <c r="D10" s="93"/>
      <c r="E10" s="231"/>
      <c r="F10" s="93">
        <v>-32768</v>
      </c>
      <c r="G10" s="213" t="s">
        <v>1318</v>
      </c>
      <c r="H10" s="93">
        <v>-32768</v>
      </c>
      <c r="I10" s="213" t="s">
        <v>1318</v>
      </c>
      <c r="J10" s="232"/>
      <c r="K10" s="231"/>
      <c r="L10" s="231"/>
      <c r="M10" s="225"/>
    </row>
    <row r="11" spans="1:14">
      <c r="A11" s="102" t="s">
        <v>1509</v>
      </c>
      <c r="B11" s="156" t="s">
        <v>1510</v>
      </c>
      <c r="C11" s="93" t="s">
        <v>1317</v>
      </c>
      <c r="D11" s="93"/>
      <c r="E11" s="151"/>
      <c r="F11" s="93">
        <v>-32768</v>
      </c>
      <c r="G11" s="213" t="s">
        <v>1318</v>
      </c>
      <c r="H11" s="93">
        <v>-32768</v>
      </c>
      <c r="I11" s="213" t="s">
        <v>1318</v>
      </c>
      <c r="J11" s="213"/>
      <c r="K11" s="151"/>
      <c r="L11" s="151"/>
      <c r="M11" s="225"/>
    </row>
    <row r="12" spans="1:14">
      <c r="A12" s="102" t="s">
        <v>1511</v>
      </c>
      <c r="B12" s="156" t="s">
        <v>1512</v>
      </c>
      <c r="C12" s="93" t="s">
        <v>1317</v>
      </c>
      <c r="D12" s="93"/>
      <c r="E12" s="151"/>
      <c r="F12" s="93">
        <v>-32768</v>
      </c>
      <c r="G12" s="213" t="s">
        <v>1318</v>
      </c>
      <c r="H12" s="93">
        <v>-32768</v>
      </c>
      <c r="I12" s="213" t="s">
        <v>1318</v>
      </c>
      <c r="J12" s="213"/>
      <c r="K12" s="151"/>
      <c r="L12" s="151"/>
      <c r="M12" s="225"/>
    </row>
    <row r="13" spans="1:14">
      <c r="A13" s="102" t="s">
        <v>1513</v>
      </c>
      <c r="B13" s="156" t="s">
        <v>1514</v>
      </c>
      <c r="C13" s="93" t="s">
        <v>1317</v>
      </c>
      <c r="D13" s="93"/>
      <c r="E13" s="233"/>
      <c r="F13" s="93">
        <v>-32768</v>
      </c>
      <c r="G13" s="213" t="s">
        <v>1318</v>
      </c>
      <c r="H13" s="93">
        <v>-32768</v>
      </c>
      <c r="I13" s="213" t="s">
        <v>1318</v>
      </c>
      <c r="J13" s="232"/>
      <c r="K13" s="233"/>
      <c r="L13" s="233"/>
      <c r="M13" s="234"/>
    </row>
    <row r="14" spans="1:14">
      <c r="A14" s="102" t="s">
        <v>1515</v>
      </c>
      <c r="B14" s="156" t="s">
        <v>1516</v>
      </c>
      <c r="C14" s="93" t="s">
        <v>1317</v>
      </c>
      <c r="D14" s="93"/>
      <c r="E14" s="93"/>
      <c r="F14" s="93">
        <v>-32768</v>
      </c>
      <c r="G14" s="213" t="s">
        <v>1318</v>
      </c>
      <c r="H14" s="93">
        <v>-32768</v>
      </c>
      <c r="I14" s="213" t="s">
        <v>1318</v>
      </c>
      <c r="J14" s="213"/>
      <c r="K14" s="93"/>
      <c r="L14" s="93"/>
      <c r="M14" s="105"/>
    </row>
    <row r="15" spans="1:14">
      <c r="A15" s="102" t="s">
        <v>1517</v>
      </c>
      <c r="B15" s="156" t="s">
        <v>1518</v>
      </c>
      <c r="C15" s="93" t="s">
        <v>1317</v>
      </c>
      <c r="D15" s="93"/>
      <c r="E15" s="93"/>
      <c r="F15" s="93">
        <v>-32768</v>
      </c>
      <c r="G15" s="213" t="s">
        <v>1318</v>
      </c>
      <c r="H15" s="93">
        <v>-32768</v>
      </c>
      <c r="I15" s="213" t="s">
        <v>1318</v>
      </c>
      <c r="J15" s="213"/>
      <c r="K15" s="93"/>
      <c r="L15" s="93"/>
      <c r="M15" s="105"/>
    </row>
    <row r="16" spans="1:14">
      <c r="A16" s="102" t="s">
        <v>1517</v>
      </c>
      <c r="B16" s="156" t="s">
        <v>1519</v>
      </c>
      <c r="C16" s="93" t="s">
        <v>1317</v>
      </c>
      <c r="D16" s="93"/>
      <c r="E16" s="233"/>
      <c r="F16" s="93">
        <v>-32768</v>
      </c>
      <c r="G16" s="213" t="s">
        <v>1318</v>
      </c>
      <c r="H16" s="93">
        <v>-32768</v>
      </c>
      <c r="I16" s="213" t="s">
        <v>1318</v>
      </c>
      <c r="J16" s="213"/>
      <c r="K16" s="233"/>
      <c r="L16" s="233"/>
      <c r="M16" s="234"/>
    </row>
    <row r="17" spans="1:13">
      <c r="A17" s="102" t="s">
        <v>1517</v>
      </c>
      <c r="B17" s="156" t="s">
        <v>1520</v>
      </c>
      <c r="C17" s="93" t="s">
        <v>1317</v>
      </c>
      <c r="D17" s="93"/>
      <c r="E17" s="93"/>
      <c r="F17" s="93">
        <v>-32768</v>
      </c>
      <c r="G17" s="213" t="s">
        <v>1318</v>
      </c>
      <c r="H17" s="93">
        <v>-32768</v>
      </c>
      <c r="I17" s="213" t="s">
        <v>1318</v>
      </c>
      <c r="J17" s="213"/>
      <c r="K17" s="93"/>
      <c r="L17" s="93"/>
      <c r="M17" s="105"/>
    </row>
    <row r="18" spans="1:13">
      <c r="A18" s="102" t="s">
        <v>1521</v>
      </c>
      <c r="B18" s="103" t="s">
        <v>1522</v>
      </c>
      <c r="C18" s="93" t="s">
        <v>1317</v>
      </c>
      <c r="D18" s="93"/>
      <c r="E18" s="93"/>
      <c r="F18" s="93">
        <v>-32768</v>
      </c>
      <c r="G18" s="213" t="s">
        <v>1318</v>
      </c>
      <c r="H18" s="93">
        <v>-32768</v>
      </c>
      <c r="I18" s="213" t="s">
        <v>1318</v>
      </c>
      <c r="J18" s="93"/>
      <c r="K18" s="93"/>
      <c r="L18" s="93"/>
      <c r="M18" s="153"/>
    </row>
    <row r="19" spans="1:13">
      <c r="A19" s="102" t="s">
        <v>1523</v>
      </c>
      <c r="B19" s="103" t="s">
        <v>1524</v>
      </c>
      <c r="C19" s="93" t="s">
        <v>1317</v>
      </c>
      <c r="D19" s="93"/>
      <c r="E19" s="93"/>
      <c r="F19" s="93">
        <v>-32768</v>
      </c>
      <c r="G19" s="213" t="s">
        <v>1318</v>
      </c>
      <c r="H19" s="93">
        <v>-32768</v>
      </c>
      <c r="I19" s="213" t="s">
        <v>1318</v>
      </c>
      <c r="J19" s="213"/>
      <c r="K19" s="93"/>
      <c r="L19" s="93"/>
      <c r="M19" s="153"/>
    </row>
    <row r="20" spans="1:13">
      <c r="A20" s="102" t="s">
        <v>1525</v>
      </c>
      <c r="B20" s="103" t="s">
        <v>1526</v>
      </c>
      <c r="C20" s="93" t="s">
        <v>1317</v>
      </c>
      <c r="D20" s="93"/>
      <c r="E20" s="93"/>
      <c r="F20" s="93">
        <v>-32768</v>
      </c>
      <c r="G20" s="213" t="s">
        <v>1318</v>
      </c>
      <c r="H20" s="93">
        <v>-32768</v>
      </c>
      <c r="I20" s="213" t="s">
        <v>1318</v>
      </c>
      <c r="J20" s="213"/>
      <c r="K20" s="93"/>
      <c r="L20" s="93"/>
      <c r="M20" s="153"/>
    </row>
    <row r="21" spans="1:13">
      <c r="A21" s="102" t="s">
        <v>1527</v>
      </c>
      <c r="B21" s="103" t="s">
        <v>1528</v>
      </c>
      <c r="C21" s="93" t="s">
        <v>1317</v>
      </c>
      <c r="D21" s="93"/>
      <c r="E21" s="93"/>
      <c r="F21" s="93">
        <v>-32768</v>
      </c>
      <c r="G21" s="213" t="s">
        <v>1318</v>
      </c>
      <c r="H21" s="93">
        <v>-32768</v>
      </c>
      <c r="I21" s="213" t="s">
        <v>1318</v>
      </c>
      <c r="J21" s="213"/>
      <c r="K21" s="93"/>
      <c r="L21" s="93"/>
      <c r="M21" s="153"/>
    </row>
    <row r="22" spans="1:13">
      <c r="A22" s="102" t="s">
        <v>1529</v>
      </c>
      <c r="B22" s="103" t="s">
        <v>1530</v>
      </c>
      <c r="C22" s="93" t="s">
        <v>1317</v>
      </c>
      <c r="D22" s="93"/>
      <c r="E22" s="93"/>
      <c r="F22" s="93">
        <v>-32768</v>
      </c>
      <c r="G22" s="213" t="s">
        <v>1318</v>
      </c>
      <c r="H22" s="93">
        <v>-32768</v>
      </c>
      <c r="I22" s="213" t="s">
        <v>1318</v>
      </c>
      <c r="J22" s="213"/>
      <c r="K22" s="93"/>
      <c r="L22" s="93"/>
      <c r="M22" s="105"/>
    </row>
    <row r="23" spans="1:13">
      <c r="A23" s="102" t="s">
        <v>1531</v>
      </c>
      <c r="B23" s="103" t="s">
        <v>1532</v>
      </c>
      <c r="C23" s="93" t="s">
        <v>1317</v>
      </c>
      <c r="D23" s="93"/>
      <c r="E23" s="93"/>
      <c r="F23" s="93">
        <v>-32768</v>
      </c>
      <c r="G23" s="213" t="s">
        <v>1318</v>
      </c>
      <c r="H23" s="93">
        <v>-32768</v>
      </c>
      <c r="I23" s="213" t="s">
        <v>1318</v>
      </c>
      <c r="J23" s="213"/>
      <c r="K23" s="93"/>
      <c r="L23" s="93"/>
      <c r="M23" s="105"/>
    </row>
    <row r="24" spans="1:13">
      <c r="A24" s="102" t="s">
        <v>1533</v>
      </c>
      <c r="B24" s="103" t="s">
        <v>1534</v>
      </c>
      <c r="C24" s="93" t="s">
        <v>1317</v>
      </c>
      <c r="D24" s="93"/>
      <c r="E24" s="93"/>
      <c r="F24" s="93">
        <v>-32768</v>
      </c>
      <c r="G24" s="213" t="s">
        <v>1318</v>
      </c>
      <c r="H24" s="93">
        <v>-32768</v>
      </c>
      <c r="I24" s="213" t="s">
        <v>1318</v>
      </c>
      <c r="J24" s="213"/>
      <c r="K24" s="93"/>
      <c r="L24" s="93"/>
      <c r="M24" s="105"/>
    </row>
    <row r="25" spans="1:13">
      <c r="A25" s="102" t="s">
        <v>1535</v>
      </c>
      <c r="B25" s="103" t="s">
        <v>1536</v>
      </c>
      <c r="C25" s="93" t="s">
        <v>1317</v>
      </c>
      <c r="D25" s="93"/>
      <c r="E25" s="93"/>
      <c r="F25" s="93">
        <v>-32768</v>
      </c>
      <c r="G25" s="213" t="s">
        <v>1318</v>
      </c>
      <c r="H25" s="93">
        <v>-32768</v>
      </c>
      <c r="I25" s="213" t="s">
        <v>1318</v>
      </c>
      <c r="J25" s="213"/>
      <c r="K25" s="93"/>
      <c r="L25" s="93"/>
      <c r="M25" s="105"/>
    </row>
    <row r="26" spans="1:13">
      <c r="A26" s="102" t="s">
        <v>1537</v>
      </c>
      <c r="B26" s="103" t="s">
        <v>1538</v>
      </c>
      <c r="C26" s="93" t="s">
        <v>1317</v>
      </c>
      <c r="D26" s="93"/>
      <c r="E26" s="93"/>
      <c r="F26" s="93">
        <v>-32768</v>
      </c>
      <c r="G26" s="213" t="s">
        <v>1318</v>
      </c>
      <c r="H26" s="93">
        <v>-32768</v>
      </c>
      <c r="I26" s="213" t="s">
        <v>1318</v>
      </c>
      <c r="J26" s="213"/>
      <c r="K26" s="93"/>
      <c r="L26" s="93"/>
      <c r="M26" s="105"/>
    </row>
    <row r="27" spans="1:13">
      <c r="A27" s="102" t="s">
        <v>1539</v>
      </c>
      <c r="B27" s="103" t="s">
        <v>1540</v>
      </c>
      <c r="C27" s="93" t="s">
        <v>1317</v>
      </c>
      <c r="D27" s="93"/>
      <c r="E27" s="93"/>
      <c r="F27" s="93">
        <v>-32768</v>
      </c>
      <c r="G27" s="213" t="s">
        <v>1318</v>
      </c>
      <c r="H27" s="93">
        <v>-32768</v>
      </c>
      <c r="I27" s="213" t="s">
        <v>1318</v>
      </c>
      <c r="J27" s="213"/>
      <c r="K27" s="93"/>
      <c r="L27" s="93"/>
      <c r="M27" s="153"/>
    </row>
    <row r="28" spans="1:13">
      <c r="A28" s="102" t="s">
        <v>1541</v>
      </c>
      <c r="B28" s="103" t="s">
        <v>1542</v>
      </c>
      <c r="C28" s="93" t="s">
        <v>1317</v>
      </c>
      <c r="D28" s="93"/>
      <c r="E28" s="93"/>
      <c r="F28" s="93">
        <v>-32768</v>
      </c>
      <c r="G28" s="213" t="s">
        <v>1318</v>
      </c>
      <c r="H28" s="93">
        <v>-32768</v>
      </c>
      <c r="I28" s="213" t="s">
        <v>1318</v>
      </c>
      <c r="J28" s="213"/>
      <c r="K28" s="93"/>
      <c r="L28" s="93"/>
      <c r="M28" s="153"/>
    </row>
    <row r="29" spans="1:13">
      <c r="A29" s="102" t="s">
        <v>1543</v>
      </c>
      <c r="B29" s="103" t="s">
        <v>1544</v>
      </c>
      <c r="C29" s="93" t="s">
        <v>1317</v>
      </c>
      <c r="D29" s="93"/>
      <c r="E29" s="93"/>
      <c r="F29" s="93">
        <v>-32768</v>
      </c>
      <c r="G29" s="213" t="s">
        <v>1318</v>
      </c>
      <c r="H29" s="93">
        <v>-32768</v>
      </c>
      <c r="I29" s="213" t="s">
        <v>1318</v>
      </c>
      <c r="J29" s="213"/>
      <c r="K29" s="93"/>
      <c r="L29" s="93"/>
      <c r="M29" s="153"/>
    </row>
    <row r="30" spans="1:13">
      <c r="A30" s="102" t="s">
        <v>1545</v>
      </c>
      <c r="B30" s="103" t="s">
        <v>1546</v>
      </c>
      <c r="C30" s="93" t="s">
        <v>1317</v>
      </c>
      <c r="D30" s="93"/>
      <c r="E30" s="93"/>
      <c r="F30" s="93">
        <v>-32768</v>
      </c>
      <c r="G30" s="213" t="s">
        <v>1318</v>
      </c>
      <c r="H30" s="93">
        <v>-32768</v>
      </c>
      <c r="I30" s="213" t="s">
        <v>1318</v>
      </c>
      <c r="J30" s="213"/>
      <c r="K30" s="93"/>
      <c r="L30" s="93"/>
      <c r="M30" s="153"/>
    </row>
    <row r="31" spans="1:13">
      <c r="A31" s="102" t="s">
        <v>1547</v>
      </c>
      <c r="B31" s="103" t="s">
        <v>1548</v>
      </c>
      <c r="C31" s="93" t="s">
        <v>1317</v>
      </c>
      <c r="D31" s="93"/>
      <c r="E31" s="93"/>
      <c r="F31" s="93">
        <v>-32768</v>
      </c>
      <c r="G31" s="213" t="s">
        <v>1318</v>
      </c>
      <c r="H31" s="93">
        <v>-32768</v>
      </c>
      <c r="I31" s="213" t="s">
        <v>1318</v>
      </c>
      <c r="J31" s="213"/>
      <c r="K31" s="93"/>
      <c r="L31" s="93"/>
      <c r="M31" s="153"/>
    </row>
    <row r="32" spans="1:13">
      <c r="A32" s="102" t="s">
        <v>1549</v>
      </c>
      <c r="B32" s="103" t="s">
        <v>1550</v>
      </c>
      <c r="C32" s="93" t="s">
        <v>1317</v>
      </c>
      <c r="D32" s="93"/>
      <c r="E32" s="93"/>
      <c r="F32" s="93">
        <v>-32768</v>
      </c>
      <c r="G32" s="213" t="s">
        <v>1318</v>
      </c>
      <c r="H32" s="93">
        <v>-32768</v>
      </c>
      <c r="I32" s="213" t="s">
        <v>1318</v>
      </c>
      <c r="J32" s="93"/>
      <c r="K32" s="93"/>
      <c r="L32" s="93"/>
      <c r="M32" s="105"/>
    </row>
    <row r="33" spans="1:13">
      <c r="A33" s="102" t="s">
        <v>1551</v>
      </c>
      <c r="B33" s="103" t="s">
        <v>1552</v>
      </c>
      <c r="C33" s="93" t="s">
        <v>1317</v>
      </c>
      <c r="D33" s="93"/>
      <c r="E33" s="93"/>
      <c r="F33" s="93">
        <v>-32768</v>
      </c>
      <c r="G33" s="213" t="s">
        <v>1318</v>
      </c>
      <c r="H33" s="93">
        <v>-32768</v>
      </c>
      <c r="I33" s="213" t="s">
        <v>1318</v>
      </c>
      <c r="J33" s="93"/>
      <c r="K33" s="93"/>
      <c r="L33" s="93"/>
      <c r="M33" s="105"/>
    </row>
    <row r="34" spans="1:13">
      <c r="A34" s="102" t="s">
        <v>1553</v>
      </c>
      <c r="B34" s="156" t="s">
        <v>1554</v>
      </c>
      <c r="C34" s="93" t="s">
        <v>1317</v>
      </c>
      <c r="D34" s="93"/>
      <c r="E34" s="93"/>
      <c r="F34" s="93">
        <v>-32768</v>
      </c>
      <c r="G34" s="213" t="s">
        <v>1318</v>
      </c>
      <c r="H34" s="93">
        <v>-32768</v>
      </c>
      <c r="I34" s="213" t="s">
        <v>1318</v>
      </c>
      <c r="J34" s="93"/>
      <c r="K34" s="93"/>
      <c r="L34" s="93"/>
      <c r="M34" s="105"/>
    </row>
    <row r="35" spans="1:13">
      <c r="A35" s="102" t="s">
        <v>1555</v>
      </c>
      <c r="B35" s="156" t="s">
        <v>1556</v>
      </c>
      <c r="C35" s="93" t="s">
        <v>1317</v>
      </c>
      <c r="D35" s="93"/>
      <c r="E35" s="93"/>
      <c r="F35" s="93">
        <v>-32768</v>
      </c>
      <c r="G35" s="213" t="s">
        <v>1318</v>
      </c>
      <c r="H35" s="93">
        <v>-32768</v>
      </c>
      <c r="I35" s="213" t="s">
        <v>1318</v>
      </c>
      <c r="J35" s="93"/>
      <c r="K35" s="93"/>
      <c r="L35" s="93"/>
      <c r="M35" s="105"/>
    </row>
    <row r="36" spans="1:13">
      <c r="A36" s="102" t="s">
        <v>1557</v>
      </c>
      <c r="B36" s="156" t="s">
        <v>1558</v>
      </c>
      <c r="C36" s="93" t="s">
        <v>1317</v>
      </c>
      <c r="D36" s="93"/>
      <c r="E36" s="93"/>
      <c r="F36" s="93">
        <v>-32768</v>
      </c>
      <c r="G36" s="213" t="s">
        <v>1318</v>
      </c>
      <c r="H36" s="93">
        <v>-32768</v>
      </c>
      <c r="I36" s="213" t="s">
        <v>1318</v>
      </c>
      <c r="J36" s="93"/>
      <c r="K36" s="93"/>
      <c r="L36" s="93"/>
      <c r="M36" s="105"/>
    </row>
    <row r="37" spans="1:13">
      <c r="A37" s="102" t="s">
        <v>1559</v>
      </c>
      <c r="B37" s="156" t="s">
        <v>1560</v>
      </c>
      <c r="C37" s="93" t="s">
        <v>1317</v>
      </c>
      <c r="D37" s="93"/>
      <c r="E37" s="93"/>
      <c r="F37" s="93">
        <v>-32768</v>
      </c>
      <c r="G37" s="213" t="s">
        <v>1318</v>
      </c>
      <c r="H37" s="93">
        <v>-32768</v>
      </c>
      <c r="I37" s="213" t="s">
        <v>1318</v>
      </c>
      <c r="J37" s="93"/>
      <c r="K37" s="93"/>
      <c r="L37" s="93"/>
      <c r="M37" s="105"/>
    </row>
    <row r="38" spans="1:13">
      <c r="A38" s="102" t="s">
        <v>1561</v>
      </c>
      <c r="B38" s="156" t="s">
        <v>1562</v>
      </c>
      <c r="C38" s="93" t="s">
        <v>1317</v>
      </c>
      <c r="D38" s="93"/>
      <c r="E38" s="93"/>
      <c r="F38" s="93">
        <v>-32768</v>
      </c>
      <c r="G38" s="213" t="s">
        <v>1318</v>
      </c>
      <c r="H38" s="93">
        <v>-32768</v>
      </c>
      <c r="I38" s="213" t="s">
        <v>1318</v>
      </c>
      <c r="J38" s="93"/>
      <c r="K38" s="93"/>
      <c r="L38" s="93"/>
      <c r="M38" s="105"/>
    </row>
    <row r="39" spans="1:13">
      <c r="A39" s="102" t="s">
        <v>1563</v>
      </c>
      <c r="B39" s="156" t="s">
        <v>1564</v>
      </c>
      <c r="C39" s="93" t="s">
        <v>1317</v>
      </c>
      <c r="D39" s="93"/>
      <c r="E39" s="93"/>
      <c r="F39" s="93">
        <v>-32768</v>
      </c>
      <c r="G39" s="213" t="s">
        <v>1318</v>
      </c>
      <c r="H39" s="93">
        <v>-32768</v>
      </c>
      <c r="I39" s="213" t="s">
        <v>1318</v>
      </c>
      <c r="J39" s="93"/>
      <c r="K39" s="93"/>
      <c r="L39" s="93"/>
      <c r="M39" s="105"/>
    </row>
    <row r="40" spans="1:13">
      <c r="A40" s="102" t="s">
        <v>1565</v>
      </c>
      <c r="B40" s="156" t="s">
        <v>1566</v>
      </c>
      <c r="C40" s="93" t="s">
        <v>1317</v>
      </c>
      <c r="D40" s="93"/>
      <c r="E40" s="93"/>
      <c r="F40" s="93">
        <v>-32768</v>
      </c>
      <c r="G40" s="213" t="s">
        <v>1318</v>
      </c>
      <c r="H40" s="93">
        <v>-32768</v>
      </c>
      <c r="I40" s="213" t="s">
        <v>1318</v>
      </c>
      <c r="J40" s="93"/>
      <c r="K40" s="93"/>
      <c r="L40" s="93"/>
      <c r="M40" s="105"/>
    </row>
    <row r="41" spans="1:13">
      <c r="A41" s="102" t="s">
        <v>1567</v>
      </c>
      <c r="B41" s="156" t="s">
        <v>1568</v>
      </c>
      <c r="C41" s="93" t="s">
        <v>1317</v>
      </c>
      <c r="D41" s="93"/>
      <c r="E41" s="93"/>
      <c r="F41" s="93">
        <v>-32768</v>
      </c>
      <c r="G41" s="213" t="s">
        <v>1318</v>
      </c>
      <c r="H41" s="93">
        <v>-32768</v>
      </c>
      <c r="I41" s="213" t="s">
        <v>1318</v>
      </c>
      <c r="J41" s="93"/>
      <c r="K41" s="93"/>
      <c r="L41" s="93"/>
      <c r="M41" s="105"/>
    </row>
    <row r="42" spans="1:13">
      <c r="A42" s="192" t="s">
        <v>1569</v>
      </c>
      <c r="B42" s="176" t="s">
        <v>1570</v>
      </c>
      <c r="C42" s="93" t="s">
        <v>1317</v>
      </c>
      <c r="D42" s="93"/>
      <c r="E42" s="93"/>
      <c r="F42" s="93">
        <v>-32768</v>
      </c>
      <c r="G42" s="213" t="s">
        <v>1318</v>
      </c>
      <c r="H42" s="93">
        <v>-32768</v>
      </c>
      <c r="I42" s="213" t="s">
        <v>1318</v>
      </c>
      <c r="J42" s="93"/>
      <c r="K42" s="93"/>
      <c r="L42" s="93"/>
      <c r="M42" s="105"/>
    </row>
    <row r="43" spans="1:13">
      <c r="A43" s="102" t="s">
        <v>1571</v>
      </c>
      <c r="B43" s="156" t="s">
        <v>1572</v>
      </c>
      <c r="C43" s="93" t="s">
        <v>1317</v>
      </c>
      <c r="D43" s="93"/>
      <c r="E43" s="93"/>
      <c r="F43" s="93">
        <v>-32768</v>
      </c>
      <c r="G43" s="213" t="s">
        <v>1318</v>
      </c>
      <c r="H43" s="93">
        <v>-32768</v>
      </c>
      <c r="I43" s="213" t="s">
        <v>1318</v>
      </c>
      <c r="J43" s="93"/>
      <c r="K43" s="93"/>
      <c r="L43" s="93"/>
      <c r="M43" s="105"/>
    </row>
    <row r="44" spans="1:13">
      <c r="A44" s="102" t="s">
        <v>1573</v>
      </c>
      <c r="B44" s="156" t="s">
        <v>1574</v>
      </c>
      <c r="C44" s="93" t="s">
        <v>1317</v>
      </c>
      <c r="D44" s="93"/>
      <c r="E44" s="93"/>
      <c r="F44" s="93">
        <v>-32768</v>
      </c>
      <c r="G44" s="213" t="s">
        <v>1318</v>
      </c>
      <c r="H44" s="93">
        <v>-32768</v>
      </c>
      <c r="I44" s="213" t="s">
        <v>1318</v>
      </c>
      <c r="J44" s="93"/>
      <c r="K44" s="93"/>
      <c r="L44" s="93"/>
      <c r="M44" s="105"/>
    </row>
    <row r="45" spans="1:13">
      <c r="A45" s="102" t="s">
        <v>1575</v>
      </c>
      <c r="B45" s="156" t="s">
        <v>1576</v>
      </c>
      <c r="C45" s="93" t="s">
        <v>1317</v>
      </c>
      <c r="D45" s="93"/>
      <c r="E45" s="93"/>
      <c r="F45" s="93">
        <v>-32768</v>
      </c>
      <c r="G45" s="213" t="s">
        <v>1318</v>
      </c>
      <c r="H45" s="93">
        <v>-32768</v>
      </c>
      <c r="I45" s="213" t="s">
        <v>1318</v>
      </c>
      <c r="J45" s="93"/>
      <c r="K45" s="93"/>
      <c r="L45" s="93"/>
      <c r="M45" s="105"/>
    </row>
    <row r="46" spans="1:13">
      <c r="A46" s="102" t="s">
        <v>1577</v>
      </c>
      <c r="B46" s="156" t="s">
        <v>1578</v>
      </c>
      <c r="C46" s="93" t="s">
        <v>1317</v>
      </c>
      <c r="D46" s="93"/>
      <c r="E46" s="93"/>
      <c r="F46" s="93">
        <v>-32768</v>
      </c>
      <c r="G46" s="213" t="s">
        <v>1318</v>
      </c>
      <c r="H46" s="93">
        <v>-32768</v>
      </c>
      <c r="I46" s="213" t="s">
        <v>1318</v>
      </c>
      <c r="J46" s="93"/>
      <c r="K46" s="93"/>
      <c r="L46" s="93"/>
      <c r="M46" s="105"/>
    </row>
    <row r="47" spans="1:13">
      <c r="A47" s="182" t="s">
        <v>1579</v>
      </c>
      <c r="B47" s="156" t="s">
        <v>1580</v>
      </c>
      <c r="C47" s="93" t="s">
        <v>1317</v>
      </c>
      <c r="D47" s="93"/>
      <c r="E47" s="93"/>
      <c r="F47" s="93">
        <v>-32768</v>
      </c>
      <c r="G47" s="213" t="s">
        <v>1318</v>
      </c>
      <c r="H47" s="93">
        <v>-32768</v>
      </c>
      <c r="I47" s="213" t="s">
        <v>1318</v>
      </c>
      <c r="J47" s="93"/>
      <c r="K47" s="93"/>
      <c r="L47" s="93"/>
      <c r="M47" s="105"/>
    </row>
    <row r="48" spans="1:13">
      <c r="A48" s="102" t="s">
        <v>1581</v>
      </c>
      <c r="B48" s="103" t="s">
        <v>1582</v>
      </c>
      <c r="C48" s="93" t="s">
        <v>1317</v>
      </c>
      <c r="D48" s="93"/>
      <c r="E48" s="93"/>
      <c r="F48" s="93">
        <v>-32768</v>
      </c>
      <c r="G48" s="213" t="s">
        <v>1318</v>
      </c>
      <c r="H48" s="93">
        <v>-32768</v>
      </c>
      <c r="I48" s="213" t="s">
        <v>1318</v>
      </c>
      <c r="J48" s="93"/>
      <c r="K48" s="93"/>
      <c r="L48" s="93"/>
      <c r="M48" s="105"/>
    </row>
    <row r="49" spans="1:13">
      <c r="A49" s="182" t="s">
        <v>1583</v>
      </c>
      <c r="B49" s="156" t="s">
        <v>1584</v>
      </c>
      <c r="C49" s="93" t="s">
        <v>1317</v>
      </c>
      <c r="D49" s="93"/>
      <c r="E49" s="93"/>
      <c r="F49" s="93">
        <v>-32768</v>
      </c>
      <c r="G49" s="213" t="s">
        <v>1318</v>
      </c>
      <c r="H49" s="93">
        <v>-32768</v>
      </c>
      <c r="I49" s="213" t="s">
        <v>1318</v>
      </c>
      <c r="J49" s="93"/>
      <c r="K49" s="93"/>
      <c r="L49" s="93"/>
      <c r="M49" s="105"/>
    </row>
    <row r="50" spans="1:13">
      <c r="A50" s="102" t="s">
        <v>1585</v>
      </c>
      <c r="B50" s="103" t="s">
        <v>1586</v>
      </c>
      <c r="C50" s="93" t="s">
        <v>1317</v>
      </c>
      <c r="D50" s="93"/>
      <c r="E50" s="93"/>
      <c r="F50" s="93">
        <v>-32768</v>
      </c>
      <c r="G50" s="213" t="s">
        <v>1318</v>
      </c>
      <c r="H50" s="93">
        <v>-32768</v>
      </c>
      <c r="I50" s="213" t="s">
        <v>1318</v>
      </c>
      <c r="J50" s="93"/>
      <c r="K50" s="93"/>
      <c r="L50" s="93"/>
      <c r="M50" s="105"/>
    </row>
    <row r="51" spans="1:13">
      <c r="A51" s="102" t="s">
        <v>1587</v>
      </c>
      <c r="B51" s="156" t="s">
        <v>1588</v>
      </c>
      <c r="C51" s="93" t="s">
        <v>1317</v>
      </c>
      <c r="D51" s="93"/>
      <c r="E51" s="93"/>
      <c r="F51" s="93">
        <v>-32768</v>
      </c>
      <c r="G51" s="213" t="s">
        <v>1318</v>
      </c>
      <c r="H51" s="93">
        <v>-32768</v>
      </c>
      <c r="I51" s="213" t="s">
        <v>1318</v>
      </c>
      <c r="J51" s="93"/>
      <c r="K51" s="93"/>
      <c r="L51" s="93"/>
      <c r="M51" s="105"/>
    </row>
    <row r="52" spans="1:13">
      <c r="A52" s="182" t="s">
        <v>1589</v>
      </c>
      <c r="B52" s="156" t="s">
        <v>1590</v>
      </c>
      <c r="C52" s="93" t="s">
        <v>1317</v>
      </c>
      <c r="D52" s="93"/>
      <c r="E52" s="93"/>
      <c r="F52" s="93">
        <v>-32768</v>
      </c>
      <c r="G52" s="213" t="s">
        <v>1318</v>
      </c>
      <c r="H52" s="93">
        <v>-32768</v>
      </c>
      <c r="I52" s="213" t="s">
        <v>1318</v>
      </c>
      <c r="J52" s="93"/>
      <c r="K52" s="93"/>
      <c r="L52" s="93"/>
      <c r="M52" s="105"/>
    </row>
    <row r="53" spans="1:13">
      <c r="A53" s="102" t="s">
        <v>1591</v>
      </c>
      <c r="B53" s="103" t="s">
        <v>1592</v>
      </c>
      <c r="C53" s="93" t="s">
        <v>1317</v>
      </c>
      <c r="D53" s="93"/>
      <c r="E53" s="93"/>
      <c r="F53" s="93">
        <v>-32768</v>
      </c>
      <c r="G53" s="213" t="s">
        <v>1318</v>
      </c>
      <c r="H53" s="93">
        <v>-32768</v>
      </c>
      <c r="I53" s="213" t="s">
        <v>1318</v>
      </c>
      <c r="J53" s="93"/>
      <c r="K53" s="93"/>
      <c r="L53" s="93"/>
      <c r="M53" s="105"/>
    </row>
    <row r="54" spans="1:13">
      <c r="A54" s="102" t="s">
        <v>1593</v>
      </c>
      <c r="B54" s="103" t="s">
        <v>1594</v>
      </c>
      <c r="C54" s="93" t="s">
        <v>1317</v>
      </c>
      <c r="D54" s="93"/>
      <c r="E54" s="93"/>
      <c r="F54" s="93">
        <v>-32768</v>
      </c>
      <c r="G54" s="213" t="s">
        <v>1318</v>
      </c>
      <c r="H54" s="93">
        <v>-32768</v>
      </c>
      <c r="I54" s="213" t="s">
        <v>1318</v>
      </c>
      <c r="J54" s="93"/>
      <c r="K54" s="93"/>
      <c r="L54" s="93"/>
      <c r="M54" s="105"/>
    </row>
    <row r="55" spans="1:13">
      <c r="A55" s="102" t="s">
        <v>1595</v>
      </c>
      <c r="B55" s="156" t="s">
        <v>1596</v>
      </c>
      <c r="C55" s="93" t="s">
        <v>1317</v>
      </c>
      <c r="D55" s="93"/>
      <c r="E55" s="93"/>
      <c r="F55" s="93">
        <v>-32768</v>
      </c>
      <c r="G55" s="213" t="s">
        <v>1318</v>
      </c>
      <c r="H55" s="93">
        <v>-32768</v>
      </c>
      <c r="I55" s="213" t="s">
        <v>1318</v>
      </c>
      <c r="J55" s="93"/>
      <c r="K55" s="93"/>
      <c r="L55" s="93"/>
      <c r="M55" s="105"/>
    </row>
    <row r="56" spans="1:13">
      <c r="A56" s="182" t="s">
        <v>1597</v>
      </c>
      <c r="B56" s="156" t="s">
        <v>1598</v>
      </c>
      <c r="C56" s="93" t="s">
        <v>1317</v>
      </c>
      <c r="D56" s="93"/>
      <c r="E56" s="93"/>
      <c r="F56" s="93">
        <v>-32768</v>
      </c>
      <c r="G56" s="213" t="s">
        <v>1318</v>
      </c>
      <c r="H56" s="93">
        <v>-32768</v>
      </c>
      <c r="I56" s="213" t="s">
        <v>1318</v>
      </c>
      <c r="J56" s="93"/>
      <c r="K56" s="93"/>
      <c r="L56" s="93"/>
      <c r="M56" s="105"/>
    </row>
    <row r="57" spans="1:13">
      <c r="A57" s="102" t="s">
        <v>1597</v>
      </c>
      <c r="B57" s="103" t="s">
        <v>1599</v>
      </c>
      <c r="C57" s="93" t="s">
        <v>1317</v>
      </c>
      <c r="D57" s="93"/>
      <c r="E57" s="93"/>
      <c r="F57" s="93">
        <v>-32768</v>
      </c>
      <c r="G57" s="213" t="s">
        <v>1318</v>
      </c>
      <c r="H57" s="93">
        <v>-32768</v>
      </c>
      <c r="I57" s="213" t="s">
        <v>1318</v>
      </c>
      <c r="J57" s="93"/>
      <c r="K57" s="93"/>
      <c r="L57" s="93"/>
      <c r="M57" s="105"/>
    </row>
    <row r="58" spans="1:13">
      <c r="A58" s="102" t="s">
        <v>1600</v>
      </c>
      <c r="B58" s="156" t="s">
        <v>1601</v>
      </c>
      <c r="C58" s="93" t="s">
        <v>1317</v>
      </c>
      <c r="D58" s="93"/>
      <c r="E58" s="114"/>
      <c r="F58" s="93">
        <v>-32768</v>
      </c>
      <c r="G58" s="213" t="s">
        <v>1318</v>
      </c>
      <c r="H58" s="93">
        <v>-32768</v>
      </c>
      <c r="I58" s="213" t="s">
        <v>1318</v>
      </c>
      <c r="J58" s="114"/>
      <c r="K58" s="93"/>
      <c r="L58" s="93"/>
      <c r="M58" s="105"/>
    </row>
    <row r="59" spans="1:13">
      <c r="A59" s="182" t="s">
        <v>1602</v>
      </c>
      <c r="B59" s="156" t="s">
        <v>1603</v>
      </c>
      <c r="C59" s="93" t="s">
        <v>1317</v>
      </c>
      <c r="D59" s="93"/>
      <c r="E59" s="114"/>
      <c r="F59" s="93">
        <v>-32768</v>
      </c>
      <c r="G59" s="213" t="s">
        <v>1318</v>
      </c>
      <c r="H59" s="93">
        <v>-32768</v>
      </c>
      <c r="I59" s="213" t="s">
        <v>1318</v>
      </c>
      <c r="J59" s="114"/>
      <c r="K59" s="93"/>
      <c r="L59" s="93"/>
      <c r="M59" s="105"/>
    </row>
    <row r="60" spans="1:13">
      <c r="A60" s="102" t="s">
        <v>1604</v>
      </c>
      <c r="B60" s="103" t="s">
        <v>1605</v>
      </c>
      <c r="C60" s="93" t="s">
        <v>1317</v>
      </c>
      <c r="D60" s="93"/>
      <c r="E60" s="114"/>
      <c r="F60" s="93">
        <v>-32768</v>
      </c>
      <c r="G60" s="213" t="s">
        <v>1318</v>
      </c>
      <c r="H60" s="93">
        <v>-32768</v>
      </c>
      <c r="I60" s="213" t="s">
        <v>1318</v>
      </c>
      <c r="J60" s="114"/>
      <c r="K60" s="93"/>
      <c r="L60" s="93"/>
      <c r="M60" s="105"/>
    </row>
    <row r="61" spans="1:13">
      <c r="A61" s="102" t="s">
        <v>1606</v>
      </c>
      <c r="B61" s="156" t="s">
        <v>1607</v>
      </c>
      <c r="C61" s="93" t="s">
        <v>1317</v>
      </c>
      <c r="D61" s="93"/>
      <c r="E61" s="161"/>
      <c r="F61" s="93">
        <v>-32768</v>
      </c>
      <c r="G61" s="213" t="s">
        <v>1318</v>
      </c>
      <c r="H61" s="93">
        <v>-32768</v>
      </c>
      <c r="I61" s="213" t="s">
        <v>1318</v>
      </c>
      <c r="J61" s="161"/>
      <c r="K61" s="161"/>
      <c r="L61" s="161"/>
      <c r="M61" s="235"/>
    </row>
  </sheetData>
  <mergeCells count="1">
    <mergeCell ref="D1:F1"/>
  </mergeCells>
  <pageMargins left="0.196527777777778" right="0.196527777777778" top="0.39444444444444399" bottom="0.905555555555556" header="0.51180555555555496" footer="0.196527777777778"/>
  <pageSetup paperSize="8" firstPageNumber="0" fitToHeight="0" orientation="landscape" horizontalDpi="300" verticalDpi="300"/>
  <headerFooter>
    <oddFooter>&amp;LSide &amp;P av &amp;N
Sist endret &amp;D 
&amp;F</oddFooter>
  </headerFooter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MK246"/>
  <sheetViews>
    <sheetView showGridLines="0" topLeftCell="A121" zoomScale="85" zoomScaleNormal="85" workbookViewId="0">
      <selection activeCell="U42" sqref="U42"/>
    </sheetView>
  </sheetViews>
  <sheetFormatPr baseColWidth="10" defaultColWidth="9.140625" defaultRowHeight="12.75"/>
  <cols>
    <col min="1" max="1" width="24.5703125" style="139" customWidth="1"/>
    <col min="2" max="2" width="46" style="139" customWidth="1"/>
    <col min="3" max="5" width="16.28515625" style="140" customWidth="1"/>
    <col min="6" max="6" width="13.7109375" style="140" customWidth="1"/>
    <col min="7" max="9" width="13.5703125" style="140" customWidth="1"/>
    <col min="10" max="10" width="6.85546875" style="140" customWidth="1"/>
    <col min="11" max="11" width="7.140625" style="140" customWidth="1"/>
    <col min="12" max="12" width="12.42578125" style="140" customWidth="1"/>
    <col min="13" max="13" width="29.7109375" style="140" customWidth="1"/>
    <col min="14" max="1025" width="8.85546875" style="139" customWidth="1"/>
  </cols>
  <sheetData>
    <row r="1" spans="1:14" ht="15">
      <c r="A1" s="82" t="str">
        <f>"Kunde:"</f>
        <v>Kunde:</v>
      </c>
      <c r="B1" s="83" t="str">
        <f>'Rev Hist'!G2</f>
        <v>FjellVAR</v>
      </c>
      <c r="C1" s="84"/>
      <c r="D1" s="361" t="s">
        <v>1138</v>
      </c>
      <c r="E1" s="361"/>
      <c r="F1" s="361"/>
      <c r="G1" s="119" t="s">
        <v>244</v>
      </c>
      <c r="H1" s="119" t="str">
        <f>'Rev Hist'!G4</f>
        <v xml:space="preserve"> </v>
      </c>
      <c r="I1" s="6"/>
      <c r="J1" s="6"/>
      <c r="K1" s="119"/>
      <c r="L1" s="119" t="str">
        <f>'Rev Hist'!G4</f>
        <v xml:space="preserve"> </v>
      </c>
      <c r="M1" s="7"/>
      <c r="N1" s="7"/>
    </row>
    <row r="2" spans="1:14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84"/>
      <c r="F2" s="84"/>
      <c r="G2" s="119" t="s">
        <v>245</v>
      </c>
      <c r="H2" s="119" t="s">
        <v>91</v>
      </c>
      <c r="I2" s="6"/>
      <c r="J2" s="6"/>
      <c r="K2" s="119"/>
      <c r="L2" s="119"/>
      <c r="M2" s="7"/>
      <c r="N2" s="7"/>
    </row>
    <row r="3" spans="1:14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84"/>
      <c r="F3" s="84"/>
      <c r="G3" s="119" t="s">
        <v>247</v>
      </c>
      <c r="H3" s="119" t="str">
        <f>'Rev Hist'!G3</f>
        <v>Storanipa RA</v>
      </c>
      <c r="I3" s="6"/>
      <c r="J3" s="6"/>
      <c r="K3" s="119"/>
      <c r="L3" s="119"/>
      <c r="M3" s="7"/>
      <c r="N3" s="7"/>
    </row>
    <row r="4" spans="1:14" ht="4.5" customHeight="1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</row>
    <row r="5" spans="1:14" ht="27.75" customHeight="1">
      <c r="A5" s="142" t="s">
        <v>248</v>
      </c>
      <c r="B5" s="142" t="s">
        <v>67</v>
      </c>
      <c r="C5" s="143" t="s">
        <v>249</v>
      </c>
      <c r="D5" s="143" t="s">
        <v>1282</v>
      </c>
      <c r="E5" s="143" t="s">
        <v>1283</v>
      </c>
      <c r="F5" s="143" t="s">
        <v>256</v>
      </c>
      <c r="G5" s="143" t="s">
        <v>257</v>
      </c>
      <c r="H5" s="143" t="s">
        <v>258</v>
      </c>
      <c r="I5" s="143" t="s">
        <v>259</v>
      </c>
      <c r="J5" s="143" t="s">
        <v>78</v>
      </c>
      <c r="K5" s="143" t="s">
        <v>1284</v>
      </c>
      <c r="L5" s="143" t="s">
        <v>967</v>
      </c>
      <c r="M5" s="143" t="s">
        <v>262</v>
      </c>
    </row>
    <row r="6" spans="1:14">
      <c r="A6" s="236" t="s">
        <v>1608</v>
      </c>
      <c r="B6" s="112"/>
      <c r="C6" s="93"/>
      <c r="D6" s="205"/>
      <c r="E6" s="205"/>
      <c r="F6" s="205"/>
      <c r="G6" s="205"/>
      <c r="H6" s="205"/>
      <c r="I6" s="205"/>
      <c r="J6" s="205"/>
      <c r="K6" s="93"/>
      <c r="L6" s="93"/>
      <c r="M6" s="105"/>
    </row>
    <row r="7" spans="1:14">
      <c r="A7" s="41" t="s">
        <v>1609</v>
      </c>
      <c r="B7" s="150" t="s">
        <v>1286</v>
      </c>
      <c r="C7" s="205" t="s">
        <v>1287</v>
      </c>
      <c r="D7" s="205"/>
      <c r="E7" s="205"/>
      <c r="F7" s="205"/>
      <c r="G7" s="205"/>
      <c r="H7" s="213">
        <v>0</v>
      </c>
      <c r="I7" s="93">
        <v>20</v>
      </c>
      <c r="J7" s="93" t="s">
        <v>1290</v>
      </c>
      <c r="K7" s="93"/>
      <c r="L7" s="93"/>
      <c r="M7" s="222"/>
    </row>
    <row r="8" spans="1:14">
      <c r="A8" s="41" t="s">
        <v>1610</v>
      </c>
      <c r="B8" s="150" t="s">
        <v>1286</v>
      </c>
      <c r="C8" s="205" t="s">
        <v>1287</v>
      </c>
      <c r="D8" s="205"/>
      <c r="E8" s="205"/>
      <c r="F8" s="205"/>
      <c r="G8" s="205"/>
      <c r="H8" s="213">
        <v>0</v>
      </c>
      <c r="I8" s="93">
        <v>20</v>
      </c>
      <c r="J8" s="93" t="s">
        <v>1290</v>
      </c>
      <c r="K8" s="93"/>
      <c r="L8" s="93"/>
      <c r="M8" s="222"/>
    </row>
    <row r="9" spans="1:14">
      <c r="A9" s="41" t="s">
        <v>1611</v>
      </c>
      <c r="B9" s="150" t="s">
        <v>1286</v>
      </c>
      <c r="C9" s="205" t="s">
        <v>1287</v>
      </c>
      <c r="D9" s="205"/>
      <c r="E9" s="205"/>
      <c r="F9" s="205"/>
      <c r="G9" s="205"/>
      <c r="H9" s="213">
        <v>0</v>
      </c>
      <c r="I9" s="93">
        <v>20</v>
      </c>
      <c r="J9" s="93" t="s">
        <v>1290</v>
      </c>
      <c r="K9" s="93"/>
      <c r="L9" s="93"/>
      <c r="M9" s="222"/>
    </row>
    <row r="10" spans="1:14">
      <c r="A10" s="41" t="s">
        <v>1612</v>
      </c>
      <c r="B10" s="150" t="s">
        <v>1286</v>
      </c>
      <c r="C10" s="205" t="s">
        <v>1287</v>
      </c>
      <c r="D10" s="205"/>
      <c r="E10" s="205"/>
      <c r="F10" s="205"/>
      <c r="G10" s="205"/>
      <c r="H10" s="213">
        <v>0</v>
      </c>
      <c r="I10" s="93">
        <v>20</v>
      </c>
      <c r="J10" s="93" t="s">
        <v>1290</v>
      </c>
      <c r="K10" s="93"/>
      <c r="L10" s="93"/>
      <c r="M10" s="222"/>
    </row>
    <row r="11" spans="1:14">
      <c r="A11" s="41" t="s">
        <v>1613</v>
      </c>
      <c r="B11" s="150" t="s">
        <v>1286</v>
      </c>
      <c r="C11" s="205" t="s">
        <v>1287</v>
      </c>
      <c r="D11" s="205"/>
      <c r="E11" s="205"/>
      <c r="F11" s="205"/>
      <c r="G11" s="213"/>
      <c r="H11" s="213">
        <v>0</v>
      </c>
      <c r="I11" s="93">
        <v>20</v>
      </c>
      <c r="J11" s="93" t="s">
        <v>1290</v>
      </c>
      <c r="K11" s="93"/>
      <c r="L11" s="93"/>
      <c r="M11" s="222"/>
    </row>
    <row r="12" spans="1:14">
      <c r="A12" s="41" t="s">
        <v>1614</v>
      </c>
      <c r="B12" s="150" t="s">
        <v>1286</v>
      </c>
      <c r="C12" s="205" t="s">
        <v>1287</v>
      </c>
      <c r="D12" s="205"/>
      <c r="E12" s="205"/>
      <c r="F12" s="205"/>
      <c r="G12" s="213"/>
      <c r="H12" s="213">
        <v>0</v>
      </c>
      <c r="I12" s="93">
        <v>20</v>
      </c>
      <c r="J12" s="93" t="s">
        <v>1290</v>
      </c>
      <c r="K12" s="93"/>
      <c r="L12" s="93"/>
      <c r="M12" s="222"/>
    </row>
    <row r="13" spans="1:14">
      <c r="A13" s="41" t="s">
        <v>1615</v>
      </c>
      <c r="B13" s="150" t="s">
        <v>1286</v>
      </c>
      <c r="C13" s="205" t="s">
        <v>1287</v>
      </c>
      <c r="D13" s="205"/>
      <c r="E13" s="205"/>
      <c r="F13" s="205"/>
      <c r="G13" s="213"/>
      <c r="H13" s="213">
        <v>0</v>
      </c>
      <c r="I13" s="93">
        <v>20</v>
      </c>
      <c r="J13" s="93" t="s">
        <v>1290</v>
      </c>
      <c r="K13" s="93"/>
      <c r="L13" s="93"/>
      <c r="M13" s="222"/>
    </row>
    <row r="14" spans="1:14">
      <c r="A14" s="41" t="s">
        <v>1616</v>
      </c>
      <c r="B14" s="150" t="s">
        <v>1286</v>
      </c>
      <c r="C14" s="205" t="s">
        <v>1287</v>
      </c>
      <c r="D14" s="205"/>
      <c r="E14" s="205"/>
      <c r="F14" s="205"/>
      <c r="G14" s="213"/>
      <c r="H14" s="213">
        <v>0</v>
      </c>
      <c r="I14" s="93">
        <v>20</v>
      </c>
      <c r="J14" s="93" t="s">
        <v>1290</v>
      </c>
      <c r="K14" s="93"/>
      <c r="L14" s="93"/>
      <c r="M14" s="222"/>
    </row>
    <row r="15" spans="1:14">
      <c r="A15" s="41" t="s">
        <v>1617</v>
      </c>
      <c r="B15" s="150" t="s">
        <v>681</v>
      </c>
      <c r="C15" s="205" t="s">
        <v>1287</v>
      </c>
      <c r="D15" s="205"/>
      <c r="E15" s="205"/>
      <c r="F15" s="205"/>
      <c r="G15" s="213"/>
      <c r="H15" s="213" t="s">
        <v>1288</v>
      </c>
      <c r="I15" s="93">
        <v>1500</v>
      </c>
      <c r="J15" s="93" t="s">
        <v>1618</v>
      </c>
      <c r="K15" s="93"/>
      <c r="L15" s="93"/>
      <c r="M15" s="105"/>
    </row>
    <row r="16" spans="1:14">
      <c r="A16" s="41" t="s">
        <v>1619</v>
      </c>
      <c r="B16" s="150" t="s">
        <v>681</v>
      </c>
      <c r="C16" s="205" t="s">
        <v>1287</v>
      </c>
      <c r="D16" s="205"/>
      <c r="E16" s="205"/>
      <c r="F16" s="205"/>
      <c r="G16" s="213"/>
      <c r="H16" s="213" t="s">
        <v>1288</v>
      </c>
      <c r="I16" s="93">
        <v>1500</v>
      </c>
      <c r="J16" s="93" t="s">
        <v>1618</v>
      </c>
      <c r="K16" s="93"/>
      <c r="L16" s="93"/>
      <c r="M16" s="105"/>
    </row>
    <row r="17" spans="1:13">
      <c r="A17" s="41" t="s">
        <v>1620</v>
      </c>
      <c r="B17" s="150" t="s">
        <v>681</v>
      </c>
      <c r="C17" s="205" t="s">
        <v>1287</v>
      </c>
      <c r="D17" s="205"/>
      <c r="E17" s="205"/>
      <c r="F17" s="205"/>
      <c r="G17" s="213"/>
      <c r="H17" s="213" t="s">
        <v>1288</v>
      </c>
      <c r="I17" s="93">
        <v>1500</v>
      </c>
      <c r="J17" s="93" t="s">
        <v>1618</v>
      </c>
      <c r="K17" s="93"/>
      <c r="L17" s="93"/>
      <c r="M17" s="105"/>
    </row>
    <row r="18" spans="1:13">
      <c r="A18" s="41" t="s">
        <v>1621</v>
      </c>
      <c r="B18" s="150" t="s">
        <v>681</v>
      </c>
      <c r="C18" s="205" t="s">
        <v>1287</v>
      </c>
      <c r="D18" s="205"/>
      <c r="E18" s="205"/>
      <c r="F18" s="205"/>
      <c r="G18" s="213"/>
      <c r="H18" s="213" t="s">
        <v>1288</v>
      </c>
      <c r="I18" s="93">
        <v>1500</v>
      </c>
      <c r="J18" s="93" t="s">
        <v>1618</v>
      </c>
      <c r="K18" s="93"/>
      <c r="L18" s="93"/>
      <c r="M18" s="105"/>
    </row>
    <row r="19" spans="1:13">
      <c r="A19" s="41" t="s">
        <v>1622</v>
      </c>
      <c r="B19" s="150" t="s">
        <v>681</v>
      </c>
      <c r="C19" s="205" t="s">
        <v>1287</v>
      </c>
      <c r="D19" s="205"/>
      <c r="E19" s="205"/>
      <c r="F19" s="205"/>
      <c r="G19" s="213"/>
      <c r="H19" s="213" t="s">
        <v>1288</v>
      </c>
      <c r="I19" s="93">
        <v>1500</v>
      </c>
      <c r="J19" s="93" t="s">
        <v>1618</v>
      </c>
      <c r="K19" s="93"/>
      <c r="L19" s="93"/>
      <c r="M19" s="105"/>
    </row>
    <row r="20" spans="1:13">
      <c r="A20" s="41" t="s">
        <v>1623</v>
      </c>
      <c r="B20" s="150" t="s">
        <v>681</v>
      </c>
      <c r="C20" s="205" t="s">
        <v>1287</v>
      </c>
      <c r="D20" s="205"/>
      <c r="E20" s="205"/>
      <c r="F20" s="205"/>
      <c r="G20" s="213"/>
      <c r="H20" s="213" t="s">
        <v>1288</v>
      </c>
      <c r="I20" s="93">
        <v>1500</v>
      </c>
      <c r="J20" s="93" t="s">
        <v>1618</v>
      </c>
      <c r="K20" s="93"/>
      <c r="L20" s="93"/>
      <c r="M20" s="105"/>
    </row>
    <row r="21" spans="1:13">
      <c r="A21" s="41" t="s">
        <v>1624</v>
      </c>
      <c r="B21" s="150" t="s">
        <v>681</v>
      </c>
      <c r="C21" s="205" t="s">
        <v>1287</v>
      </c>
      <c r="D21" s="205"/>
      <c r="E21" s="205"/>
      <c r="F21" s="205"/>
      <c r="G21" s="213"/>
      <c r="H21" s="213" t="s">
        <v>1288</v>
      </c>
      <c r="I21" s="93">
        <v>1500</v>
      </c>
      <c r="J21" s="93" t="s">
        <v>1618</v>
      </c>
      <c r="K21" s="93"/>
      <c r="L21" s="93"/>
      <c r="M21" s="105"/>
    </row>
    <row r="22" spans="1:13">
      <c r="A22" s="41" t="s">
        <v>1625</v>
      </c>
      <c r="B22" s="150" t="s">
        <v>681</v>
      </c>
      <c r="C22" s="205" t="s">
        <v>1287</v>
      </c>
      <c r="D22" s="205"/>
      <c r="E22" s="205"/>
      <c r="F22" s="205"/>
      <c r="G22" s="213"/>
      <c r="H22" s="213" t="s">
        <v>1288</v>
      </c>
      <c r="I22" s="93">
        <v>1500</v>
      </c>
      <c r="J22" s="93" t="s">
        <v>1618</v>
      </c>
      <c r="K22" s="93"/>
      <c r="L22" s="93"/>
      <c r="M22" s="105"/>
    </row>
    <row r="23" spans="1:13">
      <c r="A23" s="41" t="s">
        <v>1626</v>
      </c>
      <c r="B23" s="150" t="s">
        <v>681</v>
      </c>
      <c r="C23" s="205" t="s">
        <v>1287</v>
      </c>
      <c r="D23" s="205"/>
      <c r="E23" s="205"/>
      <c r="F23" s="205"/>
      <c r="G23" s="213"/>
      <c r="H23" s="213" t="s">
        <v>1288</v>
      </c>
      <c r="I23" s="93">
        <v>1500</v>
      </c>
      <c r="J23" s="93" t="s">
        <v>1618</v>
      </c>
      <c r="K23" s="93"/>
      <c r="L23" s="237"/>
      <c r="M23" s="223"/>
    </row>
    <row r="24" spans="1:13">
      <c r="A24" s="41" t="s">
        <v>1627</v>
      </c>
      <c r="B24" s="150" t="s">
        <v>681</v>
      </c>
      <c r="C24" s="205" t="s">
        <v>1287</v>
      </c>
      <c r="D24" s="205"/>
      <c r="E24" s="205"/>
      <c r="F24" s="205"/>
      <c r="G24" s="213"/>
      <c r="H24" s="213" t="s">
        <v>1288</v>
      </c>
      <c r="I24" s="93">
        <v>1500</v>
      </c>
      <c r="J24" s="93" t="s">
        <v>1618</v>
      </c>
      <c r="K24" s="93"/>
      <c r="L24" s="237"/>
      <c r="M24" s="223"/>
    </row>
    <row r="25" spans="1:13">
      <c r="A25" s="41" t="s">
        <v>1628</v>
      </c>
      <c r="B25" s="150" t="s">
        <v>681</v>
      </c>
      <c r="C25" s="205" t="s">
        <v>1287</v>
      </c>
      <c r="D25" s="205"/>
      <c r="E25" s="205"/>
      <c r="F25" s="205"/>
      <c r="G25" s="213"/>
      <c r="H25" s="213" t="s">
        <v>1288</v>
      </c>
      <c r="I25" s="93">
        <v>1500</v>
      </c>
      <c r="J25" s="93" t="s">
        <v>1618</v>
      </c>
      <c r="K25" s="93"/>
      <c r="L25" s="237"/>
      <c r="M25" s="223"/>
    </row>
    <row r="26" spans="1:13">
      <c r="A26" s="41" t="s">
        <v>1629</v>
      </c>
      <c r="B26" s="150" t="s">
        <v>681</v>
      </c>
      <c r="C26" s="205" t="s">
        <v>1287</v>
      </c>
      <c r="D26" s="205"/>
      <c r="E26" s="205"/>
      <c r="F26" s="205"/>
      <c r="G26" s="213"/>
      <c r="H26" s="213" t="s">
        <v>1288</v>
      </c>
      <c r="I26" s="93">
        <v>1500</v>
      </c>
      <c r="J26" s="93" t="s">
        <v>1618</v>
      </c>
      <c r="K26" s="93"/>
      <c r="L26" s="237"/>
      <c r="M26" s="223"/>
    </row>
    <row r="27" spans="1:13">
      <c r="A27" s="102" t="s">
        <v>1630</v>
      </c>
      <c r="B27" s="150" t="s">
        <v>681</v>
      </c>
      <c r="C27" s="205" t="s">
        <v>1287</v>
      </c>
      <c r="D27" s="205"/>
      <c r="E27" s="205"/>
      <c r="F27" s="205"/>
      <c r="G27" s="213"/>
      <c r="H27" s="213" t="s">
        <v>1288</v>
      </c>
      <c r="I27" s="93">
        <v>1500</v>
      </c>
      <c r="J27" s="93" t="s">
        <v>1618</v>
      </c>
      <c r="K27" s="93"/>
      <c r="L27" s="237"/>
      <c r="M27" s="105"/>
    </row>
    <row r="28" spans="1:13">
      <c r="A28" s="102" t="s">
        <v>1631</v>
      </c>
      <c r="B28" s="150" t="s">
        <v>681</v>
      </c>
      <c r="C28" s="205" t="s">
        <v>1287</v>
      </c>
      <c r="D28" s="205"/>
      <c r="E28" s="205"/>
      <c r="F28" s="205"/>
      <c r="G28" s="213"/>
      <c r="H28" s="213" t="s">
        <v>1288</v>
      </c>
      <c r="I28" s="93">
        <v>1500</v>
      </c>
      <c r="J28" s="93" t="s">
        <v>1618</v>
      </c>
      <c r="K28" s="93"/>
      <c r="L28" s="237"/>
      <c r="M28" s="105"/>
    </row>
    <row r="29" spans="1:13">
      <c r="A29" s="102" t="s">
        <v>1632</v>
      </c>
      <c r="B29" s="150" t="s">
        <v>681</v>
      </c>
      <c r="C29" s="205" t="s">
        <v>1287</v>
      </c>
      <c r="D29" s="205"/>
      <c r="E29" s="205"/>
      <c r="F29" s="205"/>
      <c r="G29" s="213"/>
      <c r="H29" s="213" t="s">
        <v>1288</v>
      </c>
      <c r="I29" s="93">
        <v>1500</v>
      </c>
      <c r="J29" s="93" t="s">
        <v>1618</v>
      </c>
      <c r="K29" s="93"/>
      <c r="L29" s="237"/>
      <c r="M29" s="105"/>
    </row>
    <row r="30" spans="1:13">
      <c r="A30" s="102" t="s">
        <v>1633</v>
      </c>
      <c r="B30" s="150" t="s">
        <v>681</v>
      </c>
      <c r="C30" s="205" t="s">
        <v>1287</v>
      </c>
      <c r="D30" s="205"/>
      <c r="E30" s="205"/>
      <c r="F30" s="205"/>
      <c r="G30" s="213"/>
      <c r="H30" s="213" t="s">
        <v>1288</v>
      </c>
      <c r="I30" s="93">
        <v>1500</v>
      </c>
      <c r="J30" s="93" t="s">
        <v>1618</v>
      </c>
      <c r="K30" s="93"/>
      <c r="L30" s="237"/>
      <c r="M30" s="105"/>
    </row>
    <row r="31" spans="1:13">
      <c r="A31" s="102" t="s">
        <v>1634</v>
      </c>
      <c r="B31" s="150" t="s">
        <v>681</v>
      </c>
      <c r="C31" s="205" t="s">
        <v>1287</v>
      </c>
      <c r="D31" s="205"/>
      <c r="E31" s="205"/>
      <c r="F31" s="205"/>
      <c r="G31" s="213"/>
      <c r="H31" s="213" t="s">
        <v>1288</v>
      </c>
      <c r="I31" s="93">
        <v>1500</v>
      </c>
      <c r="J31" s="93" t="s">
        <v>1618</v>
      </c>
      <c r="K31" s="93"/>
      <c r="L31" s="237"/>
      <c r="M31" s="105"/>
    </row>
    <row r="32" spans="1:13">
      <c r="A32" s="102" t="s">
        <v>1635</v>
      </c>
      <c r="B32" s="150" t="s">
        <v>681</v>
      </c>
      <c r="C32" s="205" t="s">
        <v>1287</v>
      </c>
      <c r="D32" s="205"/>
      <c r="E32" s="205"/>
      <c r="F32" s="205"/>
      <c r="G32" s="213"/>
      <c r="H32" s="213" t="s">
        <v>1288</v>
      </c>
      <c r="I32" s="93">
        <v>1500</v>
      </c>
      <c r="J32" s="93" t="s">
        <v>1618</v>
      </c>
      <c r="K32" s="93"/>
      <c r="L32" s="237"/>
      <c r="M32" s="105"/>
    </row>
    <row r="33" spans="1:13">
      <c r="A33" s="102" t="s">
        <v>1636</v>
      </c>
      <c r="B33" s="150" t="s">
        <v>681</v>
      </c>
      <c r="C33" s="205" t="s">
        <v>1287</v>
      </c>
      <c r="D33" s="205"/>
      <c r="E33" s="205"/>
      <c r="F33" s="205"/>
      <c r="G33" s="213"/>
      <c r="H33" s="213" t="s">
        <v>1288</v>
      </c>
      <c r="I33" s="93">
        <v>1500</v>
      </c>
      <c r="J33" s="93" t="s">
        <v>1618</v>
      </c>
      <c r="K33" s="93"/>
      <c r="L33" s="237"/>
      <c r="M33" s="105"/>
    </row>
    <row r="34" spans="1:13">
      <c r="A34" s="102" t="s">
        <v>1637</v>
      </c>
      <c r="B34" s="150" t="s">
        <v>681</v>
      </c>
      <c r="C34" s="205" t="s">
        <v>1287</v>
      </c>
      <c r="D34" s="205"/>
      <c r="E34" s="205"/>
      <c r="F34" s="205"/>
      <c r="G34" s="213"/>
      <c r="H34" s="213" t="s">
        <v>1288</v>
      </c>
      <c r="I34" s="93">
        <v>1500</v>
      </c>
      <c r="J34" s="93" t="s">
        <v>1618</v>
      </c>
      <c r="K34" s="93"/>
      <c r="L34" s="237"/>
      <c r="M34" s="105"/>
    </row>
    <row r="35" spans="1:13">
      <c r="A35" s="102" t="s">
        <v>1638</v>
      </c>
      <c r="B35" s="156" t="s">
        <v>684</v>
      </c>
      <c r="C35" s="205" t="s">
        <v>1287</v>
      </c>
      <c r="D35" s="205"/>
      <c r="E35" s="205"/>
      <c r="F35" s="205"/>
      <c r="G35" s="213"/>
      <c r="H35" s="93">
        <v>0</v>
      </c>
      <c r="I35" s="238">
        <v>5</v>
      </c>
      <c r="J35" s="93" t="s">
        <v>1294</v>
      </c>
      <c r="K35" s="93"/>
      <c r="L35" s="93"/>
      <c r="M35" s="105"/>
    </row>
    <row r="36" spans="1:13">
      <c r="A36" s="102" t="s">
        <v>1639</v>
      </c>
      <c r="B36" s="156" t="s">
        <v>684</v>
      </c>
      <c r="C36" s="205" t="s">
        <v>1287</v>
      </c>
      <c r="D36" s="205"/>
      <c r="E36" s="205"/>
      <c r="F36" s="205"/>
      <c r="G36" s="213"/>
      <c r="H36" s="93">
        <v>0</v>
      </c>
      <c r="I36" s="238">
        <v>5</v>
      </c>
      <c r="J36" s="93" t="s">
        <v>1294</v>
      </c>
      <c r="K36" s="93"/>
      <c r="L36" s="93"/>
      <c r="M36" s="105"/>
    </row>
    <row r="37" spans="1:13">
      <c r="A37" s="102" t="s">
        <v>1640</v>
      </c>
      <c r="B37" s="156" t="s">
        <v>684</v>
      </c>
      <c r="C37" s="205" t="s">
        <v>1287</v>
      </c>
      <c r="D37" s="205"/>
      <c r="E37" s="205"/>
      <c r="F37" s="205"/>
      <c r="G37" s="213"/>
      <c r="H37" s="93">
        <v>0</v>
      </c>
      <c r="I37" s="238">
        <v>5</v>
      </c>
      <c r="J37" s="93" t="s">
        <v>1294</v>
      </c>
      <c r="K37" s="93"/>
      <c r="L37" s="93"/>
      <c r="M37" s="105"/>
    </row>
    <row r="38" spans="1:13">
      <c r="A38" s="102" t="s">
        <v>1641</v>
      </c>
      <c r="B38" s="156" t="s">
        <v>684</v>
      </c>
      <c r="C38" s="205" t="s">
        <v>1287</v>
      </c>
      <c r="D38" s="205"/>
      <c r="E38" s="205"/>
      <c r="F38" s="205"/>
      <c r="G38" s="213"/>
      <c r="H38" s="93">
        <v>0</v>
      </c>
      <c r="I38" s="238">
        <v>5</v>
      </c>
      <c r="J38" s="93" t="s">
        <v>1294</v>
      </c>
      <c r="K38" s="93"/>
      <c r="L38" s="93"/>
      <c r="M38" s="105"/>
    </row>
    <row r="39" spans="1:13">
      <c r="A39" s="102" t="s">
        <v>1638</v>
      </c>
      <c r="B39" s="156" t="s">
        <v>685</v>
      </c>
      <c r="C39" s="205" t="s">
        <v>1287</v>
      </c>
      <c r="D39" s="205"/>
      <c r="E39" s="205"/>
      <c r="F39" s="205"/>
      <c r="G39" s="213"/>
      <c r="H39" s="93">
        <v>0</v>
      </c>
      <c r="I39" s="93">
        <v>20</v>
      </c>
      <c r="J39" s="93" t="s">
        <v>1290</v>
      </c>
      <c r="K39" s="93"/>
      <c r="L39" s="93"/>
      <c r="M39" s="105"/>
    </row>
    <row r="40" spans="1:13">
      <c r="A40" s="102" t="s">
        <v>1639</v>
      </c>
      <c r="B40" s="156" t="s">
        <v>685</v>
      </c>
      <c r="C40" s="205" t="s">
        <v>1287</v>
      </c>
      <c r="D40" s="205"/>
      <c r="E40" s="205"/>
      <c r="F40" s="205"/>
      <c r="G40" s="213"/>
      <c r="H40" s="93">
        <v>0</v>
      </c>
      <c r="I40" s="93">
        <v>20</v>
      </c>
      <c r="J40" s="93" t="s">
        <v>1290</v>
      </c>
      <c r="K40" s="93"/>
      <c r="L40" s="93"/>
      <c r="M40" s="105"/>
    </row>
    <row r="41" spans="1:13">
      <c r="A41" s="102" t="s">
        <v>1640</v>
      </c>
      <c r="B41" s="156" t="s">
        <v>685</v>
      </c>
      <c r="C41" s="205" t="s">
        <v>1287</v>
      </c>
      <c r="D41" s="205"/>
      <c r="E41" s="205"/>
      <c r="F41" s="205"/>
      <c r="G41" s="213"/>
      <c r="H41" s="93">
        <v>0</v>
      </c>
      <c r="I41" s="93">
        <v>20</v>
      </c>
      <c r="J41" s="93" t="s">
        <v>1290</v>
      </c>
      <c r="K41" s="93"/>
      <c r="L41" s="93"/>
      <c r="M41" s="105"/>
    </row>
    <row r="42" spans="1:13">
      <c r="A42" s="102" t="s">
        <v>1641</v>
      </c>
      <c r="B42" s="156" t="s">
        <v>685</v>
      </c>
      <c r="C42" s="205" t="s">
        <v>1287</v>
      </c>
      <c r="D42" s="205"/>
      <c r="E42" s="205"/>
      <c r="F42" s="205"/>
      <c r="G42" s="213"/>
      <c r="H42" s="93">
        <v>0</v>
      </c>
      <c r="I42" s="93">
        <v>20</v>
      </c>
      <c r="J42" s="93" t="s">
        <v>1290</v>
      </c>
      <c r="K42" s="93"/>
      <c r="L42" s="93"/>
      <c r="M42" s="105"/>
    </row>
    <row r="43" spans="1:13">
      <c r="A43" s="102" t="s">
        <v>1638</v>
      </c>
      <c r="B43" s="156" t="s">
        <v>686</v>
      </c>
      <c r="C43" s="205" t="s">
        <v>1287</v>
      </c>
      <c r="D43" s="205"/>
      <c r="E43" s="205"/>
      <c r="F43" s="205"/>
      <c r="G43" s="213"/>
      <c r="H43" s="93">
        <v>0</v>
      </c>
      <c r="I43" s="93">
        <v>50</v>
      </c>
      <c r="J43" s="93" t="s">
        <v>1295</v>
      </c>
      <c r="K43" s="93"/>
      <c r="L43" s="93"/>
      <c r="M43" s="105"/>
    </row>
    <row r="44" spans="1:13">
      <c r="A44" s="102" t="s">
        <v>1639</v>
      </c>
      <c r="B44" s="156" t="s">
        <v>686</v>
      </c>
      <c r="C44" s="205" t="s">
        <v>1287</v>
      </c>
      <c r="D44" s="205"/>
      <c r="E44" s="205"/>
      <c r="F44" s="205"/>
      <c r="G44" s="213"/>
      <c r="H44" s="93">
        <v>0</v>
      </c>
      <c r="I44" s="93">
        <v>50</v>
      </c>
      <c r="J44" s="93" t="s">
        <v>1295</v>
      </c>
      <c r="K44" s="93"/>
      <c r="L44" s="93"/>
      <c r="M44" s="105"/>
    </row>
    <row r="45" spans="1:13">
      <c r="A45" s="102" t="s">
        <v>1640</v>
      </c>
      <c r="B45" s="156" t="s">
        <v>686</v>
      </c>
      <c r="C45" s="205" t="s">
        <v>1287</v>
      </c>
      <c r="D45" s="205"/>
      <c r="E45" s="205"/>
      <c r="F45" s="205"/>
      <c r="G45" s="213"/>
      <c r="H45" s="93">
        <v>0</v>
      </c>
      <c r="I45" s="93">
        <v>50</v>
      </c>
      <c r="J45" s="93" t="s">
        <v>1295</v>
      </c>
      <c r="K45" s="93"/>
      <c r="L45" s="93"/>
      <c r="M45" s="105"/>
    </row>
    <row r="46" spans="1:13">
      <c r="A46" s="102" t="s">
        <v>1641</v>
      </c>
      <c r="B46" s="156" t="s">
        <v>686</v>
      </c>
      <c r="C46" s="205" t="s">
        <v>1287</v>
      </c>
      <c r="D46" s="205"/>
      <c r="E46" s="205"/>
      <c r="F46" s="205"/>
      <c r="G46" s="213"/>
      <c r="H46" s="93">
        <v>0</v>
      </c>
      <c r="I46" s="93">
        <v>50</v>
      </c>
      <c r="J46" s="93" t="s">
        <v>1295</v>
      </c>
      <c r="K46" s="93"/>
      <c r="L46" s="93"/>
      <c r="M46" s="105"/>
    </row>
    <row r="47" spans="1:13">
      <c r="A47" s="192" t="s">
        <v>1642</v>
      </c>
      <c r="B47" s="156" t="s">
        <v>684</v>
      </c>
      <c r="C47" s="205" t="s">
        <v>1287</v>
      </c>
      <c r="D47" s="205"/>
      <c r="E47" s="205"/>
      <c r="F47" s="205"/>
      <c r="G47" s="213"/>
      <c r="H47" s="93">
        <v>0</v>
      </c>
      <c r="I47" s="238">
        <v>5</v>
      </c>
      <c r="J47" s="93" t="s">
        <v>1294</v>
      </c>
      <c r="K47" s="93"/>
      <c r="L47" s="93"/>
      <c r="M47" s="105"/>
    </row>
    <row r="48" spans="1:13">
      <c r="A48" s="192" t="s">
        <v>1643</v>
      </c>
      <c r="B48" s="156" t="s">
        <v>684</v>
      </c>
      <c r="C48" s="205" t="s">
        <v>1287</v>
      </c>
      <c r="D48" s="205"/>
      <c r="E48" s="205"/>
      <c r="F48" s="205"/>
      <c r="G48" s="213"/>
      <c r="H48" s="93">
        <v>0</v>
      </c>
      <c r="I48" s="238">
        <v>5</v>
      </c>
      <c r="J48" s="93" t="s">
        <v>1294</v>
      </c>
      <c r="K48" s="93"/>
      <c r="L48" s="93"/>
      <c r="M48" s="105"/>
    </row>
    <row r="49" spans="1:13">
      <c r="A49" s="192" t="s">
        <v>1644</v>
      </c>
      <c r="B49" s="156" t="s">
        <v>684</v>
      </c>
      <c r="C49" s="205" t="s">
        <v>1287</v>
      </c>
      <c r="D49" s="205"/>
      <c r="E49" s="205"/>
      <c r="F49" s="205"/>
      <c r="G49" s="213"/>
      <c r="H49" s="93">
        <v>0</v>
      </c>
      <c r="I49" s="238">
        <v>5</v>
      </c>
      <c r="J49" s="93" t="s">
        <v>1294</v>
      </c>
      <c r="K49" s="93"/>
      <c r="L49" s="93"/>
      <c r="M49" s="105"/>
    </row>
    <row r="50" spans="1:13">
      <c r="A50" s="192" t="s">
        <v>1645</v>
      </c>
      <c r="B50" s="156" t="s">
        <v>684</v>
      </c>
      <c r="C50" s="205" t="s">
        <v>1287</v>
      </c>
      <c r="D50" s="205"/>
      <c r="E50" s="205"/>
      <c r="F50" s="205"/>
      <c r="G50" s="213"/>
      <c r="H50" s="93">
        <v>0</v>
      </c>
      <c r="I50" s="238">
        <v>5</v>
      </c>
      <c r="J50" s="93" t="s">
        <v>1294</v>
      </c>
      <c r="K50" s="93"/>
      <c r="L50" s="93"/>
      <c r="M50" s="105"/>
    </row>
    <row r="51" spans="1:13">
      <c r="A51" s="192" t="s">
        <v>1642</v>
      </c>
      <c r="B51" s="156" t="s">
        <v>685</v>
      </c>
      <c r="C51" s="205" t="s">
        <v>1287</v>
      </c>
      <c r="D51" s="205"/>
      <c r="E51" s="205"/>
      <c r="F51" s="93"/>
      <c r="G51" s="213"/>
      <c r="H51" s="93">
        <v>0</v>
      </c>
      <c r="I51" s="93">
        <v>20</v>
      </c>
      <c r="J51" s="93" t="s">
        <v>1290</v>
      </c>
      <c r="K51" s="93"/>
      <c r="L51" s="93"/>
      <c r="M51" s="105"/>
    </row>
    <row r="52" spans="1:13">
      <c r="A52" s="192" t="s">
        <v>1643</v>
      </c>
      <c r="B52" s="156" t="s">
        <v>685</v>
      </c>
      <c r="C52" s="205" t="s">
        <v>1287</v>
      </c>
      <c r="D52" s="205"/>
      <c r="E52" s="205"/>
      <c r="F52" s="93"/>
      <c r="G52" s="213"/>
      <c r="H52" s="93">
        <v>0</v>
      </c>
      <c r="I52" s="93">
        <v>20</v>
      </c>
      <c r="J52" s="93" t="s">
        <v>1290</v>
      </c>
      <c r="K52" s="93"/>
      <c r="L52" s="93"/>
      <c r="M52" s="105"/>
    </row>
    <row r="53" spans="1:13">
      <c r="A53" s="192" t="s">
        <v>1644</v>
      </c>
      <c r="B53" s="156" t="s">
        <v>685</v>
      </c>
      <c r="C53" s="205" t="s">
        <v>1287</v>
      </c>
      <c r="D53" s="205"/>
      <c r="E53" s="205"/>
      <c r="F53" s="93"/>
      <c r="G53" s="213"/>
      <c r="H53" s="93">
        <v>0</v>
      </c>
      <c r="I53" s="93">
        <v>20</v>
      </c>
      <c r="J53" s="93" t="s">
        <v>1290</v>
      </c>
      <c r="K53" s="93"/>
      <c r="L53" s="93"/>
      <c r="M53" s="105"/>
    </row>
    <row r="54" spans="1:13">
      <c r="A54" s="192" t="s">
        <v>1645</v>
      </c>
      <c r="B54" s="156" t="s">
        <v>685</v>
      </c>
      <c r="C54" s="205" t="s">
        <v>1287</v>
      </c>
      <c r="D54" s="205"/>
      <c r="E54" s="205"/>
      <c r="F54" s="93"/>
      <c r="G54" s="213"/>
      <c r="H54" s="93">
        <v>0</v>
      </c>
      <c r="I54" s="93">
        <v>20</v>
      </c>
      <c r="J54" s="93" t="s">
        <v>1290</v>
      </c>
      <c r="K54" s="93"/>
      <c r="L54" s="93"/>
      <c r="M54" s="105"/>
    </row>
    <row r="55" spans="1:13">
      <c r="A55" s="192" t="s">
        <v>1642</v>
      </c>
      <c r="B55" s="156" t="s">
        <v>686</v>
      </c>
      <c r="C55" s="205" t="s">
        <v>1287</v>
      </c>
      <c r="D55" s="205"/>
      <c r="E55" s="205"/>
      <c r="F55" s="93"/>
      <c r="G55" s="213"/>
      <c r="H55" s="93">
        <v>0</v>
      </c>
      <c r="I55" s="93">
        <v>50</v>
      </c>
      <c r="J55" s="93" t="s">
        <v>1295</v>
      </c>
      <c r="K55" s="93"/>
      <c r="L55" s="93"/>
      <c r="M55" s="105"/>
    </row>
    <row r="56" spans="1:13">
      <c r="A56" s="192" t="s">
        <v>1643</v>
      </c>
      <c r="B56" s="156" t="s">
        <v>686</v>
      </c>
      <c r="C56" s="205" t="s">
        <v>1287</v>
      </c>
      <c r="D56" s="205"/>
      <c r="E56" s="205"/>
      <c r="F56" s="93"/>
      <c r="G56" s="213"/>
      <c r="H56" s="93">
        <v>0</v>
      </c>
      <c r="I56" s="93">
        <v>50</v>
      </c>
      <c r="J56" s="93" t="s">
        <v>1295</v>
      </c>
      <c r="K56" s="93"/>
      <c r="L56" s="93"/>
      <c r="M56" s="105"/>
    </row>
    <row r="57" spans="1:13">
      <c r="A57" s="192" t="s">
        <v>1644</v>
      </c>
      <c r="B57" s="156" t="s">
        <v>686</v>
      </c>
      <c r="C57" s="205" t="s">
        <v>1287</v>
      </c>
      <c r="D57" s="205"/>
      <c r="E57" s="205"/>
      <c r="F57" s="93"/>
      <c r="G57" s="213"/>
      <c r="H57" s="93">
        <v>0</v>
      </c>
      <c r="I57" s="93">
        <v>50</v>
      </c>
      <c r="J57" s="93" t="s">
        <v>1295</v>
      </c>
      <c r="K57" s="93"/>
      <c r="L57" s="93"/>
      <c r="M57" s="105"/>
    </row>
    <row r="58" spans="1:13">
      <c r="A58" s="192" t="s">
        <v>1645</v>
      </c>
      <c r="B58" s="156" t="s">
        <v>686</v>
      </c>
      <c r="C58" s="205" t="s">
        <v>1287</v>
      </c>
      <c r="D58" s="205"/>
      <c r="E58" s="205"/>
      <c r="F58" s="93"/>
      <c r="G58" s="213"/>
      <c r="H58" s="93">
        <v>0</v>
      </c>
      <c r="I58" s="93">
        <v>50</v>
      </c>
      <c r="J58" s="93" t="s">
        <v>1295</v>
      </c>
      <c r="K58" s="93"/>
      <c r="L58" s="93"/>
      <c r="M58" s="105"/>
    </row>
    <row r="59" spans="1:13">
      <c r="A59" s="102" t="s">
        <v>1646</v>
      </c>
      <c r="B59" s="156" t="s">
        <v>688</v>
      </c>
      <c r="C59" s="205" t="s">
        <v>1287</v>
      </c>
      <c r="D59" s="205"/>
      <c r="E59" s="205"/>
      <c r="F59" s="205"/>
      <c r="G59" s="213"/>
      <c r="H59" s="93">
        <v>0</v>
      </c>
      <c r="I59" s="93">
        <v>750</v>
      </c>
      <c r="J59" s="93" t="s">
        <v>1290</v>
      </c>
      <c r="K59" s="93"/>
      <c r="L59" s="93"/>
      <c r="M59" s="105"/>
    </row>
    <row r="60" spans="1:13">
      <c r="A60" s="102" t="s">
        <v>1647</v>
      </c>
      <c r="B60" s="156" t="s">
        <v>688</v>
      </c>
      <c r="C60" s="205" t="s">
        <v>1287</v>
      </c>
      <c r="D60" s="205"/>
      <c r="E60" s="205"/>
      <c r="F60" s="205"/>
      <c r="G60" s="213"/>
      <c r="H60" s="93">
        <v>0</v>
      </c>
      <c r="I60" s="93">
        <v>750</v>
      </c>
      <c r="J60" s="93" t="s">
        <v>1290</v>
      </c>
      <c r="K60" s="93"/>
      <c r="L60" s="93"/>
      <c r="M60" s="105"/>
    </row>
    <row r="61" spans="1:13">
      <c r="A61" s="102" t="s">
        <v>1648</v>
      </c>
      <c r="B61" s="156" t="s">
        <v>688</v>
      </c>
      <c r="C61" s="205" t="s">
        <v>1287</v>
      </c>
      <c r="D61" s="205"/>
      <c r="E61" s="205"/>
      <c r="F61" s="205"/>
      <c r="G61" s="213"/>
      <c r="H61" s="93">
        <v>0</v>
      </c>
      <c r="I61" s="93">
        <v>750</v>
      </c>
      <c r="J61" s="93" t="s">
        <v>1290</v>
      </c>
      <c r="K61" s="93"/>
      <c r="L61" s="93"/>
      <c r="M61" s="105"/>
    </row>
    <row r="62" spans="1:13">
      <c r="A62" s="102" t="s">
        <v>1649</v>
      </c>
      <c r="B62" s="156" t="s">
        <v>688</v>
      </c>
      <c r="C62" s="205" t="s">
        <v>1287</v>
      </c>
      <c r="D62" s="205"/>
      <c r="E62" s="205"/>
      <c r="F62" s="205"/>
      <c r="G62" s="213"/>
      <c r="H62" s="93">
        <v>0</v>
      </c>
      <c r="I62" s="93">
        <v>750</v>
      </c>
      <c r="J62" s="93" t="s">
        <v>1290</v>
      </c>
      <c r="K62" s="93"/>
      <c r="L62" s="93"/>
      <c r="M62" s="105"/>
    </row>
    <row r="63" spans="1:13">
      <c r="A63" s="102" t="s">
        <v>1650</v>
      </c>
      <c r="B63" s="156" t="s">
        <v>689</v>
      </c>
      <c r="C63" s="205" t="s">
        <v>1287</v>
      </c>
      <c r="D63" s="205"/>
      <c r="E63" s="205"/>
      <c r="F63" s="205"/>
      <c r="G63" s="213"/>
      <c r="H63" s="93">
        <v>0</v>
      </c>
      <c r="I63" s="93"/>
      <c r="J63" s="93" t="s">
        <v>1290</v>
      </c>
      <c r="K63" s="93"/>
      <c r="L63" s="93"/>
      <c r="M63" s="105"/>
    </row>
    <row r="64" spans="1:13">
      <c r="A64" s="102" t="s">
        <v>1651</v>
      </c>
      <c r="B64" s="156" t="s">
        <v>689</v>
      </c>
      <c r="C64" s="205" t="s">
        <v>1287</v>
      </c>
      <c r="D64" s="205"/>
      <c r="E64" s="205"/>
      <c r="F64" s="205"/>
      <c r="G64" s="213"/>
      <c r="H64" s="93">
        <v>0</v>
      </c>
      <c r="I64" s="93"/>
      <c r="J64" s="93" t="s">
        <v>1290</v>
      </c>
      <c r="K64" s="93"/>
      <c r="L64" s="93"/>
      <c r="M64" s="105"/>
    </row>
    <row r="65" spans="1:13">
      <c r="A65" s="102" t="s">
        <v>1652</v>
      </c>
      <c r="B65" s="156" t="s">
        <v>689</v>
      </c>
      <c r="C65" s="205" t="s">
        <v>1287</v>
      </c>
      <c r="D65" s="205"/>
      <c r="E65" s="205"/>
      <c r="F65" s="205"/>
      <c r="G65" s="213"/>
      <c r="H65" s="93">
        <v>0</v>
      </c>
      <c r="I65" s="93"/>
      <c r="J65" s="93" t="s">
        <v>1290</v>
      </c>
      <c r="K65" s="93"/>
      <c r="L65" s="93"/>
      <c r="M65" s="105"/>
    </row>
    <row r="66" spans="1:13">
      <c r="A66" s="102" t="s">
        <v>1653</v>
      </c>
      <c r="B66" s="156" t="s">
        <v>689</v>
      </c>
      <c r="C66" s="205" t="s">
        <v>1287</v>
      </c>
      <c r="D66" s="205"/>
      <c r="E66" s="205"/>
      <c r="F66" s="205"/>
      <c r="G66" s="213"/>
      <c r="H66" s="93">
        <v>0</v>
      </c>
      <c r="I66" s="93"/>
      <c r="J66" s="93" t="s">
        <v>1290</v>
      </c>
      <c r="K66" s="93"/>
      <c r="L66" s="93"/>
      <c r="M66" s="105"/>
    </row>
    <row r="67" spans="1:13">
      <c r="A67" s="102" t="s">
        <v>1654</v>
      </c>
      <c r="B67" s="156" t="s">
        <v>690</v>
      </c>
      <c r="C67" s="205" t="s">
        <v>1287</v>
      </c>
      <c r="D67" s="205"/>
      <c r="E67" s="205"/>
      <c r="F67" s="205"/>
      <c r="G67" s="213"/>
      <c r="H67" s="93">
        <v>0</v>
      </c>
      <c r="I67" s="93">
        <v>1500</v>
      </c>
      <c r="J67" s="93" t="s">
        <v>1290</v>
      </c>
      <c r="K67" s="233"/>
      <c r="L67" s="233"/>
      <c r="M67" s="105"/>
    </row>
    <row r="68" spans="1:13">
      <c r="A68" s="102" t="s">
        <v>1655</v>
      </c>
      <c r="B68" s="156" t="s">
        <v>690</v>
      </c>
      <c r="C68" s="205" t="s">
        <v>1287</v>
      </c>
      <c r="D68" s="205"/>
      <c r="E68" s="205"/>
      <c r="F68" s="205"/>
      <c r="G68" s="213"/>
      <c r="H68" s="93">
        <v>0</v>
      </c>
      <c r="I68" s="93">
        <v>1500</v>
      </c>
      <c r="J68" s="93" t="s">
        <v>1290</v>
      </c>
      <c r="K68" s="233"/>
      <c r="L68" s="233"/>
      <c r="M68" s="105"/>
    </row>
    <row r="69" spans="1:13">
      <c r="A69" s="102" t="s">
        <v>1656</v>
      </c>
      <c r="B69" s="156" t="s">
        <v>690</v>
      </c>
      <c r="C69" s="205" t="s">
        <v>1287</v>
      </c>
      <c r="D69" s="205"/>
      <c r="E69" s="205"/>
      <c r="F69" s="205"/>
      <c r="G69" s="213"/>
      <c r="H69" s="93">
        <v>0</v>
      </c>
      <c r="I69" s="93">
        <v>1500</v>
      </c>
      <c r="J69" s="93" t="s">
        <v>1290</v>
      </c>
      <c r="K69" s="233"/>
      <c r="L69" s="233"/>
      <c r="M69" s="105"/>
    </row>
    <row r="70" spans="1:13">
      <c r="A70" s="102" t="s">
        <v>1657</v>
      </c>
      <c r="B70" s="156" t="s">
        <v>690</v>
      </c>
      <c r="C70" s="205" t="s">
        <v>1287</v>
      </c>
      <c r="D70" s="205"/>
      <c r="E70" s="205"/>
      <c r="F70" s="205"/>
      <c r="G70" s="213"/>
      <c r="H70" s="93">
        <v>0</v>
      </c>
      <c r="I70" s="93">
        <v>1500</v>
      </c>
      <c r="J70" s="93" t="s">
        <v>1290</v>
      </c>
      <c r="K70" s="233"/>
      <c r="L70" s="233"/>
      <c r="M70" s="105"/>
    </row>
    <row r="71" spans="1:13">
      <c r="A71" s="102" t="s">
        <v>1658</v>
      </c>
      <c r="B71" s="156" t="s">
        <v>1296</v>
      </c>
      <c r="C71" s="205" t="s">
        <v>1287</v>
      </c>
      <c r="D71" s="205"/>
      <c r="E71" s="205"/>
      <c r="F71" s="239"/>
      <c r="G71" s="232"/>
      <c r="H71" s="93">
        <v>0.2</v>
      </c>
      <c r="I71" s="93">
        <v>10</v>
      </c>
      <c r="J71" s="93" t="s">
        <v>1298</v>
      </c>
      <c r="K71" s="233"/>
      <c r="L71" s="233"/>
      <c r="M71" s="105"/>
    </row>
    <row r="72" spans="1:13">
      <c r="A72" s="102" t="s">
        <v>1659</v>
      </c>
      <c r="B72" s="156" t="s">
        <v>1296</v>
      </c>
      <c r="C72" s="205" t="s">
        <v>1287</v>
      </c>
      <c r="D72" s="205"/>
      <c r="E72" s="205"/>
      <c r="F72" s="239"/>
      <c r="G72" s="232"/>
      <c r="H72" s="93">
        <v>0.2</v>
      </c>
      <c r="I72" s="93">
        <v>10</v>
      </c>
      <c r="J72" s="93" t="s">
        <v>1298</v>
      </c>
      <c r="K72" s="233"/>
      <c r="L72" s="233"/>
      <c r="M72" s="105"/>
    </row>
    <row r="73" spans="1:13">
      <c r="A73" s="102" t="s">
        <v>1660</v>
      </c>
      <c r="B73" s="156" t="s">
        <v>1296</v>
      </c>
      <c r="C73" s="205" t="s">
        <v>1287</v>
      </c>
      <c r="D73" s="205"/>
      <c r="E73" s="205"/>
      <c r="F73" s="239"/>
      <c r="G73" s="232"/>
      <c r="H73" s="93">
        <v>0.2</v>
      </c>
      <c r="I73" s="93">
        <v>10</v>
      </c>
      <c r="J73" s="93" t="s">
        <v>1298</v>
      </c>
      <c r="K73" s="233"/>
      <c r="L73" s="233"/>
      <c r="M73" s="105"/>
    </row>
    <row r="74" spans="1:13">
      <c r="A74" s="102" t="s">
        <v>1661</v>
      </c>
      <c r="B74" s="156" t="s">
        <v>1296</v>
      </c>
      <c r="C74" s="205" t="s">
        <v>1287</v>
      </c>
      <c r="D74" s="205"/>
      <c r="E74" s="205"/>
      <c r="F74" s="239"/>
      <c r="G74" s="232"/>
      <c r="H74" s="93">
        <v>0.2</v>
      </c>
      <c r="I74" s="93">
        <v>10</v>
      </c>
      <c r="J74" s="93" t="s">
        <v>1298</v>
      </c>
      <c r="K74" s="233"/>
      <c r="L74" s="233"/>
      <c r="M74" s="105"/>
    </row>
    <row r="75" spans="1:13">
      <c r="A75" s="102" t="s">
        <v>1662</v>
      </c>
      <c r="B75" s="156" t="s">
        <v>1299</v>
      </c>
      <c r="C75" s="205" t="s">
        <v>1287</v>
      </c>
      <c r="D75" s="205"/>
      <c r="E75" s="205"/>
      <c r="F75" s="239"/>
      <c r="G75" s="232"/>
      <c r="H75" s="93">
        <v>0.2</v>
      </c>
      <c r="I75" s="93">
        <v>10</v>
      </c>
      <c r="J75" s="93" t="s">
        <v>1298</v>
      </c>
      <c r="K75" s="233"/>
      <c r="L75" s="233"/>
      <c r="M75" s="105"/>
    </row>
    <row r="76" spans="1:13">
      <c r="A76" s="102" t="s">
        <v>1663</v>
      </c>
      <c r="B76" s="156" t="s">
        <v>1299</v>
      </c>
      <c r="C76" s="205" t="s">
        <v>1287</v>
      </c>
      <c r="D76" s="205"/>
      <c r="E76" s="205"/>
      <c r="F76" s="239"/>
      <c r="G76" s="232"/>
      <c r="H76" s="93">
        <v>0.2</v>
      </c>
      <c r="I76" s="93">
        <v>10</v>
      </c>
      <c r="J76" s="93" t="s">
        <v>1298</v>
      </c>
      <c r="K76" s="233"/>
      <c r="L76" s="233"/>
      <c r="M76" s="105"/>
    </row>
    <row r="77" spans="1:13">
      <c r="A77" s="102" t="s">
        <v>1664</v>
      </c>
      <c r="B77" s="156" t="s">
        <v>1299</v>
      </c>
      <c r="C77" s="205" t="s">
        <v>1287</v>
      </c>
      <c r="D77" s="205"/>
      <c r="E77" s="205"/>
      <c r="F77" s="239"/>
      <c r="G77" s="232"/>
      <c r="H77" s="93">
        <v>0.2</v>
      </c>
      <c r="I77" s="93">
        <v>10</v>
      </c>
      <c r="J77" s="93" t="s">
        <v>1298</v>
      </c>
      <c r="K77" s="233"/>
      <c r="L77" s="233"/>
      <c r="M77" s="105"/>
    </row>
    <row r="78" spans="1:13">
      <c r="A78" s="102" t="s">
        <v>1665</v>
      </c>
      <c r="B78" s="156" t="s">
        <v>1299</v>
      </c>
      <c r="C78" s="205" t="s">
        <v>1287</v>
      </c>
      <c r="D78" s="205"/>
      <c r="E78" s="205"/>
      <c r="F78" s="239"/>
      <c r="G78" s="232"/>
      <c r="H78" s="93">
        <v>0.2</v>
      </c>
      <c r="I78" s="93">
        <v>10</v>
      </c>
      <c r="J78" s="93" t="s">
        <v>1298</v>
      </c>
      <c r="K78" s="233"/>
      <c r="L78" s="233"/>
      <c r="M78" s="105"/>
    </row>
    <row r="79" spans="1:13">
      <c r="A79" s="102" t="s">
        <v>1666</v>
      </c>
      <c r="B79" s="156" t="s">
        <v>1300</v>
      </c>
      <c r="C79" s="205" t="s">
        <v>1287</v>
      </c>
      <c r="D79" s="205"/>
      <c r="E79" s="205"/>
      <c r="F79" s="239"/>
      <c r="G79" s="232"/>
      <c r="H79" s="93">
        <v>0.2</v>
      </c>
      <c r="I79" s="93">
        <v>10</v>
      </c>
      <c r="J79" s="93" t="s">
        <v>1298</v>
      </c>
      <c r="K79" s="233"/>
      <c r="L79" s="233"/>
      <c r="M79" s="105"/>
    </row>
    <row r="80" spans="1:13">
      <c r="A80" s="102" t="s">
        <v>1667</v>
      </c>
      <c r="B80" s="156" t="s">
        <v>1300</v>
      </c>
      <c r="C80" s="205" t="s">
        <v>1287</v>
      </c>
      <c r="D80" s="205"/>
      <c r="E80" s="205"/>
      <c r="F80" s="239"/>
      <c r="G80" s="232"/>
      <c r="H80" s="93">
        <v>0.2</v>
      </c>
      <c r="I80" s="93">
        <v>10</v>
      </c>
      <c r="J80" s="93" t="s">
        <v>1298</v>
      </c>
      <c r="K80" s="233"/>
      <c r="L80" s="233"/>
      <c r="M80" s="105"/>
    </row>
    <row r="81" spans="1:13">
      <c r="A81" s="102" t="s">
        <v>1668</v>
      </c>
      <c r="B81" s="156" t="s">
        <v>1300</v>
      </c>
      <c r="C81" s="205" t="s">
        <v>1287</v>
      </c>
      <c r="D81" s="205"/>
      <c r="E81" s="205"/>
      <c r="F81" s="239"/>
      <c r="G81" s="232"/>
      <c r="H81" s="93">
        <v>0.2</v>
      </c>
      <c r="I81" s="93">
        <v>10</v>
      </c>
      <c r="J81" s="93" t="s">
        <v>1298</v>
      </c>
      <c r="K81" s="233"/>
      <c r="L81" s="233"/>
      <c r="M81" s="105"/>
    </row>
    <row r="82" spans="1:13">
      <c r="A82" s="102" t="s">
        <v>1669</v>
      </c>
      <c r="B82" s="156" t="s">
        <v>1300</v>
      </c>
      <c r="C82" s="205" t="s">
        <v>1287</v>
      </c>
      <c r="D82" s="205"/>
      <c r="E82" s="205"/>
      <c r="F82" s="239"/>
      <c r="G82" s="232"/>
      <c r="H82" s="93">
        <v>0.2</v>
      </c>
      <c r="I82" s="93">
        <v>10</v>
      </c>
      <c r="J82" s="93" t="s">
        <v>1298</v>
      </c>
      <c r="K82" s="233"/>
      <c r="L82" s="233"/>
      <c r="M82" s="105"/>
    </row>
    <row r="83" spans="1:13">
      <c r="A83" s="102" t="s">
        <v>1670</v>
      </c>
      <c r="B83" s="156" t="s">
        <v>696</v>
      </c>
      <c r="C83" s="205" t="s">
        <v>1287</v>
      </c>
      <c r="D83" s="205"/>
      <c r="E83" s="205"/>
      <c r="F83" s="239"/>
      <c r="G83" s="232"/>
      <c r="H83" s="232"/>
      <c r="I83" s="233"/>
      <c r="J83" s="233"/>
      <c r="K83" s="233"/>
      <c r="L83" s="233"/>
      <c r="M83" s="105"/>
    </row>
    <row r="84" spans="1:13">
      <c r="A84" s="102" t="s">
        <v>1671</v>
      </c>
      <c r="B84" s="156" t="s">
        <v>696</v>
      </c>
      <c r="C84" s="205" t="s">
        <v>1287</v>
      </c>
      <c r="D84" s="205"/>
      <c r="E84" s="205"/>
      <c r="F84" s="239"/>
      <c r="G84" s="232"/>
      <c r="H84" s="232"/>
      <c r="I84" s="233"/>
      <c r="J84" s="233"/>
      <c r="K84" s="233"/>
      <c r="L84" s="233"/>
      <c r="M84" s="105"/>
    </row>
    <row r="85" spans="1:13">
      <c r="A85" s="102" t="s">
        <v>1672</v>
      </c>
      <c r="B85" s="156" t="s">
        <v>696</v>
      </c>
      <c r="C85" s="205" t="s">
        <v>1287</v>
      </c>
      <c r="D85" s="205"/>
      <c r="E85" s="205"/>
      <c r="F85" s="239"/>
      <c r="G85" s="232"/>
      <c r="H85" s="232"/>
      <c r="I85" s="233"/>
      <c r="J85" s="233"/>
      <c r="K85" s="233"/>
      <c r="L85" s="233"/>
      <c r="M85" s="105"/>
    </row>
    <row r="86" spans="1:13">
      <c r="A86" s="102" t="s">
        <v>1673</v>
      </c>
      <c r="B86" s="156" t="s">
        <v>696</v>
      </c>
      <c r="C86" s="205" t="s">
        <v>1287</v>
      </c>
      <c r="D86" s="205"/>
      <c r="E86" s="205"/>
      <c r="F86" s="239"/>
      <c r="G86" s="232"/>
      <c r="H86" s="232"/>
      <c r="I86" s="233"/>
      <c r="J86" s="233"/>
      <c r="K86" s="233"/>
      <c r="L86" s="233"/>
      <c r="M86" s="105"/>
    </row>
    <row r="87" spans="1:13">
      <c r="A87" s="102" t="s">
        <v>1674</v>
      </c>
      <c r="B87" s="156" t="s">
        <v>1302</v>
      </c>
      <c r="C87" s="205" t="s">
        <v>1287</v>
      </c>
      <c r="D87" s="205"/>
      <c r="E87" s="205"/>
      <c r="F87" s="239"/>
      <c r="G87" s="232"/>
      <c r="H87" s="232"/>
      <c r="I87" s="233"/>
      <c r="J87" s="233"/>
      <c r="K87" s="233"/>
      <c r="L87" s="233"/>
      <c r="M87" s="105"/>
    </row>
    <row r="88" spans="1:13">
      <c r="A88" s="102" t="s">
        <v>1675</v>
      </c>
      <c r="B88" s="156" t="s">
        <v>1302</v>
      </c>
      <c r="C88" s="205" t="s">
        <v>1287</v>
      </c>
      <c r="D88" s="205"/>
      <c r="E88" s="205"/>
      <c r="F88" s="239"/>
      <c r="G88" s="232"/>
      <c r="H88" s="232"/>
      <c r="I88" s="233"/>
      <c r="J88" s="233"/>
      <c r="K88" s="233"/>
      <c r="L88" s="233"/>
      <c r="M88" s="105"/>
    </row>
    <row r="89" spans="1:13">
      <c r="A89" s="102" t="s">
        <v>1676</v>
      </c>
      <c r="B89" s="156" t="s">
        <v>1302</v>
      </c>
      <c r="C89" s="205" t="s">
        <v>1287</v>
      </c>
      <c r="D89" s="205"/>
      <c r="E89" s="205"/>
      <c r="F89" s="239"/>
      <c r="G89" s="232"/>
      <c r="H89" s="232"/>
      <c r="I89" s="233"/>
      <c r="J89" s="233"/>
      <c r="K89" s="233"/>
      <c r="L89" s="233"/>
      <c r="M89" s="105"/>
    </row>
    <row r="90" spans="1:13">
      <c r="A90" s="102" t="s">
        <v>1677</v>
      </c>
      <c r="B90" s="156" t="s">
        <v>1302</v>
      </c>
      <c r="C90" s="205" t="s">
        <v>1287</v>
      </c>
      <c r="D90" s="205"/>
      <c r="E90" s="205"/>
      <c r="F90" s="239"/>
      <c r="G90" s="232"/>
      <c r="H90" s="232"/>
      <c r="I90" s="233"/>
      <c r="J90" s="233"/>
      <c r="K90" s="233"/>
      <c r="L90" s="233"/>
      <c r="M90" s="105"/>
    </row>
    <row r="91" spans="1:13">
      <c r="A91" s="182" t="s">
        <v>1678</v>
      </c>
      <c r="B91" s="156" t="s">
        <v>1303</v>
      </c>
      <c r="C91" s="205" t="s">
        <v>1287</v>
      </c>
      <c r="D91" s="205"/>
      <c r="E91" s="205"/>
      <c r="F91" s="239"/>
      <c r="G91" s="232"/>
      <c r="H91" s="232"/>
      <c r="I91" s="233"/>
      <c r="J91" s="233"/>
      <c r="K91" s="233"/>
      <c r="L91" s="233"/>
      <c r="M91" s="105"/>
    </row>
    <row r="92" spans="1:13">
      <c r="A92" s="182" t="s">
        <v>1679</v>
      </c>
      <c r="B92" s="156" t="s">
        <v>1303</v>
      </c>
      <c r="C92" s="205" t="s">
        <v>1287</v>
      </c>
      <c r="D92" s="205"/>
      <c r="E92" s="205"/>
      <c r="F92" s="239"/>
      <c r="G92" s="232"/>
      <c r="H92" s="232"/>
      <c r="I92" s="233"/>
      <c r="J92" s="233"/>
      <c r="K92" s="233"/>
      <c r="L92" s="233"/>
      <c r="M92" s="105"/>
    </row>
    <row r="93" spans="1:13">
      <c r="A93" s="182" t="s">
        <v>1680</v>
      </c>
      <c r="B93" s="156" t="s">
        <v>1303</v>
      </c>
      <c r="C93" s="205" t="s">
        <v>1287</v>
      </c>
      <c r="D93" s="205"/>
      <c r="E93" s="205"/>
      <c r="F93" s="239"/>
      <c r="G93" s="232"/>
      <c r="H93" s="232"/>
      <c r="I93" s="233"/>
      <c r="J93" s="233"/>
      <c r="K93" s="233"/>
      <c r="L93" s="233"/>
      <c r="M93" s="105"/>
    </row>
    <row r="94" spans="1:13">
      <c r="A94" s="182" t="s">
        <v>1681</v>
      </c>
      <c r="B94" s="156" t="s">
        <v>1303</v>
      </c>
      <c r="C94" s="205" t="s">
        <v>1287</v>
      </c>
      <c r="D94" s="205"/>
      <c r="E94" s="205"/>
      <c r="F94" s="239"/>
      <c r="G94" s="232"/>
      <c r="H94" s="232"/>
      <c r="I94" s="233"/>
      <c r="J94" s="233"/>
      <c r="K94" s="233"/>
      <c r="L94" s="233"/>
      <c r="M94" s="105"/>
    </row>
    <row r="95" spans="1:13">
      <c r="A95" s="102" t="s">
        <v>1682</v>
      </c>
      <c r="B95" s="103" t="s">
        <v>699</v>
      </c>
      <c r="C95" s="205" t="s">
        <v>1287</v>
      </c>
      <c r="D95" s="205"/>
      <c r="E95" s="205"/>
      <c r="F95" s="239"/>
      <c r="G95" s="232"/>
      <c r="H95" s="232"/>
      <c r="I95" s="233"/>
      <c r="J95" s="233"/>
      <c r="K95" s="233"/>
      <c r="L95" s="233"/>
      <c r="M95" s="105"/>
    </row>
    <row r="96" spans="1:13">
      <c r="A96" s="102" t="s">
        <v>1683</v>
      </c>
      <c r="B96" s="103" t="s">
        <v>699</v>
      </c>
      <c r="C96" s="205" t="s">
        <v>1287</v>
      </c>
      <c r="D96" s="205"/>
      <c r="E96" s="205"/>
      <c r="F96" s="239"/>
      <c r="G96" s="232"/>
      <c r="H96" s="232"/>
      <c r="I96" s="233"/>
      <c r="J96" s="233"/>
      <c r="K96" s="233"/>
      <c r="L96" s="233"/>
      <c r="M96" s="105"/>
    </row>
    <row r="97" spans="1:13">
      <c r="A97" s="102" t="s">
        <v>1684</v>
      </c>
      <c r="B97" s="103" t="s">
        <v>699</v>
      </c>
      <c r="C97" s="205" t="s">
        <v>1287</v>
      </c>
      <c r="D97" s="205"/>
      <c r="E97" s="205"/>
      <c r="F97" s="239"/>
      <c r="G97" s="232"/>
      <c r="H97" s="232"/>
      <c r="I97" s="233"/>
      <c r="J97" s="233"/>
      <c r="K97" s="233"/>
      <c r="L97" s="233"/>
      <c r="M97" s="105"/>
    </row>
    <row r="98" spans="1:13">
      <c r="A98" s="102" t="s">
        <v>1685</v>
      </c>
      <c r="B98" s="103" t="s">
        <v>699</v>
      </c>
      <c r="C98" s="205" t="s">
        <v>1287</v>
      </c>
      <c r="D98" s="205"/>
      <c r="E98" s="205"/>
      <c r="F98" s="239"/>
      <c r="G98" s="232"/>
      <c r="H98" s="232"/>
      <c r="I98" s="233"/>
      <c r="J98" s="233"/>
      <c r="K98" s="233"/>
      <c r="L98" s="233"/>
      <c r="M98" s="105"/>
    </row>
    <row r="99" spans="1:13">
      <c r="A99" s="102" t="s">
        <v>1686</v>
      </c>
      <c r="B99" s="156" t="s">
        <v>701</v>
      </c>
      <c r="C99" s="205" t="s">
        <v>1287</v>
      </c>
      <c r="D99" s="205"/>
      <c r="E99" s="205"/>
      <c r="F99" s="239"/>
      <c r="G99" s="232"/>
      <c r="H99" s="93">
        <v>0</v>
      </c>
      <c r="I99" s="93">
        <v>2.1</v>
      </c>
      <c r="J99" s="93" t="s">
        <v>1298</v>
      </c>
      <c r="K99" s="233"/>
      <c r="L99" s="233"/>
      <c r="M99" s="105"/>
    </row>
    <row r="100" spans="1:13">
      <c r="A100" s="102" t="s">
        <v>1687</v>
      </c>
      <c r="B100" s="156" t="s">
        <v>701</v>
      </c>
      <c r="C100" s="205" t="s">
        <v>1287</v>
      </c>
      <c r="D100" s="205"/>
      <c r="E100" s="205"/>
      <c r="F100" s="239"/>
      <c r="G100" s="232"/>
      <c r="H100" s="93">
        <v>0</v>
      </c>
      <c r="I100" s="93">
        <v>2.1</v>
      </c>
      <c r="J100" s="93" t="s">
        <v>1298</v>
      </c>
      <c r="K100" s="233"/>
      <c r="L100" s="233"/>
      <c r="M100" s="105"/>
    </row>
    <row r="101" spans="1:13">
      <c r="A101" s="102" t="s">
        <v>1688</v>
      </c>
      <c r="B101" s="156" t="s">
        <v>701</v>
      </c>
      <c r="C101" s="205" t="s">
        <v>1287</v>
      </c>
      <c r="D101" s="205"/>
      <c r="E101" s="205"/>
      <c r="F101" s="239"/>
      <c r="G101" s="232"/>
      <c r="H101" s="93">
        <v>0</v>
      </c>
      <c r="I101" s="93">
        <v>2.1</v>
      </c>
      <c r="J101" s="93" t="s">
        <v>1298</v>
      </c>
      <c r="K101" s="233"/>
      <c r="L101" s="233"/>
      <c r="M101" s="105"/>
    </row>
    <row r="102" spans="1:13">
      <c r="A102" s="102" t="s">
        <v>1689</v>
      </c>
      <c r="B102" s="156" t="s">
        <v>701</v>
      </c>
      <c r="C102" s="205" t="s">
        <v>1287</v>
      </c>
      <c r="D102" s="205"/>
      <c r="E102" s="205"/>
      <c r="F102" s="239"/>
      <c r="G102" s="232"/>
      <c r="H102" s="93">
        <v>0</v>
      </c>
      <c r="I102" s="93">
        <v>2.1</v>
      </c>
      <c r="J102" s="93" t="s">
        <v>1298</v>
      </c>
      <c r="K102" s="233"/>
      <c r="L102" s="233"/>
      <c r="M102" s="105"/>
    </row>
    <row r="103" spans="1:13">
      <c r="A103" s="102" t="s">
        <v>1690</v>
      </c>
      <c r="B103" s="156" t="s">
        <v>703</v>
      </c>
      <c r="C103" s="205" t="s">
        <v>1287</v>
      </c>
      <c r="D103" s="205"/>
      <c r="E103" s="205"/>
      <c r="F103" s="239"/>
      <c r="G103" s="232"/>
      <c r="H103" s="93">
        <v>0</v>
      </c>
      <c r="I103" s="93">
        <v>2.4</v>
      </c>
      <c r="J103" s="93" t="s">
        <v>1298</v>
      </c>
      <c r="K103" s="233"/>
      <c r="L103" s="233"/>
      <c r="M103" s="105"/>
    </row>
    <row r="104" spans="1:13">
      <c r="A104" s="102" t="s">
        <v>1691</v>
      </c>
      <c r="B104" s="156" t="s">
        <v>703</v>
      </c>
      <c r="C104" s="205" t="s">
        <v>1287</v>
      </c>
      <c r="D104" s="205"/>
      <c r="E104" s="205"/>
      <c r="F104" s="239"/>
      <c r="G104" s="232"/>
      <c r="H104" s="93">
        <v>0</v>
      </c>
      <c r="I104" s="93">
        <v>2.4</v>
      </c>
      <c r="J104" s="93" t="s">
        <v>1298</v>
      </c>
      <c r="K104" s="233"/>
      <c r="L104" s="233"/>
      <c r="M104" s="105"/>
    </row>
    <row r="105" spans="1:13">
      <c r="A105" s="102" t="s">
        <v>1692</v>
      </c>
      <c r="B105" s="156" t="s">
        <v>703</v>
      </c>
      <c r="C105" s="205" t="s">
        <v>1287</v>
      </c>
      <c r="D105" s="205"/>
      <c r="E105" s="205"/>
      <c r="F105" s="239"/>
      <c r="G105" s="232"/>
      <c r="H105" s="93">
        <v>0</v>
      </c>
      <c r="I105" s="93">
        <v>2.4</v>
      </c>
      <c r="J105" s="93" t="s">
        <v>1298</v>
      </c>
      <c r="K105" s="233"/>
      <c r="L105" s="233"/>
      <c r="M105" s="105"/>
    </row>
    <row r="106" spans="1:13">
      <c r="A106" s="102" t="s">
        <v>1693</v>
      </c>
      <c r="B106" s="156" t="s">
        <v>703</v>
      </c>
      <c r="C106" s="205" t="s">
        <v>1287</v>
      </c>
      <c r="D106" s="205"/>
      <c r="E106" s="205"/>
      <c r="F106" s="239"/>
      <c r="G106" s="232"/>
      <c r="H106" s="93">
        <v>0</v>
      </c>
      <c r="I106" s="93">
        <v>2.4</v>
      </c>
      <c r="J106" s="93" t="s">
        <v>1298</v>
      </c>
      <c r="K106" s="233"/>
      <c r="L106" s="233"/>
      <c r="M106" s="105"/>
    </row>
    <row r="107" spans="1:13" ht="13.5" customHeight="1">
      <c r="A107" s="102" t="s">
        <v>1694</v>
      </c>
      <c r="B107" s="156" t="s">
        <v>705</v>
      </c>
      <c r="C107" s="205" t="s">
        <v>1287</v>
      </c>
      <c r="D107" s="205"/>
      <c r="E107" s="205"/>
      <c r="F107" s="239"/>
      <c r="G107" s="232"/>
      <c r="H107" s="93">
        <v>0</v>
      </c>
      <c r="I107" s="93">
        <v>2.1</v>
      </c>
      <c r="J107" s="93" t="s">
        <v>1298</v>
      </c>
      <c r="K107" s="233"/>
      <c r="L107" s="233"/>
      <c r="M107" s="105"/>
    </row>
    <row r="108" spans="1:13" ht="13.5" customHeight="1">
      <c r="A108" s="102" t="s">
        <v>1695</v>
      </c>
      <c r="B108" s="156" t="s">
        <v>705</v>
      </c>
      <c r="C108" s="205" t="s">
        <v>1287</v>
      </c>
      <c r="D108" s="205"/>
      <c r="E108" s="205"/>
      <c r="F108" s="239"/>
      <c r="G108" s="232"/>
      <c r="H108" s="93">
        <v>0</v>
      </c>
      <c r="I108" s="93">
        <v>2.1</v>
      </c>
      <c r="J108" s="93" t="s">
        <v>1298</v>
      </c>
      <c r="K108" s="233"/>
      <c r="L108" s="233"/>
      <c r="M108" s="105"/>
    </row>
    <row r="109" spans="1:13" ht="13.5" customHeight="1">
      <c r="A109" s="102" t="s">
        <v>1696</v>
      </c>
      <c r="B109" s="156" t="s">
        <v>705</v>
      </c>
      <c r="C109" s="205" t="s">
        <v>1287</v>
      </c>
      <c r="D109" s="205"/>
      <c r="E109" s="205"/>
      <c r="F109" s="239"/>
      <c r="G109" s="232"/>
      <c r="H109" s="93">
        <v>0</v>
      </c>
      <c r="I109" s="93">
        <v>2.1</v>
      </c>
      <c r="J109" s="93" t="s">
        <v>1298</v>
      </c>
      <c r="K109" s="233"/>
      <c r="L109" s="233"/>
      <c r="M109" s="105"/>
    </row>
    <row r="110" spans="1:13" ht="13.5" customHeight="1">
      <c r="A110" s="102" t="s">
        <v>1697</v>
      </c>
      <c r="B110" s="156" t="s">
        <v>705</v>
      </c>
      <c r="C110" s="205" t="s">
        <v>1287</v>
      </c>
      <c r="D110" s="205"/>
      <c r="E110" s="205"/>
      <c r="F110" s="239"/>
      <c r="G110" s="232"/>
      <c r="H110" s="93">
        <v>0</v>
      </c>
      <c r="I110" s="93">
        <v>2.1</v>
      </c>
      <c r="J110" s="93" t="s">
        <v>1298</v>
      </c>
      <c r="K110" s="233"/>
      <c r="L110" s="233"/>
      <c r="M110" s="105"/>
    </row>
    <row r="111" spans="1:13">
      <c r="A111" s="102" t="s">
        <v>1698</v>
      </c>
      <c r="B111" s="156" t="s">
        <v>707</v>
      </c>
      <c r="C111" s="205" t="s">
        <v>1287</v>
      </c>
      <c r="D111" s="205"/>
      <c r="E111" s="205"/>
      <c r="F111" s="239"/>
      <c r="G111" s="232"/>
      <c r="H111" s="93">
        <v>0</v>
      </c>
      <c r="I111" s="93">
        <v>2.4</v>
      </c>
      <c r="J111" s="93" t="s">
        <v>1298</v>
      </c>
      <c r="K111" s="93"/>
      <c r="L111" s="93"/>
      <c r="M111" s="105"/>
    </row>
    <row r="112" spans="1:13">
      <c r="A112" s="102" t="s">
        <v>1699</v>
      </c>
      <c r="B112" s="156" t="s">
        <v>707</v>
      </c>
      <c r="C112" s="205" t="s">
        <v>1287</v>
      </c>
      <c r="D112" s="205"/>
      <c r="E112" s="205"/>
      <c r="F112" s="239"/>
      <c r="G112" s="232"/>
      <c r="H112" s="93">
        <v>0</v>
      </c>
      <c r="I112" s="93">
        <v>2.4</v>
      </c>
      <c r="J112" s="93" t="s">
        <v>1298</v>
      </c>
      <c r="K112" s="93"/>
      <c r="L112" s="93"/>
      <c r="M112" s="105"/>
    </row>
    <row r="113" spans="1:13">
      <c r="A113" s="102" t="s">
        <v>1700</v>
      </c>
      <c r="B113" s="156" t="s">
        <v>707</v>
      </c>
      <c r="C113" s="205" t="s">
        <v>1287</v>
      </c>
      <c r="D113" s="205"/>
      <c r="E113" s="205"/>
      <c r="F113" s="239"/>
      <c r="G113" s="232"/>
      <c r="H113" s="93">
        <v>0</v>
      </c>
      <c r="I113" s="93">
        <v>2.4</v>
      </c>
      <c r="J113" s="93" t="s">
        <v>1298</v>
      </c>
      <c r="K113" s="93"/>
      <c r="L113" s="93"/>
      <c r="M113" s="105"/>
    </row>
    <row r="114" spans="1:13">
      <c r="A114" s="102" t="s">
        <v>1701</v>
      </c>
      <c r="B114" s="156" t="s">
        <v>707</v>
      </c>
      <c r="C114" s="205" t="s">
        <v>1287</v>
      </c>
      <c r="D114" s="205"/>
      <c r="E114" s="205"/>
      <c r="F114" s="239"/>
      <c r="G114" s="232"/>
      <c r="H114" s="93">
        <v>0</v>
      </c>
      <c r="I114" s="93">
        <v>2.4</v>
      </c>
      <c r="J114" s="93" t="s">
        <v>1298</v>
      </c>
      <c r="K114" s="93"/>
      <c r="L114" s="93"/>
      <c r="M114" s="105"/>
    </row>
    <row r="115" spans="1:13">
      <c r="A115" s="102" t="s">
        <v>1702</v>
      </c>
      <c r="B115" s="156" t="s">
        <v>709</v>
      </c>
      <c r="C115" s="205" t="s">
        <v>1287</v>
      </c>
      <c r="D115" s="205"/>
      <c r="E115" s="205"/>
      <c r="F115" s="205"/>
      <c r="G115" s="213"/>
      <c r="H115" s="93">
        <v>0</v>
      </c>
      <c r="I115" s="93">
        <v>2.1</v>
      </c>
      <c r="J115" s="93" t="s">
        <v>1298</v>
      </c>
      <c r="K115" s="93"/>
      <c r="L115" s="93"/>
      <c r="M115" s="105"/>
    </row>
    <row r="116" spans="1:13">
      <c r="A116" s="102" t="s">
        <v>1703</v>
      </c>
      <c r="B116" s="156" t="s">
        <v>709</v>
      </c>
      <c r="C116" s="205" t="s">
        <v>1287</v>
      </c>
      <c r="D116" s="205"/>
      <c r="E116" s="205"/>
      <c r="F116" s="205"/>
      <c r="G116" s="213"/>
      <c r="H116" s="93">
        <v>0</v>
      </c>
      <c r="I116" s="93">
        <v>2.1</v>
      </c>
      <c r="J116" s="93" t="s">
        <v>1298</v>
      </c>
      <c r="K116" s="93"/>
      <c r="L116" s="93"/>
      <c r="M116" s="105"/>
    </row>
    <row r="117" spans="1:13">
      <c r="A117" s="102" t="s">
        <v>1704</v>
      </c>
      <c r="B117" s="156" t="s">
        <v>709</v>
      </c>
      <c r="C117" s="205" t="s">
        <v>1287</v>
      </c>
      <c r="D117" s="205"/>
      <c r="E117" s="205"/>
      <c r="F117" s="205"/>
      <c r="G117" s="213"/>
      <c r="H117" s="93">
        <v>0</v>
      </c>
      <c r="I117" s="93">
        <v>2.1</v>
      </c>
      <c r="J117" s="93" t="s">
        <v>1298</v>
      </c>
      <c r="K117" s="93"/>
      <c r="L117" s="93"/>
      <c r="M117" s="105"/>
    </row>
    <row r="118" spans="1:13">
      <c r="A118" s="102" t="s">
        <v>1705</v>
      </c>
      <c r="B118" s="156" t="s">
        <v>709</v>
      </c>
      <c r="C118" s="205" t="s">
        <v>1287</v>
      </c>
      <c r="D118" s="205"/>
      <c r="E118" s="205"/>
      <c r="F118" s="205"/>
      <c r="G118" s="213"/>
      <c r="H118" s="93">
        <v>0</v>
      </c>
      <c r="I118" s="93">
        <v>2.1</v>
      </c>
      <c r="J118" s="93" t="s">
        <v>1298</v>
      </c>
      <c r="K118" s="93"/>
      <c r="L118" s="93"/>
      <c r="M118" s="105"/>
    </row>
    <row r="119" spans="1:13">
      <c r="A119" s="102" t="s">
        <v>1706</v>
      </c>
      <c r="B119" s="156" t="s">
        <v>711</v>
      </c>
      <c r="C119" s="205" t="s">
        <v>1287</v>
      </c>
      <c r="D119" s="205"/>
      <c r="E119" s="205"/>
      <c r="F119" s="205"/>
      <c r="G119" s="213"/>
      <c r="H119" s="93">
        <v>0</v>
      </c>
      <c r="I119" s="93">
        <v>2.4</v>
      </c>
      <c r="J119" s="93" t="s">
        <v>1298</v>
      </c>
      <c r="K119" s="93"/>
      <c r="L119" s="93"/>
      <c r="M119" s="105"/>
    </row>
    <row r="120" spans="1:13">
      <c r="A120" s="102" t="s">
        <v>1707</v>
      </c>
      <c r="B120" s="156" t="s">
        <v>711</v>
      </c>
      <c r="C120" s="205" t="s">
        <v>1287</v>
      </c>
      <c r="D120" s="205"/>
      <c r="E120" s="205"/>
      <c r="F120" s="205"/>
      <c r="G120" s="213"/>
      <c r="H120" s="93">
        <v>0</v>
      </c>
      <c r="I120" s="93">
        <v>2.4</v>
      </c>
      <c r="J120" s="93" t="s">
        <v>1298</v>
      </c>
      <c r="K120" s="93"/>
      <c r="L120" s="93"/>
      <c r="M120" s="105"/>
    </row>
    <row r="121" spans="1:13">
      <c r="A121" s="102" t="s">
        <v>1708</v>
      </c>
      <c r="B121" s="156" t="s">
        <v>711</v>
      </c>
      <c r="C121" s="205" t="s">
        <v>1287</v>
      </c>
      <c r="D121" s="205"/>
      <c r="E121" s="205"/>
      <c r="F121" s="205"/>
      <c r="G121" s="213"/>
      <c r="H121" s="93">
        <v>0</v>
      </c>
      <c r="I121" s="93">
        <v>2.4</v>
      </c>
      <c r="J121" s="93" t="s">
        <v>1298</v>
      </c>
      <c r="K121" s="93"/>
      <c r="L121" s="93"/>
      <c r="M121" s="105"/>
    </row>
    <row r="122" spans="1:13">
      <c r="A122" s="102" t="s">
        <v>1709</v>
      </c>
      <c r="B122" s="156" t="s">
        <v>711</v>
      </c>
      <c r="C122" s="205" t="s">
        <v>1287</v>
      </c>
      <c r="D122" s="205"/>
      <c r="E122" s="205"/>
      <c r="F122" s="205"/>
      <c r="G122" s="213"/>
      <c r="H122" s="93">
        <v>0</v>
      </c>
      <c r="I122" s="93">
        <v>2.4</v>
      </c>
      <c r="J122" s="93" t="s">
        <v>1298</v>
      </c>
      <c r="K122" s="93"/>
      <c r="L122" s="93"/>
      <c r="M122" s="105"/>
    </row>
    <row r="123" spans="1:13">
      <c r="A123" s="102" t="s">
        <v>1710</v>
      </c>
      <c r="B123" s="156" t="s">
        <v>713</v>
      </c>
      <c r="C123" s="205" t="s">
        <v>1287</v>
      </c>
      <c r="D123" s="205"/>
      <c r="E123" s="205"/>
      <c r="F123" s="205"/>
      <c r="G123" s="213"/>
      <c r="H123" s="93">
        <v>0</v>
      </c>
      <c r="I123" s="93">
        <v>2.1</v>
      </c>
      <c r="J123" s="93" t="s">
        <v>1298</v>
      </c>
      <c r="K123" s="151"/>
      <c r="L123" s="93"/>
      <c r="M123" s="153"/>
    </row>
    <row r="124" spans="1:13">
      <c r="A124" s="102" t="s">
        <v>1711</v>
      </c>
      <c r="B124" s="156" t="s">
        <v>713</v>
      </c>
      <c r="C124" s="205" t="s">
        <v>1287</v>
      </c>
      <c r="D124" s="205"/>
      <c r="E124" s="205"/>
      <c r="F124" s="205"/>
      <c r="G124" s="213"/>
      <c r="H124" s="93">
        <v>0</v>
      </c>
      <c r="I124" s="93">
        <v>2.1</v>
      </c>
      <c r="J124" s="93" t="s">
        <v>1298</v>
      </c>
      <c r="K124" s="151"/>
      <c r="L124" s="93"/>
      <c r="M124" s="153"/>
    </row>
    <row r="125" spans="1:13">
      <c r="A125" s="102" t="s">
        <v>1712</v>
      </c>
      <c r="B125" s="156" t="s">
        <v>713</v>
      </c>
      <c r="C125" s="205" t="s">
        <v>1287</v>
      </c>
      <c r="D125" s="205"/>
      <c r="E125" s="205"/>
      <c r="F125" s="205"/>
      <c r="G125" s="213"/>
      <c r="H125" s="93">
        <v>0</v>
      </c>
      <c r="I125" s="93">
        <v>2.1</v>
      </c>
      <c r="J125" s="93" t="s">
        <v>1298</v>
      </c>
      <c r="K125" s="151"/>
      <c r="L125" s="93"/>
      <c r="M125" s="153"/>
    </row>
    <row r="126" spans="1:13">
      <c r="A126" s="102" t="s">
        <v>1713</v>
      </c>
      <c r="B126" s="156" t="s">
        <v>713</v>
      </c>
      <c r="C126" s="205" t="s">
        <v>1287</v>
      </c>
      <c r="D126" s="205"/>
      <c r="E126" s="205"/>
      <c r="F126" s="205"/>
      <c r="G126" s="213"/>
      <c r="H126" s="93">
        <v>0</v>
      </c>
      <c r="I126" s="93">
        <v>2.1</v>
      </c>
      <c r="J126" s="93" t="s">
        <v>1298</v>
      </c>
      <c r="K126" s="151"/>
      <c r="L126" s="93"/>
      <c r="M126" s="153"/>
    </row>
    <row r="127" spans="1:13">
      <c r="A127" s="102" t="s">
        <v>1714</v>
      </c>
      <c r="B127" s="156" t="s">
        <v>715</v>
      </c>
      <c r="C127" s="205" t="s">
        <v>1287</v>
      </c>
      <c r="D127" s="205"/>
      <c r="E127" s="205"/>
      <c r="F127" s="93"/>
      <c r="G127" s="213"/>
      <c r="H127" s="93">
        <v>0</v>
      </c>
      <c r="I127" s="93">
        <v>2.4</v>
      </c>
      <c r="J127" s="93" t="s">
        <v>1298</v>
      </c>
      <c r="K127" s="151"/>
      <c r="L127" s="93"/>
      <c r="M127" s="153"/>
    </row>
    <row r="128" spans="1:13">
      <c r="A128" s="102" t="s">
        <v>1715</v>
      </c>
      <c r="B128" s="156" t="s">
        <v>715</v>
      </c>
      <c r="C128" s="205" t="s">
        <v>1287</v>
      </c>
      <c r="D128" s="205"/>
      <c r="E128" s="205"/>
      <c r="F128" s="93"/>
      <c r="G128" s="213"/>
      <c r="H128" s="93">
        <v>0</v>
      </c>
      <c r="I128" s="93">
        <v>2.4</v>
      </c>
      <c r="J128" s="93" t="s">
        <v>1298</v>
      </c>
      <c r="K128" s="151"/>
      <c r="L128" s="93"/>
      <c r="M128" s="153"/>
    </row>
    <row r="129" spans="1:13">
      <c r="A129" s="102" t="s">
        <v>1716</v>
      </c>
      <c r="B129" s="156" t="s">
        <v>715</v>
      </c>
      <c r="C129" s="205" t="s">
        <v>1287</v>
      </c>
      <c r="D129" s="205"/>
      <c r="E129" s="205"/>
      <c r="F129" s="93"/>
      <c r="G129" s="213"/>
      <c r="H129" s="93">
        <v>0</v>
      </c>
      <c r="I129" s="93">
        <v>2.4</v>
      </c>
      <c r="J129" s="93" t="s">
        <v>1298</v>
      </c>
      <c r="K129" s="151"/>
      <c r="L129" s="93"/>
      <c r="M129" s="153"/>
    </row>
    <row r="130" spans="1:13">
      <c r="A130" s="102" t="s">
        <v>1717</v>
      </c>
      <c r="B130" s="156" t="s">
        <v>715</v>
      </c>
      <c r="C130" s="205" t="s">
        <v>1287</v>
      </c>
      <c r="D130" s="205"/>
      <c r="E130" s="205"/>
      <c r="F130" s="93"/>
      <c r="G130" s="213"/>
      <c r="H130" s="93">
        <v>0</v>
      </c>
      <c r="I130" s="93">
        <v>2.4</v>
      </c>
      <c r="J130" s="93" t="s">
        <v>1298</v>
      </c>
      <c r="K130" s="151"/>
      <c r="L130" s="93"/>
      <c r="M130" s="153"/>
    </row>
    <row r="131" spans="1:13">
      <c r="A131" s="102" t="s">
        <v>1718</v>
      </c>
      <c r="B131" s="156" t="s">
        <v>717</v>
      </c>
      <c r="C131" s="205" t="s">
        <v>1287</v>
      </c>
      <c r="D131" s="205"/>
      <c r="E131" s="205"/>
      <c r="F131" s="93"/>
      <c r="G131" s="213"/>
      <c r="H131" s="93">
        <v>0</v>
      </c>
      <c r="I131" s="93">
        <v>2.1</v>
      </c>
      <c r="J131" s="93" t="s">
        <v>1298</v>
      </c>
      <c r="K131" s="151"/>
      <c r="L131" s="93"/>
      <c r="M131" s="153"/>
    </row>
    <row r="132" spans="1:13">
      <c r="A132" s="102" t="s">
        <v>1719</v>
      </c>
      <c r="B132" s="156" t="s">
        <v>717</v>
      </c>
      <c r="C132" s="205" t="s">
        <v>1287</v>
      </c>
      <c r="D132" s="205"/>
      <c r="E132" s="205"/>
      <c r="F132" s="93"/>
      <c r="G132" s="213"/>
      <c r="H132" s="93">
        <v>0</v>
      </c>
      <c r="I132" s="93">
        <v>2.1</v>
      </c>
      <c r="J132" s="93" t="s">
        <v>1298</v>
      </c>
      <c r="K132" s="151"/>
      <c r="L132" s="93"/>
      <c r="M132" s="153"/>
    </row>
    <row r="133" spans="1:13">
      <c r="A133" s="102" t="s">
        <v>1720</v>
      </c>
      <c r="B133" s="156" t="s">
        <v>717</v>
      </c>
      <c r="C133" s="205" t="s">
        <v>1287</v>
      </c>
      <c r="D133" s="205"/>
      <c r="E133" s="205"/>
      <c r="F133" s="93"/>
      <c r="G133" s="213"/>
      <c r="H133" s="93">
        <v>0</v>
      </c>
      <c r="I133" s="93">
        <v>2.1</v>
      </c>
      <c r="J133" s="93" t="s">
        <v>1298</v>
      </c>
      <c r="K133" s="151"/>
      <c r="L133" s="93"/>
      <c r="M133" s="153"/>
    </row>
    <row r="134" spans="1:13">
      <c r="A134" s="102" t="s">
        <v>1721</v>
      </c>
      <c r="B134" s="156" t="s">
        <v>717</v>
      </c>
      <c r="C134" s="205" t="s">
        <v>1287</v>
      </c>
      <c r="D134" s="205"/>
      <c r="E134" s="205"/>
      <c r="F134" s="93"/>
      <c r="G134" s="213"/>
      <c r="H134" s="93">
        <v>0</v>
      </c>
      <c r="I134" s="93">
        <v>2.1</v>
      </c>
      <c r="J134" s="93" t="s">
        <v>1298</v>
      </c>
      <c r="K134" s="151"/>
      <c r="L134" s="93"/>
      <c r="M134" s="153"/>
    </row>
    <row r="135" spans="1:13">
      <c r="A135" s="102" t="s">
        <v>1722</v>
      </c>
      <c r="B135" s="156" t="s">
        <v>719</v>
      </c>
      <c r="C135" s="205" t="s">
        <v>1287</v>
      </c>
      <c r="D135" s="205"/>
      <c r="E135" s="205"/>
      <c r="F135" s="205"/>
      <c r="G135" s="93"/>
      <c r="H135" s="93">
        <v>0</v>
      </c>
      <c r="I135" s="93">
        <v>2.4</v>
      </c>
      <c r="J135" s="93" t="s">
        <v>1298</v>
      </c>
      <c r="K135" s="151"/>
      <c r="L135" s="93"/>
      <c r="M135" s="153"/>
    </row>
    <row r="136" spans="1:13">
      <c r="A136" s="102" t="s">
        <v>1723</v>
      </c>
      <c r="B136" s="156" t="s">
        <v>719</v>
      </c>
      <c r="C136" s="205" t="s">
        <v>1287</v>
      </c>
      <c r="D136" s="205"/>
      <c r="E136" s="205"/>
      <c r="F136" s="205"/>
      <c r="G136" s="93"/>
      <c r="H136" s="93">
        <v>0</v>
      </c>
      <c r="I136" s="93">
        <v>2.4</v>
      </c>
      <c r="J136" s="93" t="s">
        <v>1298</v>
      </c>
      <c r="K136" s="151"/>
      <c r="L136" s="93"/>
      <c r="M136" s="153"/>
    </row>
    <row r="137" spans="1:13">
      <c r="A137" s="102" t="s">
        <v>1724</v>
      </c>
      <c r="B137" s="156" t="s">
        <v>719</v>
      </c>
      <c r="C137" s="205" t="s">
        <v>1287</v>
      </c>
      <c r="D137" s="205"/>
      <c r="E137" s="205"/>
      <c r="F137" s="205"/>
      <c r="G137" s="93"/>
      <c r="H137" s="93">
        <v>0</v>
      </c>
      <c r="I137" s="93">
        <v>2.4</v>
      </c>
      <c r="J137" s="93" t="s">
        <v>1298</v>
      </c>
      <c r="K137" s="151"/>
      <c r="L137" s="93"/>
      <c r="M137" s="153"/>
    </row>
    <row r="138" spans="1:13">
      <c r="A138" s="102" t="s">
        <v>1725</v>
      </c>
      <c r="B138" s="156" t="s">
        <v>719</v>
      </c>
      <c r="C138" s="205" t="s">
        <v>1287</v>
      </c>
      <c r="D138" s="205"/>
      <c r="E138" s="205"/>
      <c r="F138" s="205"/>
      <c r="G138" s="93"/>
      <c r="H138" s="93">
        <v>0</v>
      </c>
      <c r="I138" s="93">
        <v>2.4</v>
      </c>
      <c r="J138" s="93" t="s">
        <v>1298</v>
      </c>
      <c r="K138" s="151"/>
      <c r="L138" s="93"/>
      <c r="M138" s="153"/>
    </row>
    <row r="139" spans="1:13">
      <c r="A139" s="102" t="s">
        <v>1726</v>
      </c>
      <c r="B139" s="156" t="s">
        <v>721</v>
      </c>
      <c r="C139" s="205" t="s">
        <v>1287</v>
      </c>
      <c r="D139" s="205"/>
      <c r="E139" s="205"/>
      <c r="F139" s="93"/>
      <c r="G139" s="213"/>
      <c r="H139" s="93">
        <v>0</v>
      </c>
      <c r="I139" s="93">
        <v>2.1</v>
      </c>
      <c r="J139" s="93" t="s">
        <v>1298</v>
      </c>
      <c r="K139" s="151"/>
      <c r="L139" s="93"/>
      <c r="M139" s="153"/>
    </row>
    <row r="140" spans="1:13">
      <c r="A140" s="102" t="s">
        <v>1727</v>
      </c>
      <c r="B140" s="156" t="s">
        <v>721</v>
      </c>
      <c r="C140" s="205" t="s">
        <v>1287</v>
      </c>
      <c r="D140" s="205"/>
      <c r="E140" s="205"/>
      <c r="F140" s="93"/>
      <c r="G140" s="213"/>
      <c r="H140" s="93">
        <v>0</v>
      </c>
      <c r="I140" s="93">
        <v>2.1</v>
      </c>
      <c r="J140" s="93" t="s">
        <v>1298</v>
      </c>
      <c r="K140" s="151"/>
      <c r="L140" s="93"/>
      <c r="M140" s="153"/>
    </row>
    <row r="141" spans="1:13">
      <c r="A141" s="102" t="s">
        <v>1728</v>
      </c>
      <c r="B141" s="156" t="s">
        <v>721</v>
      </c>
      <c r="C141" s="205" t="s">
        <v>1287</v>
      </c>
      <c r="D141" s="205"/>
      <c r="E141" s="205"/>
      <c r="F141" s="93"/>
      <c r="G141" s="213"/>
      <c r="H141" s="93">
        <v>0</v>
      </c>
      <c r="I141" s="93">
        <v>2.1</v>
      </c>
      <c r="J141" s="93" t="s">
        <v>1298</v>
      </c>
      <c r="K141" s="151"/>
      <c r="L141" s="93"/>
      <c r="M141" s="153"/>
    </row>
    <row r="142" spans="1:13">
      <c r="A142" s="102" t="s">
        <v>1729</v>
      </c>
      <c r="B142" s="156" t="s">
        <v>721</v>
      </c>
      <c r="C142" s="205" t="s">
        <v>1287</v>
      </c>
      <c r="D142" s="205"/>
      <c r="E142" s="205"/>
      <c r="F142" s="93"/>
      <c r="G142" s="213"/>
      <c r="H142" s="93">
        <v>0</v>
      </c>
      <c r="I142" s="93">
        <v>2.1</v>
      </c>
      <c r="J142" s="93" t="s">
        <v>1298</v>
      </c>
      <c r="K142" s="151"/>
      <c r="L142" s="93"/>
      <c r="M142" s="153"/>
    </row>
    <row r="143" spans="1:13">
      <c r="A143" s="102" t="s">
        <v>1730</v>
      </c>
      <c r="B143" s="156" t="s">
        <v>723</v>
      </c>
      <c r="C143" s="205" t="s">
        <v>1287</v>
      </c>
      <c r="D143" s="205"/>
      <c r="E143" s="205"/>
      <c r="F143" s="93"/>
      <c r="G143" s="213"/>
      <c r="H143" s="93">
        <v>0</v>
      </c>
      <c r="I143" s="93">
        <v>2.4</v>
      </c>
      <c r="J143" s="93" t="s">
        <v>1298</v>
      </c>
      <c r="K143" s="151"/>
      <c r="L143" s="93"/>
      <c r="M143" s="153"/>
    </row>
    <row r="144" spans="1:13">
      <c r="A144" s="102" t="s">
        <v>1731</v>
      </c>
      <c r="B144" s="156" t="s">
        <v>723</v>
      </c>
      <c r="C144" s="205" t="s">
        <v>1287</v>
      </c>
      <c r="D144" s="205"/>
      <c r="E144" s="205"/>
      <c r="F144" s="93"/>
      <c r="G144" s="213"/>
      <c r="H144" s="93">
        <v>0</v>
      </c>
      <c r="I144" s="93">
        <v>2.4</v>
      </c>
      <c r="J144" s="93" t="s">
        <v>1298</v>
      </c>
      <c r="K144" s="151"/>
      <c r="L144" s="93"/>
      <c r="M144" s="153"/>
    </row>
    <row r="145" spans="1:13">
      <c r="A145" s="102" t="s">
        <v>1732</v>
      </c>
      <c r="B145" s="156" t="s">
        <v>723</v>
      </c>
      <c r="C145" s="205" t="s">
        <v>1287</v>
      </c>
      <c r="D145" s="205"/>
      <c r="E145" s="205"/>
      <c r="F145" s="93"/>
      <c r="G145" s="213"/>
      <c r="H145" s="93">
        <v>0</v>
      </c>
      <c r="I145" s="93">
        <v>2.4</v>
      </c>
      <c r="J145" s="93" t="s">
        <v>1298</v>
      </c>
      <c r="K145" s="151"/>
      <c r="L145" s="93"/>
      <c r="M145" s="153"/>
    </row>
    <row r="146" spans="1:13">
      <c r="A146" s="102" t="s">
        <v>1733</v>
      </c>
      <c r="B146" s="156" t="s">
        <v>723</v>
      </c>
      <c r="C146" s="205" t="s">
        <v>1287</v>
      </c>
      <c r="D146" s="205"/>
      <c r="E146" s="205"/>
      <c r="F146" s="93"/>
      <c r="G146" s="213"/>
      <c r="H146" s="93">
        <v>0</v>
      </c>
      <c r="I146" s="93">
        <v>2.4</v>
      </c>
      <c r="J146" s="93" t="s">
        <v>1298</v>
      </c>
      <c r="K146" s="151"/>
      <c r="L146" s="93"/>
      <c r="M146" s="153"/>
    </row>
    <row r="147" spans="1:13">
      <c r="A147" s="102" t="s">
        <v>1734</v>
      </c>
      <c r="B147" s="156" t="s">
        <v>725</v>
      </c>
      <c r="C147" s="205" t="s">
        <v>1287</v>
      </c>
      <c r="D147" s="205"/>
      <c r="E147" s="205"/>
      <c r="F147" s="93"/>
      <c r="G147" s="213"/>
      <c r="H147" s="93">
        <v>0</v>
      </c>
      <c r="I147" s="93">
        <v>4.5</v>
      </c>
      <c r="J147" s="93" t="s">
        <v>1298</v>
      </c>
      <c r="K147" s="151"/>
      <c r="L147" s="211"/>
      <c r="M147" s="215"/>
    </row>
    <row r="148" spans="1:13">
      <c r="A148" s="102" t="s">
        <v>1735</v>
      </c>
      <c r="B148" s="156" t="s">
        <v>725</v>
      </c>
      <c r="C148" s="205" t="s">
        <v>1287</v>
      </c>
      <c r="D148" s="205"/>
      <c r="E148" s="205"/>
      <c r="F148" s="93"/>
      <c r="G148" s="213"/>
      <c r="H148" s="93">
        <v>0</v>
      </c>
      <c r="I148" s="93">
        <v>4.5</v>
      </c>
      <c r="J148" s="93" t="s">
        <v>1298</v>
      </c>
      <c r="K148" s="151"/>
      <c r="L148" s="211"/>
      <c r="M148" s="215"/>
    </row>
    <row r="149" spans="1:13">
      <c r="A149" s="102" t="s">
        <v>1736</v>
      </c>
      <c r="B149" s="156" t="s">
        <v>725</v>
      </c>
      <c r="C149" s="205" t="s">
        <v>1287</v>
      </c>
      <c r="D149" s="205"/>
      <c r="E149" s="205"/>
      <c r="F149" s="93"/>
      <c r="G149" s="213"/>
      <c r="H149" s="93">
        <v>0</v>
      </c>
      <c r="I149" s="93">
        <v>4.5</v>
      </c>
      <c r="J149" s="93" t="s">
        <v>1298</v>
      </c>
      <c r="K149" s="151"/>
      <c r="L149" s="211"/>
      <c r="M149" s="215"/>
    </row>
    <row r="150" spans="1:13">
      <c r="A150" s="102" t="s">
        <v>1737</v>
      </c>
      <c r="B150" s="156" t="s">
        <v>725</v>
      </c>
      <c r="C150" s="205" t="s">
        <v>1287</v>
      </c>
      <c r="D150" s="205"/>
      <c r="E150" s="205"/>
      <c r="F150" s="93"/>
      <c r="G150" s="213"/>
      <c r="H150" s="93">
        <v>0</v>
      </c>
      <c r="I150" s="93">
        <v>4.5</v>
      </c>
      <c r="J150" s="93" t="s">
        <v>1298</v>
      </c>
      <c r="K150" s="151"/>
      <c r="L150" s="211"/>
      <c r="M150" s="215"/>
    </row>
    <row r="151" spans="1:13">
      <c r="A151" s="102" t="s">
        <v>1738</v>
      </c>
      <c r="B151" s="156" t="s">
        <v>727</v>
      </c>
      <c r="C151" s="205" t="s">
        <v>1287</v>
      </c>
      <c r="D151" s="205"/>
      <c r="E151" s="205"/>
      <c r="F151" s="214"/>
      <c r="G151" s="93"/>
      <c r="H151" s="93">
        <v>0</v>
      </c>
      <c r="I151" s="93">
        <v>4.5</v>
      </c>
      <c r="J151" s="93" t="s">
        <v>1298</v>
      </c>
      <c r="K151" s="151"/>
      <c r="L151" s="93"/>
      <c r="M151" s="153"/>
    </row>
    <row r="152" spans="1:13">
      <c r="A152" s="102" t="s">
        <v>1739</v>
      </c>
      <c r="B152" s="156" t="s">
        <v>727</v>
      </c>
      <c r="C152" s="205" t="s">
        <v>1287</v>
      </c>
      <c r="D152" s="205"/>
      <c r="E152" s="205"/>
      <c r="F152" s="214"/>
      <c r="G152" s="93"/>
      <c r="H152" s="93">
        <v>0</v>
      </c>
      <c r="I152" s="93">
        <v>4.5</v>
      </c>
      <c r="J152" s="93" t="s">
        <v>1298</v>
      </c>
      <c r="K152" s="151"/>
      <c r="L152" s="93"/>
      <c r="M152" s="153"/>
    </row>
    <row r="153" spans="1:13">
      <c r="A153" s="102" t="s">
        <v>1740</v>
      </c>
      <c r="B153" s="156" t="s">
        <v>727</v>
      </c>
      <c r="C153" s="205" t="s">
        <v>1287</v>
      </c>
      <c r="D153" s="205"/>
      <c r="E153" s="205"/>
      <c r="F153" s="214"/>
      <c r="G153" s="93"/>
      <c r="H153" s="93">
        <v>0</v>
      </c>
      <c r="I153" s="93">
        <v>4.5</v>
      </c>
      <c r="J153" s="93" t="s">
        <v>1298</v>
      </c>
      <c r="K153" s="151"/>
      <c r="L153" s="93"/>
      <c r="M153" s="153"/>
    </row>
    <row r="154" spans="1:13">
      <c r="A154" s="102" t="s">
        <v>1741</v>
      </c>
      <c r="B154" s="156" t="s">
        <v>727</v>
      </c>
      <c r="C154" s="205" t="s">
        <v>1287</v>
      </c>
      <c r="D154" s="205"/>
      <c r="E154" s="205"/>
      <c r="F154" s="214"/>
      <c r="G154" s="93"/>
      <c r="H154" s="93">
        <v>0</v>
      </c>
      <c r="I154" s="93">
        <v>4.5</v>
      </c>
      <c r="J154" s="93" t="s">
        <v>1298</v>
      </c>
      <c r="K154" s="151"/>
      <c r="L154" s="93"/>
      <c r="M154" s="153"/>
    </row>
    <row r="155" spans="1:13">
      <c r="A155" s="102" t="s">
        <v>1742</v>
      </c>
      <c r="B155" s="156" t="s">
        <v>729</v>
      </c>
      <c r="C155" s="205" t="s">
        <v>1287</v>
      </c>
      <c r="D155" s="205"/>
      <c r="E155" s="205"/>
      <c r="F155" s="93"/>
      <c r="G155" s="93"/>
      <c r="H155" s="93">
        <v>0</v>
      </c>
      <c r="I155" s="93">
        <v>5000</v>
      </c>
      <c r="J155" s="93" t="s">
        <v>1304</v>
      </c>
      <c r="K155" s="93"/>
      <c r="L155" s="93"/>
      <c r="M155" s="153"/>
    </row>
    <row r="156" spans="1:13">
      <c r="A156" s="102" t="s">
        <v>1743</v>
      </c>
      <c r="B156" s="156" t="s">
        <v>729</v>
      </c>
      <c r="C156" s="205" t="s">
        <v>1287</v>
      </c>
      <c r="D156" s="205"/>
      <c r="E156" s="205"/>
      <c r="F156" s="93"/>
      <c r="G156" s="93"/>
      <c r="H156" s="93">
        <v>0</v>
      </c>
      <c r="I156" s="93">
        <v>5000</v>
      </c>
      <c r="J156" s="93" t="s">
        <v>1304</v>
      </c>
      <c r="K156" s="93"/>
      <c r="L156" s="93"/>
      <c r="M156" s="153"/>
    </row>
    <row r="157" spans="1:13">
      <c r="A157" s="102" t="s">
        <v>1744</v>
      </c>
      <c r="B157" s="156" t="s">
        <v>729</v>
      </c>
      <c r="C157" s="205" t="s">
        <v>1287</v>
      </c>
      <c r="D157" s="205"/>
      <c r="E157" s="205"/>
      <c r="F157" s="93"/>
      <c r="G157" s="93"/>
      <c r="H157" s="93">
        <v>0</v>
      </c>
      <c r="I157" s="93">
        <v>5000</v>
      </c>
      <c r="J157" s="93" t="s">
        <v>1304</v>
      </c>
      <c r="K157" s="93"/>
      <c r="L157" s="93"/>
      <c r="M157" s="153"/>
    </row>
    <row r="158" spans="1:13">
      <c r="A158" s="102" t="s">
        <v>1745</v>
      </c>
      <c r="B158" s="156" t="s">
        <v>729</v>
      </c>
      <c r="C158" s="205" t="s">
        <v>1287</v>
      </c>
      <c r="D158" s="205"/>
      <c r="E158" s="205"/>
      <c r="F158" s="93"/>
      <c r="G158" s="93"/>
      <c r="H158" s="93">
        <v>0</v>
      </c>
      <c r="I158" s="93">
        <v>5000</v>
      </c>
      <c r="J158" s="93" t="s">
        <v>1304</v>
      </c>
      <c r="K158" s="93"/>
      <c r="L158" s="93"/>
      <c r="M158" s="153"/>
    </row>
    <row r="159" spans="1:13">
      <c r="A159" s="102" t="s">
        <v>1746</v>
      </c>
      <c r="B159" s="156" t="s">
        <v>731</v>
      </c>
      <c r="C159" s="205" t="s">
        <v>1287</v>
      </c>
      <c r="D159" s="205"/>
      <c r="E159" s="205"/>
      <c r="F159" s="239"/>
      <c r="G159" s="239"/>
      <c r="H159" s="93">
        <v>0</v>
      </c>
      <c r="I159" s="93">
        <v>40</v>
      </c>
      <c r="J159" s="93" t="s">
        <v>1305</v>
      </c>
      <c r="K159" s="239"/>
      <c r="L159" s="178"/>
      <c r="M159" s="240"/>
    </row>
    <row r="160" spans="1:13">
      <c r="A160" s="102" t="s">
        <v>1747</v>
      </c>
      <c r="B160" s="156" t="s">
        <v>731</v>
      </c>
      <c r="C160" s="205" t="s">
        <v>1287</v>
      </c>
      <c r="D160" s="205"/>
      <c r="E160" s="205"/>
      <c r="F160" s="239"/>
      <c r="G160" s="239"/>
      <c r="H160" s="93">
        <v>0</v>
      </c>
      <c r="I160" s="93">
        <v>40</v>
      </c>
      <c r="J160" s="93" t="s">
        <v>1305</v>
      </c>
      <c r="K160" s="239"/>
      <c r="L160" s="178"/>
      <c r="M160" s="240"/>
    </row>
    <row r="161" spans="1:13">
      <c r="A161" s="102" t="s">
        <v>1748</v>
      </c>
      <c r="B161" s="156" t="s">
        <v>731</v>
      </c>
      <c r="C161" s="205" t="s">
        <v>1287</v>
      </c>
      <c r="D161" s="205"/>
      <c r="E161" s="205"/>
      <c r="F161" s="239"/>
      <c r="G161" s="239"/>
      <c r="H161" s="93">
        <v>0</v>
      </c>
      <c r="I161" s="93">
        <v>40</v>
      </c>
      <c r="J161" s="93" t="s">
        <v>1305</v>
      </c>
      <c r="K161" s="239"/>
      <c r="L161" s="178"/>
      <c r="M161" s="240"/>
    </row>
    <row r="162" spans="1:13">
      <c r="A162" s="102" t="s">
        <v>1749</v>
      </c>
      <c r="B162" s="156" t="s">
        <v>731</v>
      </c>
      <c r="C162" s="205" t="s">
        <v>1287</v>
      </c>
      <c r="D162" s="205"/>
      <c r="E162" s="205"/>
      <c r="F162" s="239"/>
      <c r="G162" s="239"/>
      <c r="H162" s="93">
        <v>0</v>
      </c>
      <c r="I162" s="93">
        <v>40</v>
      </c>
      <c r="J162" s="93" t="s">
        <v>1305</v>
      </c>
      <c r="K162" s="239"/>
      <c r="L162" s="178"/>
      <c r="M162" s="240"/>
    </row>
    <row r="163" spans="1:13">
      <c r="A163" s="102" t="s">
        <v>1750</v>
      </c>
      <c r="B163" s="156" t="s">
        <v>733</v>
      </c>
      <c r="C163" s="205" t="s">
        <v>1287</v>
      </c>
      <c r="D163" s="205"/>
      <c r="E163" s="205"/>
      <c r="F163" s="205"/>
      <c r="G163" s="93"/>
      <c r="H163" s="93">
        <v>0</v>
      </c>
      <c r="I163" s="93">
        <v>40</v>
      </c>
      <c r="J163" s="93" t="s">
        <v>1305</v>
      </c>
      <c r="K163" s="93"/>
      <c r="L163" s="205"/>
      <c r="M163" s="222"/>
    </row>
    <row r="164" spans="1:13">
      <c r="A164" s="102" t="s">
        <v>1751</v>
      </c>
      <c r="B164" s="156" t="s">
        <v>733</v>
      </c>
      <c r="C164" s="205" t="s">
        <v>1287</v>
      </c>
      <c r="D164" s="205"/>
      <c r="E164" s="205"/>
      <c r="F164" s="205"/>
      <c r="G164" s="93"/>
      <c r="H164" s="93">
        <v>0</v>
      </c>
      <c r="I164" s="93">
        <v>40</v>
      </c>
      <c r="J164" s="93" t="s">
        <v>1305</v>
      </c>
      <c r="K164" s="93"/>
      <c r="L164" s="205"/>
      <c r="M164" s="222"/>
    </row>
    <row r="165" spans="1:13">
      <c r="A165" s="102" t="s">
        <v>1752</v>
      </c>
      <c r="B165" s="156" t="s">
        <v>733</v>
      </c>
      <c r="C165" s="205" t="s">
        <v>1287</v>
      </c>
      <c r="D165" s="205"/>
      <c r="E165" s="205"/>
      <c r="F165" s="205"/>
      <c r="G165" s="93"/>
      <c r="H165" s="93">
        <v>0</v>
      </c>
      <c r="I165" s="93">
        <v>40</v>
      </c>
      <c r="J165" s="93" t="s">
        <v>1305</v>
      </c>
      <c r="K165" s="93"/>
      <c r="L165" s="205"/>
      <c r="M165" s="222"/>
    </row>
    <row r="166" spans="1:13">
      <c r="A166" s="102" t="s">
        <v>1753</v>
      </c>
      <c r="B166" s="156" t="s">
        <v>733</v>
      </c>
      <c r="C166" s="205" t="s">
        <v>1287</v>
      </c>
      <c r="D166" s="205"/>
      <c r="E166" s="205"/>
      <c r="F166" s="205"/>
      <c r="G166" s="93"/>
      <c r="H166" s="93">
        <v>0</v>
      </c>
      <c r="I166" s="93">
        <v>40</v>
      </c>
      <c r="J166" s="93" t="s">
        <v>1305</v>
      </c>
      <c r="K166" s="93"/>
      <c r="L166" s="205"/>
      <c r="M166" s="222"/>
    </row>
    <row r="167" spans="1:13">
      <c r="A167" s="102" t="s">
        <v>1754</v>
      </c>
      <c r="B167" s="156" t="s">
        <v>735</v>
      </c>
      <c r="C167" s="205" t="s">
        <v>1287</v>
      </c>
      <c r="D167" s="205"/>
      <c r="E167" s="205"/>
      <c r="F167" s="239"/>
      <c r="G167" s="233"/>
      <c r="H167" s="93">
        <v>0</v>
      </c>
      <c r="I167" s="93">
        <v>6</v>
      </c>
      <c r="J167" s="93" t="s">
        <v>1298</v>
      </c>
      <c r="K167" s="233"/>
      <c r="L167" s="93"/>
      <c r="M167" s="105"/>
    </row>
    <row r="168" spans="1:13">
      <c r="A168" s="102" t="s">
        <v>1755</v>
      </c>
      <c r="B168" s="156" t="s">
        <v>735</v>
      </c>
      <c r="C168" s="205" t="s">
        <v>1287</v>
      </c>
      <c r="D168" s="205"/>
      <c r="E168" s="205"/>
      <c r="F168" s="239"/>
      <c r="G168" s="233"/>
      <c r="H168" s="93">
        <v>0</v>
      </c>
      <c r="I168" s="93">
        <v>6</v>
      </c>
      <c r="J168" s="93" t="s">
        <v>1298</v>
      </c>
      <c r="K168" s="233"/>
      <c r="L168" s="93"/>
      <c r="M168" s="105"/>
    </row>
    <row r="169" spans="1:13">
      <c r="A169" s="102" t="s">
        <v>1756</v>
      </c>
      <c r="B169" s="156" t="s">
        <v>735</v>
      </c>
      <c r="C169" s="205" t="s">
        <v>1287</v>
      </c>
      <c r="D169" s="205"/>
      <c r="E169" s="205"/>
      <c r="F169" s="239"/>
      <c r="G169" s="233"/>
      <c r="H169" s="93">
        <v>0</v>
      </c>
      <c r="I169" s="93">
        <v>6</v>
      </c>
      <c r="J169" s="93" t="s">
        <v>1298</v>
      </c>
      <c r="K169" s="233"/>
      <c r="L169" s="93"/>
      <c r="M169" s="105"/>
    </row>
    <row r="170" spans="1:13">
      <c r="A170" s="102" t="s">
        <v>1757</v>
      </c>
      <c r="B170" s="156" t="s">
        <v>735</v>
      </c>
      <c r="C170" s="205" t="s">
        <v>1287</v>
      </c>
      <c r="D170" s="205"/>
      <c r="E170" s="205"/>
      <c r="F170" s="239"/>
      <c r="G170" s="233"/>
      <c r="H170" s="93">
        <v>0</v>
      </c>
      <c r="I170" s="93">
        <v>6</v>
      </c>
      <c r="J170" s="93" t="s">
        <v>1298</v>
      </c>
      <c r="K170" s="233"/>
      <c r="L170" s="93"/>
      <c r="M170" s="105"/>
    </row>
    <row r="171" spans="1:13">
      <c r="A171" s="102" t="s">
        <v>1758</v>
      </c>
      <c r="B171" s="156" t="s">
        <v>737</v>
      </c>
      <c r="C171" s="205" t="s">
        <v>1287</v>
      </c>
      <c r="D171" s="205"/>
      <c r="E171" s="205"/>
      <c r="F171" s="205"/>
      <c r="G171" s="93"/>
      <c r="H171" s="93">
        <v>0</v>
      </c>
      <c r="I171" s="93">
        <v>2</v>
      </c>
      <c r="J171" s="93" t="s">
        <v>1298</v>
      </c>
      <c r="K171" s="93"/>
      <c r="L171" s="205"/>
      <c r="M171" s="222"/>
    </row>
    <row r="172" spans="1:13">
      <c r="A172" s="102" t="s">
        <v>1759</v>
      </c>
      <c r="B172" s="156" t="s">
        <v>737</v>
      </c>
      <c r="C172" s="205" t="s">
        <v>1287</v>
      </c>
      <c r="D172" s="205"/>
      <c r="E172" s="205"/>
      <c r="F172" s="205"/>
      <c r="G172" s="93"/>
      <c r="H172" s="93">
        <v>0</v>
      </c>
      <c r="I172" s="93">
        <v>2</v>
      </c>
      <c r="J172" s="93" t="s">
        <v>1298</v>
      </c>
      <c r="K172" s="93"/>
      <c r="L172" s="205"/>
      <c r="M172" s="222"/>
    </row>
    <row r="173" spans="1:13">
      <c r="A173" s="102" t="s">
        <v>1760</v>
      </c>
      <c r="B173" s="156" t="s">
        <v>737</v>
      </c>
      <c r="C173" s="205" t="s">
        <v>1287</v>
      </c>
      <c r="D173" s="205"/>
      <c r="E173" s="205"/>
      <c r="F173" s="205"/>
      <c r="G173" s="93"/>
      <c r="H173" s="93">
        <v>0</v>
      </c>
      <c r="I173" s="93">
        <v>2</v>
      </c>
      <c r="J173" s="93" t="s">
        <v>1298</v>
      </c>
      <c r="K173" s="93"/>
      <c r="L173" s="205"/>
      <c r="M173" s="222"/>
    </row>
    <row r="174" spans="1:13">
      <c r="A174" s="102" t="s">
        <v>1761</v>
      </c>
      <c r="B174" s="156" t="s">
        <v>737</v>
      </c>
      <c r="C174" s="205" t="s">
        <v>1287</v>
      </c>
      <c r="D174" s="205"/>
      <c r="E174" s="205"/>
      <c r="F174" s="205"/>
      <c r="G174" s="93"/>
      <c r="H174" s="93">
        <v>0</v>
      </c>
      <c r="I174" s="93">
        <v>2</v>
      </c>
      <c r="J174" s="93" t="s">
        <v>1298</v>
      </c>
      <c r="K174" s="93"/>
      <c r="L174" s="205"/>
      <c r="M174" s="222"/>
    </row>
    <row r="175" spans="1:13">
      <c r="A175" s="102" t="s">
        <v>1762</v>
      </c>
      <c r="B175" s="156" t="s">
        <v>739</v>
      </c>
      <c r="C175" s="205" t="s">
        <v>1287</v>
      </c>
      <c r="D175" s="205"/>
      <c r="E175" s="205"/>
      <c r="F175" s="205"/>
      <c r="G175" s="93"/>
      <c r="H175" s="93">
        <v>0</v>
      </c>
      <c r="I175" s="93">
        <v>2</v>
      </c>
      <c r="J175" s="93" t="s">
        <v>1298</v>
      </c>
      <c r="K175" s="93"/>
      <c r="L175" s="93"/>
      <c r="M175" s="105"/>
    </row>
    <row r="176" spans="1:13">
      <c r="A176" s="102" t="s">
        <v>1763</v>
      </c>
      <c r="B176" s="156" t="s">
        <v>739</v>
      </c>
      <c r="C176" s="205" t="s">
        <v>1287</v>
      </c>
      <c r="D176" s="205"/>
      <c r="E176" s="205"/>
      <c r="F176" s="205"/>
      <c r="G176" s="93"/>
      <c r="H176" s="93">
        <v>0</v>
      </c>
      <c r="I176" s="93">
        <v>2</v>
      </c>
      <c r="J176" s="93" t="s">
        <v>1298</v>
      </c>
      <c r="K176" s="93"/>
      <c r="L176" s="93"/>
      <c r="M176" s="105"/>
    </row>
    <row r="177" spans="1:13">
      <c r="A177" s="102" t="s">
        <v>1764</v>
      </c>
      <c r="B177" s="156" t="s">
        <v>739</v>
      </c>
      <c r="C177" s="205" t="s">
        <v>1287</v>
      </c>
      <c r="D177" s="205"/>
      <c r="E177" s="205"/>
      <c r="F177" s="205"/>
      <c r="G177" s="93"/>
      <c r="H177" s="93">
        <v>0</v>
      </c>
      <c r="I177" s="93">
        <v>2</v>
      </c>
      <c r="J177" s="93" t="s">
        <v>1298</v>
      </c>
      <c r="K177" s="93"/>
      <c r="L177" s="93"/>
      <c r="M177" s="105"/>
    </row>
    <row r="178" spans="1:13">
      <c r="A178" s="102" t="s">
        <v>1765</v>
      </c>
      <c r="B178" s="156" t="s">
        <v>739</v>
      </c>
      <c r="C178" s="205" t="s">
        <v>1287</v>
      </c>
      <c r="D178" s="205"/>
      <c r="E178" s="205"/>
      <c r="F178" s="205"/>
      <c r="G178" s="93"/>
      <c r="H178" s="93">
        <v>0</v>
      </c>
      <c r="I178" s="93">
        <v>2</v>
      </c>
      <c r="J178" s="93" t="s">
        <v>1298</v>
      </c>
      <c r="K178" s="93"/>
      <c r="L178" s="93"/>
      <c r="M178" s="105"/>
    </row>
    <row r="179" spans="1:13">
      <c r="A179" s="102" t="s">
        <v>1766</v>
      </c>
      <c r="B179" s="156" t="s">
        <v>741</v>
      </c>
      <c r="C179" s="205" t="s">
        <v>1287</v>
      </c>
      <c r="D179" s="205"/>
      <c r="E179" s="205"/>
      <c r="F179" s="239"/>
      <c r="G179" s="233"/>
      <c r="H179" s="93">
        <v>0</v>
      </c>
      <c r="I179" s="93">
        <v>10</v>
      </c>
      <c r="J179" s="93" t="s">
        <v>1306</v>
      </c>
      <c r="K179" s="233"/>
      <c r="L179" s="93"/>
      <c r="M179" s="105"/>
    </row>
    <row r="180" spans="1:13">
      <c r="A180" s="102" t="s">
        <v>1767</v>
      </c>
      <c r="B180" s="156" t="s">
        <v>741</v>
      </c>
      <c r="C180" s="205" t="s">
        <v>1287</v>
      </c>
      <c r="D180" s="205"/>
      <c r="E180" s="205"/>
      <c r="F180" s="239"/>
      <c r="G180" s="233"/>
      <c r="H180" s="93">
        <v>0</v>
      </c>
      <c r="I180" s="93">
        <v>10</v>
      </c>
      <c r="J180" s="93" t="s">
        <v>1306</v>
      </c>
      <c r="K180" s="233"/>
      <c r="L180" s="93"/>
      <c r="M180" s="105"/>
    </row>
    <row r="181" spans="1:13">
      <c r="A181" s="102" t="s">
        <v>1768</v>
      </c>
      <c r="B181" s="156" t="s">
        <v>741</v>
      </c>
      <c r="C181" s="205" t="s">
        <v>1287</v>
      </c>
      <c r="D181" s="205"/>
      <c r="E181" s="205"/>
      <c r="F181" s="239"/>
      <c r="G181" s="233"/>
      <c r="H181" s="93">
        <v>0</v>
      </c>
      <c r="I181" s="93">
        <v>10</v>
      </c>
      <c r="J181" s="93" t="s">
        <v>1306</v>
      </c>
      <c r="K181" s="233"/>
      <c r="L181" s="93"/>
      <c r="M181" s="105"/>
    </row>
    <row r="182" spans="1:13">
      <c r="A182" s="102" t="s">
        <v>1769</v>
      </c>
      <c r="B182" s="156" t="s">
        <v>741</v>
      </c>
      <c r="C182" s="205" t="s">
        <v>1287</v>
      </c>
      <c r="D182" s="205"/>
      <c r="E182" s="205"/>
      <c r="F182" s="239"/>
      <c r="G182" s="233"/>
      <c r="H182" s="93">
        <v>0</v>
      </c>
      <c r="I182" s="93">
        <v>10</v>
      </c>
      <c r="J182" s="93" t="s">
        <v>1306</v>
      </c>
      <c r="K182" s="233"/>
      <c r="L182" s="93"/>
      <c r="M182" s="105"/>
    </row>
    <row r="183" spans="1:13">
      <c r="A183" s="102" t="s">
        <v>1770</v>
      </c>
      <c r="B183" s="156" t="s">
        <v>743</v>
      </c>
      <c r="C183" s="205" t="s">
        <v>1287</v>
      </c>
      <c r="D183" s="205"/>
      <c r="E183" s="205"/>
      <c r="F183" s="205"/>
      <c r="G183" s="93"/>
      <c r="H183" s="93">
        <v>0</v>
      </c>
      <c r="I183" s="93">
        <v>100</v>
      </c>
      <c r="J183" s="93" t="s">
        <v>1301</v>
      </c>
      <c r="K183" s="93"/>
      <c r="L183" s="157"/>
      <c r="M183" s="220"/>
    </row>
    <row r="184" spans="1:13">
      <c r="A184" s="102" t="s">
        <v>1771</v>
      </c>
      <c r="B184" s="156" t="s">
        <v>743</v>
      </c>
      <c r="C184" s="205" t="s">
        <v>1287</v>
      </c>
      <c r="D184" s="205"/>
      <c r="E184" s="205"/>
      <c r="F184" s="205"/>
      <c r="G184" s="93"/>
      <c r="H184" s="93">
        <v>0</v>
      </c>
      <c r="I184" s="93">
        <v>100</v>
      </c>
      <c r="J184" s="93" t="s">
        <v>1301</v>
      </c>
      <c r="K184" s="93"/>
      <c r="L184" s="157"/>
      <c r="M184" s="220"/>
    </row>
    <row r="185" spans="1:13">
      <c r="A185" s="102" t="s">
        <v>1772</v>
      </c>
      <c r="B185" s="156" t="s">
        <v>743</v>
      </c>
      <c r="C185" s="205" t="s">
        <v>1287</v>
      </c>
      <c r="D185" s="205"/>
      <c r="E185" s="205"/>
      <c r="F185" s="205"/>
      <c r="G185" s="93"/>
      <c r="H185" s="93">
        <v>0</v>
      </c>
      <c r="I185" s="93">
        <v>100</v>
      </c>
      <c r="J185" s="93" t="s">
        <v>1301</v>
      </c>
      <c r="K185" s="93"/>
      <c r="L185" s="157"/>
      <c r="M185" s="220"/>
    </row>
    <row r="186" spans="1:13">
      <c r="A186" s="102" t="s">
        <v>1773</v>
      </c>
      <c r="B186" s="156" t="s">
        <v>743</v>
      </c>
      <c r="C186" s="205" t="s">
        <v>1287</v>
      </c>
      <c r="D186" s="205"/>
      <c r="E186" s="205"/>
      <c r="F186" s="205"/>
      <c r="G186" s="93"/>
      <c r="H186" s="93">
        <v>0</v>
      </c>
      <c r="I186" s="93">
        <v>100</v>
      </c>
      <c r="J186" s="93" t="s">
        <v>1301</v>
      </c>
      <c r="K186" s="93"/>
      <c r="L186" s="157"/>
      <c r="M186" s="220"/>
    </row>
    <row r="187" spans="1:13">
      <c r="A187" s="102" t="s">
        <v>1774</v>
      </c>
      <c r="B187" s="156" t="s">
        <v>692</v>
      </c>
      <c r="C187" s="205" t="s">
        <v>1287</v>
      </c>
      <c r="D187" s="205"/>
      <c r="E187" s="205"/>
      <c r="F187" s="205"/>
      <c r="G187" s="93"/>
      <c r="H187" s="93">
        <v>0.2</v>
      </c>
      <c r="I187" s="93">
        <v>10</v>
      </c>
      <c r="J187" s="93" t="s">
        <v>1298</v>
      </c>
      <c r="K187" s="93"/>
      <c r="L187" s="93"/>
      <c r="M187" s="105"/>
    </row>
    <row r="188" spans="1:13">
      <c r="A188" s="102" t="s">
        <v>1775</v>
      </c>
      <c r="B188" s="156" t="s">
        <v>692</v>
      </c>
      <c r="C188" s="205" t="s">
        <v>1287</v>
      </c>
      <c r="D188" s="205"/>
      <c r="E188" s="205"/>
      <c r="F188" s="205"/>
      <c r="G188" s="93"/>
      <c r="H188" s="93">
        <v>0.2</v>
      </c>
      <c r="I188" s="93">
        <v>10</v>
      </c>
      <c r="J188" s="93" t="s">
        <v>1298</v>
      </c>
      <c r="K188" s="93"/>
      <c r="L188" s="93"/>
      <c r="M188" s="105"/>
    </row>
    <row r="189" spans="1:13">
      <c r="A189" s="102" t="s">
        <v>1776</v>
      </c>
      <c r="B189" s="156" t="s">
        <v>692</v>
      </c>
      <c r="C189" s="205" t="s">
        <v>1287</v>
      </c>
      <c r="D189" s="205"/>
      <c r="E189" s="205"/>
      <c r="F189" s="205"/>
      <c r="G189" s="93"/>
      <c r="H189" s="93">
        <v>0.2</v>
      </c>
      <c r="I189" s="93">
        <v>10</v>
      </c>
      <c r="J189" s="93" t="s">
        <v>1298</v>
      </c>
      <c r="K189" s="93"/>
      <c r="L189" s="93"/>
      <c r="M189" s="105"/>
    </row>
    <row r="190" spans="1:13">
      <c r="A190" s="102" t="s">
        <v>1777</v>
      </c>
      <c r="B190" s="156" t="s">
        <v>692</v>
      </c>
      <c r="C190" s="205" t="s">
        <v>1287</v>
      </c>
      <c r="D190" s="205"/>
      <c r="E190" s="205"/>
      <c r="F190" s="205"/>
      <c r="G190" s="93"/>
      <c r="H190" s="93">
        <v>0.2</v>
      </c>
      <c r="I190" s="93">
        <v>10</v>
      </c>
      <c r="J190" s="93" t="s">
        <v>1298</v>
      </c>
      <c r="K190" s="93"/>
      <c r="L190" s="93"/>
      <c r="M190" s="105"/>
    </row>
    <row r="191" spans="1:13">
      <c r="A191" s="102" t="s">
        <v>1778</v>
      </c>
      <c r="B191" s="156" t="s">
        <v>746</v>
      </c>
      <c r="C191" s="205" t="s">
        <v>1287</v>
      </c>
      <c r="D191" s="205"/>
      <c r="E191" s="205"/>
      <c r="F191" s="205"/>
      <c r="G191" s="93"/>
      <c r="H191" s="93">
        <v>0</v>
      </c>
      <c r="I191" s="93">
        <v>40</v>
      </c>
      <c r="J191" s="93" t="s">
        <v>1305</v>
      </c>
      <c r="K191" s="93"/>
      <c r="L191" s="93"/>
      <c r="M191" s="105"/>
    </row>
    <row r="192" spans="1:13">
      <c r="A192" s="102" t="s">
        <v>1779</v>
      </c>
      <c r="B192" s="156" t="s">
        <v>746</v>
      </c>
      <c r="C192" s="205" t="s">
        <v>1287</v>
      </c>
      <c r="D192" s="205"/>
      <c r="E192" s="205"/>
      <c r="F192" s="205"/>
      <c r="G192" s="93"/>
      <c r="H192" s="93">
        <v>0</v>
      </c>
      <c r="I192" s="93">
        <v>40</v>
      </c>
      <c r="J192" s="93" t="s">
        <v>1305</v>
      </c>
      <c r="K192" s="93"/>
      <c r="L192" s="93"/>
      <c r="M192" s="105"/>
    </row>
    <row r="193" spans="1:13">
      <c r="A193" s="102" t="s">
        <v>1780</v>
      </c>
      <c r="B193" s="156" t="s">
        <v>746</v>
      </c>
      <c r="C193" s="205" t="s">
        <v>1287</v>
      </c>
      <c r="D193" s="205"/>
      <c r="E193" s="205"/>
      <c r="F193" s="205"/>
      <c r="G193" s="93"/>
      <c r="H193" s="93">
        <v>0</v>
      </c>
      <c r="I193" s="93">
        <v>40</v>
      </c>
      <c r="J193" s="93" t="s">
        <v>1305</v>
      </c>
      <c r="K193" s="93"/>
      <c r="L193" s="93"/>
      <c r="M193" s="105"/>
    </row>
    <row r="194" spans="1:13">
      <c r="A194" s="102" t="s">
        <v>1781</v>
      </c>
      <c r="B194" s="156" t="s">
        <v>746</v>
      </c>
      <c r="C194" s="205" t="s">
        <v>1287</v>
      </c>
      <c r="D194" s="205"/>
      <c r="E194" s="205"/>
      <c r="F194" s="205"/>
      <c r="G194" s="93"/>
      <c r="H194" s="93">
        <v>0</v>
      </c>
      <c r="I194" s="93">
        <v>40</v>
      </c>
      <c r="J194" s="93" t="s">
        <v>1305</v>
      </c>
      <c r="K194" s="93"/>
      <c r="L194" s="93"/>
      <c r="M194" s="105"/>
    </row>
    <row r="195" spans="1:13">
      <c r="A195" s="102" t="s">
        <v>1782</v>
      </c>
      <c r="B195" s="156" t="s">
        <v>747</v>
      </c>
      <c r="C195" s="205" t="s">
        <v>1287</v>
      </c>
      <c r="D195" s="205"/>
      <c r="E195" s="205"/>
      <c r="F195" s="205"/>
      <c r="G195" s="93"/>
      <c r="H195" s="93">
        <v>0</v>
      </c>
      <c r="I195" s="93">
        <v>2500</v>
      </c>
      <c r="J195" s="93" t="s">
        <v>1290</v>
      </c>
      <c r="K195" s="93"/>
      <c r="L195" s="93"/>
      <c r="M195" s="105"/>
    </row>
    <row r="196" spans="1:13">
      <c r="A196" s="102" t="s">
        <v>1783</v>
      </c>
      <c r="B196" s="156" t="s">
        <v>747</v>
      </c>
      <c r="C196" s="205" t="s">
        <v>1287</v>
      </c>
      <c r="D196" s="205"/>
      <c r="E196" s="205"/>
      <c r="F196" s="205"/>
      <c r="G196" s="93"/>
      <c r="H196" s="93">
        <v>0</v>
      </c>
      <c r="I196" s="93">
        <v>2500</v>
      </c>
      <c r="J196" s="93" t="s">
        <v>1290</v>
      </c>
      <c r="K196" s="93"/>
      <c r="L196" s="93"/>
      <c r="M196" s="105"/>
    </row>
    <row r="197" spans="1:13">
      <c r="A197" s="102" t="s">
        <v>1784</v>
      </c>
      <c r="B197" s="156" t="s">
        <v>747</v>
      </c>
      <c r="C197" s="205" t="s">
        <v>1287</v>
      </c>
      <c r="D197" s="205"/>
      <c r="E197" s="205"/>
      <c r="F197" s="205"/>
      <c r="G197" s="93"/>
      <c r="H197" s="93">
        <v>0</v>
      </c>
      <c r="I197" s="93">
        <v>2500</v>
      </c>
      <c r="J197" s="93" t="s">
        <v>1290</v>
      </c>
      <c r="K197" s="93"/>
      <c r="L197" s="93"/>
      <c r="M197" s="105"/>
    </row>
    <row r="198" spans="1:13">
      <c r="A198" s="102" t="s">
        <v>1785</v>
      </c>
      <c r="B198" s="156" t="s">
        <v>747</v>
      </c>
      <c r="C198" s="205" t="s">
        <v>1287</v>
      </c>
      <c r="D198" s="205"/>
      <c r="E198" s="205"/>
      <c r="F198" s="205"/>
      <c r="G198" s="93"/>
      <c r="H198" s="93">
        <v>0</v>
      </c>
      <c r="I198" s="93">
        <v>2500</v>
      </c>
      <c r="J198" s="93" t="s">
        <v>1290</v>
      </c>
      <c r="K198" s="93"/>
      <c r="L198" s="93"/>
      <c r="M198" s="105"/>
    </row>
    <row r="199" spans="1:13">
      <c r="A199" s="41"/>
      <c r="B199" s="150"/>
      <c r="C199" s="205"/>
      <c r="D199" s="93"/>
      <c r="E199" s="93"/>
      <c r="F199" s="93"/>
      <c r="G199" s="93"/>
      <c r="H199" s="213"/>
      <c r="I199" s="213"/>
      <c r="J199" s="213"/>
      <c r="K199" s="93"/>
      <c r="L199" s="93"/>
      <c r="M199" s="105"/>
    </row>
    <row r="200" spans="1:13">
      <c r="A200" s="41"/>
      <c r="B200" s="150"/>
      <c r="C200" s="205"/>
      <c r="D200" s="205"/>
      <c r="E200" s="205"/>
      <c r="F200" s="205"/>
      <c r="G200" s="205"/>
      <c r="H200" s="213"/>
      <c r="I200" s="213"/>
      <c r="J200" s="93"/>
      <c r="K200" s="93"/>
      <c r="L200" s="93"/>
      <c r="M200" s="105"/>
    </row>
    <row r="201" spans="1:13">
      <c r="A201" s="41"/>
      <c r="B201" s="150"/>
      <c r="C201" s="205"/>
      <c r="D201" s="205"/>
      <c r="E201" s="205"/>
      <c r="F201" s="205"/>
      <c r="G201" s="205"/>
      <c r="H201" s="213"/>
      <c r="I201" s="213"/>
      <c r="J201" s="93"/>
      <c r="K201" s="93"/>
      <c r="L201" s="93"/>
      <c r="M201" s="105"/>
    </row>
    <row r="202" spans="1:13">
      <c r="A202" s="41"/>
      <c r="B202" s="150"/>
      <c r="C202" s="205"/>
      <c r="D202" s="205"/>
      <c r="E202" s="205"/>
      <c r="F202" s="205"/>
      <c r="G202" s="205"/>
      <c r="H202" s="213"/>
      <c r="I202" s="213"/>
      <c r="J202" s="93"/>
      <c r="K202" s="93"/>
      <c r="L202" s="93"/>
      <c r="M202" s="105"/>
    </row>
    <row r="203" spans="1:13">
      <c r="A203" s="41"/>
      <c r="B203" s="150"/>
      <c r="C203" s="205"/>
      <c r="D203" s="205"/>
      <c r="E203" s="205"/>
      <c r="F203" s="205"/>
      <c r="G203" s="205"/>
      <c r="H203" s="213"/>
      <c r="I203" s="213"/>
      <c r="J203" s="93"/>
      <c r="K203" s="93"/>
      <c r="L203" s="93"/>
      <c r="M203" s="105"/>
    </row>
    <row r="204" spans="1:13">
      <c r="A204" s="41"/>
      <c r="B204" s="150"/>
      <c r="C204" s="205"/>
      <c r="D204" s="205"/>
      <c r="E204" s="205"/>
      <c r="F204" s="205"/>
      <c r="G204" s="205"/>
      <c r="H204" s="213"/>
      <c r="I204" s="213"/>
      <c r="J204" s="93"/>
      <c r="K204" s="93"/>
      <c r="L204" s="93"/>
      <c r="M204" s="105"/>
    </row>
    <row r="205" spans="1:13">
      <c r="A205" s="41"/>
      <c r="B205" s="150"/>
      <c r="C205" s="205"/>
      <c r="D205" s="205"/>
      <c r="E205" s="205"/>
      <c r="F205" s="205"/>
      <c r="G205" s="205"/>
      <c r="H205" s="213"/>
      <c r="I205" s="213"/>
      <c r="J205" s="93"/>
      <c r="K205" s="93"/>
      <c r="L205" s="93"/>
      <c r="M205" s="105"/>
    </row>
    <row r="206" spans="1:13">
      <c r="A206" s="41"/>
      <c r="B206" s="150"/>
      <c r="C206" s="205"/>
      <c r="D206" s="205"/>
      <c r="E206" s="205"/>
      <c r="F206" s="205"/>
      <c r="G206" s="205"/>
      <c r="H206" s="213"/>
      <c r="I206" s="213"/>
      <c r="J206" s="93"/>
      <c r="K206" s="93"/>
      <c r="L206" s="93"/>
      <c r="M206" s="105"/>
    </row>
    <row r="207" spans="1:13">
      <c r="A207" s="41"/>
      <c r="B207" s="150"/>
      <c r="C207" s="205"/>
      <c r="D207" s="205"/>
      <c r="E207" s="205"/>
      <c r="F207" s="205"/>
      <c r="G207" s="205"/>
      <c r="H207" s="213"/>
      <c r="I207" s="213"/>
      <c r="J207" s="93"/>
      <c r="K207" s="93"/>
      <c r="L207" s="93"/>
      <c r="M207" s="105"/>
    </row>
    <row r="208" spans="1:13">
      <c r="A208" s="41"/>
      <c r="B208" s="150"/>
      <c r="C208" s="205"/>
      <c r="D208" s="205"/>
      <c r="E208" s="205"/>
      <c r="F208" s="205"/>
      <c r="G208" s="205"/>
      <c r="H208" s="213"/>
      <c r="I208" s="213"/>
      <c r="J208" s="93"/>
      <c r="K208" s="93"/>
      <c r="L208" s="93"/>
      <c r="M208" s="105"/>
    </row>
    <row r="209" spans="1:13">
      <c r="A209" s="41"/>
      <c r="B209" s="150"/>
      <c r="C209" s="205"/>
      <c r="D209" s="205"/>
      <c r="E209" s="205"/>
      <c r="F209" s="205"/>
      <c r="G209" s="205"/>
      <c r="H209" s="213"/>
      <c r="I209" s="213"/>
      <c r="J209" s="93"/>
      <c r="K209" s="93"/>
      <c r="L209" s="93"/>
      <c r="M209" s="105"/>
    </row>
    <row r="210" spans="1:13">
      <c r="A210" s="41"/>
      <c r="B210" s="150"/>
      <c r="C210" s="205"/>
      <c r="D210" s="205"/>
      <c r="E210" s="205"/>
      <c r="F210" s="205"/>
      <c r="G210" s="205"/>
      <c r="H210" s="213"/>
      <c r="I210" s="213"/>
      <c r="J210" s="93"/>
      <c r="K210" s="93"/>
      <c r="L210" s="93"/>
      <c r="M210" s="105"/>
    </row>
    <row r="211" spans="1:13">
      <c r="A211" s="41"/>
      <c r="B211" s="150"/>
      <c r="C211" s="205"/>
      <c r="D211" s="205"/>
      <c r="E211" s="205"/>
      <c r="F211" s="205"/>
      <c r="G211" s="205"/>
      <c r="H211" s="213"/>
      <c r="I211" s="213"/>
      <c r="J211" s="93"/>
      <c r="K211" s="93"/>
      <c r="L211" s="93"/>
      <c r="M211" s="105"/>
    </row>
    <row r="212" spans="1:13">
      <c r="A212" s="41"/>
      <c r="B212" s="150"/>
      <c r="C212" s="205"/>
      <c r="D212" s="205"/>
      <c r="E212" s="205"/>
      <c r="F212" s="205"/>
      <c r="G212" s="205"/>
      <c r="H212" s="213"/>
      <c r="I212" s="213"/>
      <c r="J212" s="93"/>
      <c r="K212" s="93"/>
      <c r="L212" s="93"/>
      <c r="M212" s="105"/>
    </row>
    <row r="213" spans="1:13">
      <c r="A213" s="41"/>
      <c r="B213" s="150"/>
      <c r="C213" s="205"/>
      <c r="D213" s="205"/>
      <c r="E213" s="205"/>
      <c r="F213" s="205"/>
      <c r="G213" s="205"/>
      <c r="H213" s="213"/>
      <c r="I213" s="213"/>
      <c r="J213" s="93"/>
      <c r="K213" s="93"/>
      <c r="L213" s="93"/>
      <c r="M213" s="105"/>
    </row>
    <row r="214" spans="1:13">
      <c r="A214" s="41"/>
      <c r="B214" s="150"/>
      <c r="C214" s="205"/>
      <c r="D214" s="205"/>
      <c r="E214" s="205"/>
      <c r="F214" s="205"/>
      <c r="G214" s="205"/>
      <c r="H214" s="213"/>
      <c r="I214" s="213"/>
      <c r="J214" s="93"/>
      <c r="K214" s="93"/>
      <c r="L214" s="93"/>
      <c r="M214" s="105"/>
    </row>
    <row r="215" spans="1:13">
      <c r="A215" s="41"/>
      <c r="B215" s="150"/>
      <c r="C215" s="205"/>
      <c r="D215" s="205"/>
      <c r="E215" s="205"/>
      <c r="F215" s="205"/>
      <c r="G215" s="205"/>
      <c r="H215" s="213"/>
      <c r="I215" s="213"/>
      <c r="J215" s="93"/>
      <c r="K215" s="93"/>
      <c r="L215" s="93"/>
      <c r="M215" s="105"/>
    </row>
    <row r="216" spans="1:13">
      <c r="A216" s="41"/>
      <c r="B216" s="150"/>
      <c r="C216" s="205"/>
      <c r="D216" s="205"/>
      <c r="E216" s="205"/>
      <c r="F216" s="205"/>
      <c r="G216" s="205"/>
      <c r="H216" s="213"/>
      <c r="I216" s="213"/>
      <c r="J216" s="93"/>
      <c r="K216" s="93"/>
      <c r="L216" s="93"/>
      <c r="M216" s="105"/>
    </row>
    <row r="217" spans="1:13">
      <c r="A217" s="41"/>
      <c r="B217" s="150"/>
      <c r="C217" s="205"/>
      <c r="D217" s="205"/>
      <c r="E217" s="205"/>
      <c r="F217" s="205"/>
      <c r="G217" s="205"/>
      <c r="H217" s="213"/>
      <c r="I217" s="213"/>
      <c r="J217" s="93"/>
      <c r="K217" s="93"/>
      <c r="L217" s="93"/>
      <c r="M217" s="105"/>
    </row>
    <row r="218" spans="1:13">
      <c r="A218" s="41"/>
      <c r="B218" s="150"/>
      <c r="C218" s="205"/>
      <c r="D218" s="205"/>
      <c r="E218" s="205"/>
      <c r="F218" s="205"/>
      <c r="G218" s="205"/>
      <c r="H218" s="213"/>
      <c r="I218" s="213"/>
      <c r="J218" s="93"/>
      <c r="K218" s="93"/>
      <c r="L218" s="93"/>
      <c r="M218" s="105"/>
    </row>
    <row r="219" spans="1:13">
      <c r="A219" s="41"/>
      <c r="B219" s="150"/>
      <c r="C219" s="205"/>
      <c r="D219" s="205"/>
      <c r="E219" s="205"/>
      <c r="F219" s="205"/>
      <c r="G219" s="205"/>
      <c r="H219" s="213"/>
      <c r="I219" s="213"/>
      <c r="J219" s="93"/>
      <c r="K219" s="93"/>
      <c r="L219" s="93"/>
      <c r="M219" s="105"/>
    </row>
    <row r="220" spans="1:13">
      <c r="A220" s="41"/>
      <c r="B220" s="150"/>
      <c r="C220" s="205"/>
      <c r="D220" s="205"/>
      <c r="E220" s="205"/>
      <c r="F220" s="205"/>
      <c r="G220" s="205"/>
      <c r="H220" s="213"/>
      <c r="I220" s="213"/>
      <c r="J220" s="93"/>
      <c r="K220" s="93"/>
      <c r="L220" s="93"/>
      <c r="M220" s="105"/>
    </row>
    <row r="221" spans="1:13">
      <c r="A221" s="41"/>
      <c r="B221" s="150"/>
      <c r="C221" s="205"/>
      <c r="D221" s="205"/>
      <c r="E221" s="205"/>
      <c r="F221" s="205"/>
      <c r="G221" s="205"/>
      <c r="H221" s="213"/>
      <c r="I221" s="213"/>
      <c r="J221" s="93"/>
      <c r="K221" s="93"/>
      <c r="L221" s="93"/>
      <c r="M221" s="105"/>
    </row>
    <row r="222" spans="1:13">
      <c r="A222" s="41"/>
      <c r="B222" s="150"/>
      <c r="C222" s="205"/>
      <c r="D222" s="205"/>
      <c r="E222" s="205"/>
      <c r="F222" s="205"/>
      <c r="G222" s="205"/>
      <c r="H222" s="213"/>
      <c r="I222" s="213"/>
      <c r="J222" s="93"/>
      <c r="K222" s="93"/>
      <c r="L222" s="93"/>
      <c r="M222" s="105"/>
    </row>
    <row r="223" spans="1:13">
      <c r="A223" s="41"/>
      <c r="B223" s="150"/>
      <c r="C223" s="205"/>
      <c r="D223" s="205"/>
      <c r="E223" s="205"/>
      <c r="F223" s="205"/>
      <c r="G223" s="205"/>
      <c r="H223" s="213"/>
      <c r="I223" s="213"/>
      <c r="J223" s="93"/>
      <c r="K223" s="93"/>
      <c r="L223" s="93"/>
      <c r="M223" s="105"/>
    </row>
    <row r="224" spans="1:13">
      <c r="A224" s="41"/>
      <c r="B224" s="150"/>
      <c r="C224" s="205"/>
      <c r="D224" s="205"/>
      <c r="E224" s="205"/>
      <c r="F224" s="205"/>
      <c r="G224" s="205"/>
      <c r="H224" s="213"/>
      <c r="I224" s="213"/>
      <c r="J224" s="93"/>
      <c r="K224" s="93"/>
      <c r="L224" s="93"/>
      <c r="M224" s="105"/>
    </row>
    <row r="225" spans="1:13">
      <c r="A225" s="41"/>
      <c r="B225" s="150"/>
      <c r="C225" s="205"/>
      <c r="D225" s="205"/>
      <c r="E225" s="205"/>
      <c r="F225" s="205"/>
      <c r="G225" s="205"/>
      <c r="H225" s="213"/>
      <c r="I225" s="213"/>
      <c r="J225" s="93"/>
      <c r="K225" s="93"/>
      <c r="L225" s="93"/>
      <c r="M225" s="105"/>
    </row>
    <row r="226" spans="1:13">
      <c r="A226" s="41"/>
      <c r="B226" s="150"/>
      <c r="C226" s="205"/>
      <c r="D226" s="205"/>
      <c r="E226" s="205"/>
      <c r="F226" s="205"/>
      <c r="G226" s="205"/>
      <c r="H226" s="213"/>
      <c r="I226" s="213"/>
      <c r="J226" s="93"/>
      <c r="K226" s="93"/>
      <c r="L226" s="93"/>
      <c r="M226" s="105"/>
    </row>
    <row r="227" spans="1:13">
      <c r="A227" s="41"/>
      <c r="B227" s="150"/>
      <c r="C227" s="205"/>
      <c r="D227" s="205"/>
      <c r="E227" s="205"/>
      <c r="F227" s="205"/>
      <c r="G227" s="205"/>
      <c r="H227" s="213"/>
      <c r="I227" s="213"/>
      <c r="J227" s="93"/>
      <c r="K227" s="93"/>
      <c r="L227" s="93"/>
      <c r="M227" s="105"/>
    </row>
    <row r="228" spans="1:13">
      <c r="A228" s="41"/>
      <c r="B228" s="150"/>
      <c r="C228" s="205"/>
      <c r="D228" s="205"/>
      <c r="E228" s="205"/>
      <c r="F228" s="205"/>
      <c r="G228" s="205"/>
      <c r="H228" s="213"/>
      <c r="I228" s="213"/>
      <c r="J228" s="93"/>
      <c r="K228" s="93"/>
      <c r="L228" s="93"/>
      <c r="M228" s="105"/>
    </row>
    <row r="229" spans="1:13">
      <c r="A229" s="41"/>
      <c r="B229" s="150"/>
      <c r="C229" s="205"/>
      <c r="D229" s="205"/>
      <c r="E229" s="205"/>
      <c r="F229" s="205"/>
      <c r="G229" s="205"/>
      <c r="H229" s="213"/>
      <c r="I229" s="213"/>
      <c r="J229" s="93"/>
      <c r="K229" s="93"/>
      <c r="L229" s="93"/>
      <c r="M229" s="105"/>
    </row>
    <row r="230" spans="1:13">
      <c r="A230" s="41"/>
      <c r="B230" s="150"/>
      <c r="C230" s="205"/>
      <c r="D230" s="205"/>
      <c r="E230" s="205"/>
      <c r="F230" s="205"/>
      <c r="G230" s="205"/>
      <c r="H230" s="213"/>
      <c r="I230" s="213"/>
      <c r="J230" s="93"/>
      <c r="K230" s="93"/>
      <c r="L230" s="93"/>
      <c r="M230" s="105"/>
    </row>
    <row r="231" spans="1:13">
      <c r="A231" s="41"/>
      <c r="B231" s="150"/>
      <c r="C231" s="205"/>
      <c r="D231" s="205"/>
      <c r="E231" s="205"/>
      <c r="F231" s="205"/>
      <c r="G231" s="205"/>
      <c r="H231" s="213"/>
      <c r="I231" s="213"/>
      <c r="J231" s="93"/>
      <c r="K231" s="93"/>
      <c r="L231" s="93"/>
      <c r="M231" s="105"/>
    </row>
    <row r="232" spans="1:13">
      <c r="A232" s="41"/>
      <c r="B232" s="150"/>
      <c r="C232" s="205"/>
      <c r="D232" s="205"/>
      <c r="E232" s="205"/>
      <c r="F232" s="205"/>
      <c r="G232" s="205"/>
      <c r="H232" s="213"/>
      <c r="I232" s="213"/>
      <c r="J232" s="93"/>
      <c r="K232" s="93"/>
      <c r="L232" s="93"/>
      <c r="M232" s="105"/>
    </row>
    <row r="233" spans="1:13">
      <c r="A233" s="41"/>
      <c r="B233" s="150"/>
      <c r="C233" s="205"/>
      <c r="D233" s="205"/>
      <c r="E233" s="205"/>
      <c r="F233" s="205"/>
      <c r="G233" s="205"/>
      <c r="H233" s="213"/>
      <c r="I233" s="213"/>
      <c r="J233" s="93"/>
      <c r="K233" s="93"/>
      <c r="L233" s="93"/>
      <c r="M233" s="105"/>
    </row>
    <row r="234" spans="1:13">
      <c r="A234" s="41"/>
      <c r="B234" s="150"/>
      <c r="C234" s="205"/>
      <c r="D234" s="205"/>
      <c r="E234" s="205"/>
      <c r="F234" s="205"/>
      <c r="G234" s="205"/>
      <c r="H234" s="213"/>
      <c r="I234" s="213"/>
      <c r="J234" s="93"/>
      <c r="K234" s="93"/>
      <c r="L234" s="93"/>
      <c r="M234" s="105"/>
    </row>
    <row r="235" spans="1:13">
      <c r="A235" s="41"/>
      <c r="B235" s="150"/>
      <c r="C235" s="205"/>
      <c r="D235" s="205"/>
      <c r="E235" s="205"/>
      <c r="F235" s="205"/>
      <c r="G235" s="205"/>
      <c r="H235" s="213"/>
      <c r="I235" s="213"/>
      <c r="J235" s="93"/>
      <c r="K235" s="93"/>
      <c r="L235" s="93"/>
      <c r="M235" s="105"/>
    </row>
    <row r="236" spans="1:13">
      <c r="A236" s="41"/>
      <c r="B236" s="150"/>
      <c r="C236" s="205"/>
      <c r="D236" s="205"/>
      <c r="E236" s="205"/>
      <c r="F236" s="205"/>
      <c r="G236" s="205"/>
      <c r="H236" s="213"/>
      <c r="I236" s="213"/>
      <c r="J236" s="93"/>
      <c r="K236" s="93"/>
      <c r="L236" s="93"/>
      <c r="M236" s="105"/>
    </row>
    <row r="237" spans="1:13">
      <c r="A237" s="41"/>
      <c r="B237" s="150"/>
      <c r="C237" s="205"/>
      <c r="D237" s="205"/>
      <c r="E237" s="205"/>
      <c r="F237" s="205"/>
      <c r="G237" s="205"/>
      <c r="H237" s="213"/>
      <c r="I237" s="213"/>
      <c r="J237" s="93"/>
      <c r="K237" s="93"/>
      <c r="L237" s="93"/>
      <c r="M237" s="105"/>
    </row>
    <row r="238" spans="1:13">
      <c r="A238" s="41"/>
      <c r="B238" s="150"/>
      <c r="C238" s="205"/>
      <c r="D238" s="205"/>
      <c r="E238" s="205"/>
      <c r="F238" s="205"/>
      <c r="G238" s="205"/>
      <c r="H238" s="213"/>
      <c r="I238" s="213"/>
      <c r="J238" s="93"/>
      <c r="K238" s="93"/>
      <c r="L238" s="93"/>
      <c r="M238" s="105"/>
    </row>
    <row r="239" spans="1:13">
      <c r="A239" s="41"/>
      <c r="B239" s="150"/>
      <c r="C239" s="205"/>
      <c r="D239" s="205"/>
      <c r="E239" s="205"/>
      <c r="F239" s="205"/>
      <c r="G239" s="205"/>
      <c r="H239" s="213"/>
      <c r="I239" s="213"/>
      <c r="J239" s="93"/>
      <c r="K239" s="93"/>
      <c r="L239" s="93"/>
      <c r="M239" s="105"/>
    </row>
    <row r="240" spans="1:13">
      <c r="A240" s="41"/>
      <c r="B240" s="150"/>
      <c r="C240" s="205"/>
      <c r="D240" s="205"/>
      <c r="E240" s="205"/>
      <c r="F240" s="205"/>
      <c r="G240" s="205"/>
      <c r="H240" s="213"/>
      <c r="I240" s="213"/>
      <c r="J240" s="93"/>
      <c r="K240" s="93"/>
      <c r="L240" s="93"/>
      <c r="M240" s="105"/>
    </row>
    <row r="241" spans="1:13">
      <c r="A241" s="41"/>
      <c r="B241" s="150"/>
      <c r="C241" s="205"/>
      <c r="D241" s="205"/>
      <c r="E241" s="205"/>
      <c r="F241" s="205"/>
      <c r="G241" s="205"/>
      <c r="H241" s="213"/>
      <c r="I241" s="213"/>
      <c r="J241" s="93"/>
      <c r="K241" s="93"/>
      <c r="L241" s="93"/>
      <c r="M241" s="105"/>
    </row>
    <row r="242" spans="1:13">
      <c r="A242" s="41"/>
      <c r="B242" s="150"/>
      <c r="C242" s="205"/>
      <c r="D242" s="205"/>
      <c r="E242" s="205"/>
      <c r="F242" s="205"/>
      <c r="G242" s="205"/>
      <c r="H242" s="213"/>
      <c r="I242" s="213"/>
      <c r="J242" s="93"/>
      <c r="K242" s="93"/>
      <c r="L242" s="93"/>
      <c r="M242" s="105"/>
    </row>
    <row r="243" spans="1:13">
      <c r="A243" s="41"/>
      <c r="B243" s="150"/>
      <c r="C243" s="205"/>
      <c r="D243" s="205"/>
      <c r="E243" s="205"/>
      <c r="F243" s="205"/>
      <c r="G243" s="205"/>
      <c r="H243" s="213"/>
      <c r="I243" s="213"/>
      <c r="J243" s="93"/>
      <c r="K243" s="93"/>
      <c r="L243" s="93"/>
      <c r="M243" s="105"/>
    </row>
    <row r="244" spans="1:13">
      <c r="A244" s="41"/>
      <c r="B244" s="150"/>
      <c r="C244" s="205"/>
      <c r="D244" s="205"/>
      <c r="E244" s="205"/>
      <c r="F244" s="205"/>
      <c r="G244" s="205"/>
      <c r="H244" s="213"/>
      <c r="I244" s="213"/>
      <c r="J244" s="93"/>
      <c r="K244" s="93"/>
      <c r="L244" s="93"/>
      <c r="M244" s="105"/>
    </row>
    <row r="245" spans="1:13">
      <c r="A245" s="41"/>
      <c r="B245" s="150"/>
      <c r="C245" s="205"/>
      <c r="D245" s="205"/>
      <c r="E245" s="205"/>
      <c r="F245" s="205"/>
      <c r="G245" s="205"/>
      <c r="H245" s="213"/>
      <c r="I245" s="213"/>
      <c r="J245" s="93"/>
      <c r="K245" s="93"/>
      <c r="L245" s="93"/>
      <c r="M245" s="105"/>
    </row>
    <row r="246" spans="1:13">
      <c r="A246" s="41"/>
      <c r="B246" s="150"/>
      <c r="C246" s="205"/>
      <c r="D246" s="205"/>
      <c r="E246" s="205"/>
      <c r="F246" s="205"/>
      <c r="G246" s="205"/>
      <c r="H246" s="213"/>
      <c r="I246" s="213"/>
      <c r="J246" s="93"/>
      <c r="K246" s="93"/>
      <c r="L246" s="93"/>
      <c r="M246" s="105"/>
    </row>
  </sheetData>
  <autoFilter ref="A5:T198" xr:uid="{00000000-0009-0000-0000-00000F000000}"/>
  <mergeCells count="1">
    <mergeCell ref="D1:F1"/>
  </mergeCells>
  <pageMargins left="0.196527777777778" right="0.196527777777778" top="0.39444444444444399" bottom="0.905555555555556" header="0.51180555555555496" footer="0.196527777777778"/>
  <pageSetup paperSize="8" firstPageNumber="0" fitToHeight="0" orientation="landscape" horizontalDpi="300" verticalDpi="300"/>
  <headerFooter>
    <oddFooter>&amp;LSide &amp;P av &amp;N
Sist endret &amp;D 
&amp;F</oddFooter>
  </headerFooter>
  <rowBreaks count="1" manualBreakCount="1">
    <brk id="205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K38"/>
  <sheetViews>
    <sheetView showGridLines="0" zoomScaleNormal="100" workbookViewId="0">
      <selection activeCell="G22" sqref="G22"/>
    </sheetView>
  </sheetViews>
  <sheetFormatPr baseColWidth="10" defaultColWidth="9.140625" defaultRowHeight="12.75"/>
  <cols>
    <col min="1" max="1" width="30.42578125" style="140" customWidth="1"/>
    <col min="2" max="2" width="17.140625" style="140" customWidth="1"/>
    <col min="3" max="3" width="6.7109375" style="140" customWidth="1"/>
    <col min="4" max="4" width="14.85546875" style="140" customWidth="1"/>
    <col min="5" max="5" width="6.5703125" style="140" customWidth="1"/>
    <col min="6" max="6" width="7.42578125" style="140" customWidth="1"/>
    <col min="7" max="7" width="13.42578125" style="140" customWidth="1"/>
    <col min="8" max="8" width="16.7109375" style="140" customWidth="1"/>
    <col min="9" max="9" width="8.85546875" style="139" customWidth="1"/>
    <col min="10" max="10" width="23.85546875" style="139" customWidth="1"/>
    <col min="11" max="1025" width="8.85546875" style="139" customWidth="1"/>
  </cols>
  <sheetData>
    <row r="1" spans="1:18" ht="15" customHeight="1">
      <c r="A1" s="82" t="str">
        <f>"Kunde:"</f>
        <v>Kunde:</v>
      </c>
      <c r="B1" s="28" t="str">
        <f>'Rev Hist'!G2</f>
        <v>FjellVAR</v>
      </c>
      <c r="C1" s="28"/>
      <c r="D1" s="28" t="s">
        <v>1786</v>
      </c>
      <c r="E1" s="28"/>
      <c r="F1" s="119" t="s">
        <v>244</v>
      </c>
      <c r="G1" s="119" t="str">
        <f>'Rev Hist'!G4</f>
        <v xml:space="preserve"> </v>
      </c>
      <c r="H1" s="119"/>
      <c r="I1" s="119" t="str">
        <f>'Rev Hist'!G4</f>
        <v xml:space="preserve"> </v>
      </c>
      <c r="J1" s="241"/>
      <c r="K1" s="119"/>
      <c r="L1" s="119"/>
      <c r="M1" s="6"/>
      <c r="N1" s="6"/>
      <c r="O1" s="119"/>
      <c r="P1" s="119" t="str">
        <f>'Rev Hist'!G4</f>
        <v xml:space="preserve"> </v>
      </c>
      <c r="Q1" s="7"/>
      <c r="R1" s="7"/>
    </row>
    <row r="2" spans="1:18" ht="12.75" customHeight="1">
      <c r="A2" s="82" t="str">
        <f>"Stasjonsnavn: "</f>
        <v xml:space="preserve">Stasjonsnavn: </v>
      </c>
      <c r="B2" s="28" t="str">
        <f>'Rev Hist'!G3</f>
        <v>Storanipa RA</v>
      </c>
      <c r="C2" s="28"/>
      <c r="D2" s="28"/>
      <c r="E2" s="28"/>
      <c r="F2" s="119" t="s">
        <v>245</v>
      </c>
      <c r="G2" s="119" t="s">
        <v>91</v>
      </c>
      <c r="H2" s="119"/>
      <c r="I2" s="119"/>
      <c r="J2" s="241"/>
      <c r="K2" s="119"/>
      <c r="L2" s="119"/>
      <c r="M2" s="6"/>
      <c r="N2" s="6"/>
      <c r="O2" s="119"/>
      <c r="P2" s="119"/>
      <c r="Q2" s="7"/>
      <c r="R2" s="7"/>
    </row>
    <row r="3" spans="1:18" ht="13.5" customHeight="1">
      <c r="A3" s="82" t="str">
        <f>"Typestasjon: "</f>
        <v xml:space="preserve">Typestasjon: </v>
      </c>
      <c r="B3" s="28" t="str">
        <f>'Rev Hist'!K2</f>
        <v>Renseanlegg</v>
      </c>
      <c r="C3" s="28"/>
      <c r="D3" s="28"/>
      <c r="E3" s="28"/>
      <c r="F3" s="119" t="s">
        <v>247</v>
      </c>
      <c r="G3" s="119" t="str">
        <f>'Rev Hist'!G3</f>
        <v>Storanipa RA</v>
      </c>
      <c r="H3" s="119"/>
      <c r="I3" s="119"/>
      <c r="J3" s="241"/>
      <c r="K3" s="119"/>
      <c r="L3" s="119"/>
      <c r="M3" s="6"/>
      <c r="N3" s="6"/>
      <c r="O3" s="119"/>
      <c r="P3" s="119"/>
      <c r="Q3" s="7"/>
      <c r="R3" s="7"/>
    </row>
    <row r="4" spans="1:18" ht="4.5" customHeight="1">
      <c r="A4" s="68"/>
      <c r="B4" s="369"/>
      <c r="C4" s="369"/>
      <c r="D4" s="369"/>
      <c r="E4" s="369"/>
      <c r="F4" s="369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1:18">
      <c r="A5" s="242" t="s">
        <v>248</v>
      </c>
      <c r="B5" s="370" t="s">
        <v>1787</v>
      </c>
      <c r="C5" s="370"/>
      <c r="D5" s="370"/>
      <c r="E5" s="370"/>
      <c r="F5" s="370"/>
      <c r="G5" s="243" t="s">
        <v>1788</v>
      </c>
      <c r="H5" s="371" t="s">
        <v>262</v>
      </c>
      <c r="I5" s="371"/>
      <c r="J5" s="371"/>
    </row>
    <row r="6" spans="1:18">
      <c r="A6" s="244"/>
      <c r="B6" s="372"/>
      <c r="C6" s="372"/>
      <c r="D6" s="372"/>
      <c r="E6" s="372"/>
      <c r="F6" s="372"/>
      <c r="G6" s="245"/>
      <c r="H6" s="363"/>
      <c r="I6" s="363"/>
      <c r="J6" s="363"/>
    </row>
    <row r="7" spans="1:18" s="248" customFormat="1">
      <c r="A7" s="246"/>
      <c r="B7" s="368"/>
      <c r="C7" s="368"/>
      <c r="D7" s="368"/>
      <c r="E7" s="368"/>
      <c r="F7" s="368"/>
      <c r="G7" s="247"/>
      <c r="H7" s="363"/>
      <c r="I7" s="363"/>
      <c r="J7" s="363"/>
    </row>
    <row r="8" spans="1:18">
      <c r="A8" s="182">
        <v>10</v>
      </c>
      <c r="B8" s="366"/>
      <c r="C8" s="366"/>
      <c r="D8" s="366"/>
      <c r="E8" s="366"/>
      <c r="F8" s="366"/>
      <c r="G8" s="247"/>
      <c r="H8" s="363"/>
      <c r="I8" s="363"/>
      <c r="J8" s="363"/>
    </row>
    <row r="9" spans="1:18">
      <c r="A9" s="182">
        <v>20</v>
      </c>
      <c r="B9" s="366"/>
      <c r="C9" s="366"/>
      <c r="D9" s="366"/>
      <c r="E9" s="366"/>
      <c r="F9" s="366"/>
      <c r="G9" s="247"/>
      <c r="H9" s="363"/>
      <c r="I9" s="363"/>
      <c r="J9" s="363"/>
    </row>
    <row r="10" spans="1:18">
      <c r="A10" s="182">
        <v>30</v>
      </c>
      <c r="B10" s="366"/>
      <c r="C10" s="366"/>
      <c r="D10" s="366"/>
      <c r="E10" s="366"/>
      <c r="F10" s="366"/>
      <c r="G10" s="247"/>
      <c r="H10" s="363"/>
      <c r="I10" s="363"/>
      <c r="J10" s="363"/>
    </row>
    <row r="11" spans="1:18">
      <c r="A11" s="182">
        <v>40</v>
      </c>
      <c r="B11" s="366"/>
      <c r="C11" s="366"/>
      <c r="D11" s="366"/>
      <c r="E11" s="366"/>
      <c r="F11" s="366"/>
      <c r="G11" s="247"/>
      <c r="H11" s="363"/>
      <c r="I11" s="363"/>
      <c r="J11" s="363"/>
    </row>
    <row r="12" spans="1:18">
      <c r="A12" s="182">
        <v>50</v>
      </c>
      <c r="B12" s="366"/>
      <c r="C12" s="366"/>
      <c r="D12" s="366"/>
      <c r="E12" s="366"/>
      <c r="F12" s="366"/>
      <c r="G12" s="247"/>
      <c r="H12" s="363"/>
      <c r="I12" s="363"/>
      <c r="J12" s="363"/>
    </row>
    <row r="13" spans="1:18">
      <c r="A13" s="182">
        <v>60</v>
      </c>
      <c r="B13" s="366"/>
      <c r="C13" s="366"/>
      <c r="D13" s="366"/>
      <c r="E13" s="366"/>
      <c r="F13" s="366"/>
      <c r="G13" s="247"/>
      <c r="H13" s="363"/>
      <c r="I13" s="363"/>
      <c r="J13" s="363"/>
    </row>
    <row r="14" spans="1:18">
      <c r="A14" s="182">
        <v>70</v>
      </c>
      <c r="B14" s="366"/>
      <c r="C14" s="366"/>
      <c r="D14" s="366"/>
      <c r="E14" s="366"/>
      <c r="F14" s="366"/>
      <c r="G14" s="247"/>
      <c r="H14" s="363"/>
      <c r="I14" s="363"/>
      <c r="J14" s="363"/>
    </row>
    <row r="15" spans="1:18">
      <c r="A15" s="182">
        <v>80</v>
      </c>
      <c r="B15" s="366"/>
      <c r="C15" s="366"/>
      <c r="D15" s="366"/>
      <c r="E15" s="366"/>
      <c r="F15" s="366"/>
      <c r="G15" s="247"/>
      <c r="H15" s="363"/>
      <c r="I15" s="363"/>
      <c r="J15" s="363"/>
    </row>
    <row r="16" spans="1:18">
      <c r="A16" s="182">
        <v>90</v>
      </c>
      <c r="B16" s="366"/>
      <c r="C16" s="366"/>
      <c r="D16" s="366"/>
      <c r="E16" s="366"/>
      <c r="F16" s="366"/>
      <c r="G16" s="247"/>
      <c r="H16" s="363"/>
      <c r="I16" s="363"/>
      <c r="J16" s="363"/>
    </row>
    <row r="17" spans="1:10">
      <c r="A17" s="182">
        <v>100</v>
      </c>
      <c r="B17" s="366"/>
      <c r="C17" s="366"/>
      <c r="D17" s="366"/>
      <c r="E17" s="366"/>
      <c r="F17" s="366"/>
      <c r="G17" s="247"/>
      <c r="H17" s="363"/>
      <c r="I17" s="363"/>
      <c r="J17" s="363"/>
    </row>
    <row r="18" spans="1:10">
      <c r="A18" s="182">
        <v>110</v>
      </c>
      <c r="B18" s="366"/>
      <c r="C18" s="366"/>
      <c r="D18" s="366"/>
      <c r="E18" s="366"/>
      <c r="F18" s="366"/>
      <c r="G18" s="247"/>
      <c r="H18" s="363"/>
      <c r="I18" s="363"/>
      <c r="J18" s="363"/>
    </row>
    <row r="19" spans="1:10">
      <c r="A19" s="182">
        <v>120</v>
      </c>
      <c r="B19" s="366"/>
      <c r="C19" s="366"/>
      <c r="D19" s="366"/>
      <c r="E19" s="366"/>
      <c r="F19" s="366"/>
      <c r="G19" s="247"/>
      <c r="H19" s="363"/>
      <c r="I19" s="363"/>
      <c r="J19" s="363"/>
    </row>
    <row r="20" spans="1:10" ht="16.5" customHeight="1">
      <c r="A20" s="182">
        <v>130</v>
      </c>
      <c r="B20" s="367"/>
      <c r="C20" s="367"/>
      <c r="D20" s="367"/>
      <c r="E20" s="367"/>
      <c r="F20" s="367"/>
      <c r="G20" s="247"/>
      <c r="H20" s="363"/>
      <c r="I20" s="363"/>
      <c r="J20" s="363"/>
    </row>
    <row r="21" spans="1:10">
      <c r="A21" s="182">
        <v>140</v>
      </c>
      <c r="B21" s="366"/>
      <c r="C21" s="366"/>
      <c r="D21" s="366"/>
      <c r="E21" s="366"/>
      <c r="F21" s="366"/>
      <c r="G21" s="247"/>
      <c r="H21" s="363"/>
      <c r="I21" s="363"/>
      <c r="J21" s="363"/>
    </row>
    <row r="22" spans="1:10">
      <c r="A22" s="182">
        <v>150</v>
      </c>
      <c r="B22" s="366"/>
      <c r="C22" s="366"/>
      <c r="D22" s="366"/>
      <c r="E22" s="366"/>
      <c r="F22" s="366"/>
      <c r="G22" s="247"/>
      <c r="H22" s="363"/>
      <c r="I22" s="363"/>
      <c r="J22" s="363"/>
    </row>
    <row r="23" spans="1:10">
      <c r="A23" s="182">
        <v>160</v>
      </c>
      <c r="B23" s="366"/>
      <c r="C23" s="366"/>
      <c r="D23" s="366"/>
      <c r="E23" s="366"/>
      <c r="F23" s="366"/>
      <c r="G23" s="247"/>
      <c r="H23" s="363"/>
      <c r="I23" s="363"/>
      <c r="J23" s="363"/>
    </row>
    <row r="24" spans="1:10">
      <c r="A24" s="182">
        <v>170</v>
      </c>
      <c r="B24" s="366"/>
      <c r="C24" s="366"/>
      <c r="D24" s="366"/>
      <c r="E24" s="366"/>
      <c r="F24" s="366"/>
      <c r="G24" s="247"/>
      <c r="H24" s="363"/>
      <c r="I24" s="363"/>
      <c r="J24" s="363"/>
    </row>
    <row r="25" spans="1:10">
      <c r="A25" s="182">
        <v>180</v>
      </c>
      <c r="B25" s="366"/>
      <c r="C25" s="366"/>
      <c r="D25" s="366"/>
      <c r="E25" s="366"/>
      <c r="F25" s="366"/>
      <c r="G25" s="247"/>
      <c r="H25" s="363"/>
      <c r="I25" s="363"/>
      <c r="J25" s="363"/>
    </row>
    <row r="26" spans="1:10">
      <c r="A26" s="182">
        <v>190</v>
      </c>
      <c r="B26" s="366"/>
      <c r="C26" s="366"/>
      <c r="D26" s="366"/>
      <c r="E26" s="366"/>
      <c r="F26" s="366"/>
      <c r="G26" s="247"/>
      <c r="H26" s="363"/>
      <c r="I26" s="363"/>
      <c r="J26" s="363"/>
    </row>
    <row r="27" spans="1:10">
      <c r="A27" s="182">
        <v>200</v>
      </c>
      <c r="B27" s="366"/>
      <c r="C27" s="366"/>
      <c r="D27" s="366"/>
      <c r="E27" s="366"/>
      <c r="F27" s="366"/>
      <c r="G27" s="247"/>
      <c r="H27" s="363"/>
      <c r="I27" s="363"/>
      <c r="J27" s="363"/>
    </row>
    <row r="28" spans="1:10">
      <c r="A28" s="182">
        <v>210</v>
      </c>
      <c r="B28" s="366"/>
      <c r="C28" s="366"/>
      <c r="D28" s="366"/>
      <c r="E28" s="366"/>
      <c r="F28" s="366"/>
      <c r="G28" s="247"/>
      <c r="H28" s="363"/>
      <c r="I28" s="363"/>
      <c r="J28" s="363"/>
    </row>
    <row r="29" spans="1:10">
      <c r="A29" s="182">
        <v>220</v>
      </c>
      <c r="B29" s="366"/>
      <c r="C29" s="366"/>
      <c r="D29" s="366"/>
      <c r="E29" s="366"/>
      <c r="F29" s="366"/>
      <c r="G29" s="247"/>
      <c r="H29" s="363"/>
      <c r="I29" s="363"/>
      <c r="J29" s="363"/>
    </row>
    <row r="30" spans="1:10">
      <c r="A30" s="182">
        <v>230</v>
      </c>
      <c r="B30" s="367"/>
      <c r="C30" s="367"/>
      <c r="D30" s="367"/>
      <c r="E30" s="367"/>
      <c r="F30" s="367"/>
      <c r="G30" s="247"/>
      <c r="H30" s="363"/>
      <c r="I30" s="363"/>
      <c r="J30" s="363"/>
    </row>
    <row r="31" spans="1:10">
      <c r="A31" s="182">
        <v>240</v>
      </c>
      <c r="B31" s="366"/>
      <c r="C31" s="366"/>
      <c r="D31" s="366"/>
      <c r="E31" s="366"/>
      <c r="F31" s="366"/>
      <c r="G31" s="247"/>
      <c r="H31" s="363"/>
      <c r="I31" s="363"/>
      <c r="J31" s="363"/>
    </row>
    <row r="32" spans="1:10">
      <c r="A32" s="182">
        <v>250</v>
      </c>
      <c r="B32" s="366"/>
      <c r="C32" s="366"/>
      <c r="D32" s="366"/>
      <c r="E32" s="366"/>
      <c r="F32" s="366"/>
      <c r="G32" s="247"/>
      <c r="H32" s="363"/>
      <c r="I32" s="363"/>
      <c r="J32" s="363"/>
    </row>
    <row r="33" spans="1:10">
      <c r="A33" s="182">
        <v>260</v>
      </c>
      <c r="B33" s="366"/>
      <c r="C33" s="366"/>
      <c r="D33" s="366"/>
      <c r="E33" s="366"/>
      <c r="F33" s="366"/>
      <c r="G33" s="247"/>
      <c r="H33" s="363"/>
      <c r="I33" s="363"/>
      <c r="J33" s="363"/>
    </row>
    <row r="34" spans="1:10">
      <c r="A34" s="249">
        <v>270</v>
      </c>
      <c r="B34" s="366"/>
      <c r="C34" s="366"/>
      <c r="D34" s="366"/>
      <c r="E34" s="366"/>
      <c r="F34" s="366"/>
      <c r="G34" s="250"/>
      <c r="H34" s="363"/>
      <c r="I34" s="363"/>
      <c r="J34" s="363"/>
    </row>
    <row r="35" spans="1:10">
      <c r="A35" s="102"/>
      <c r="B35" s="362"/>
      <c r="C35" s="362"/>
      <c r="D35" s="362"/>
      <c r="E35" s="362"/>
      <c r="F35" s="362"/>
      <c r="G35" s="251"/>
      <c r="H35" s="363"/>
      <c r="I35" s="363"/>
      <c r="J35" s="363"/>
    </row>
    <row r="36" spans="1:10">
      <c r="A36" s="102"/>
      <c r="B36" s="362"/>
      <c r="C36" s="362"/>
      <c r="D36" s="362"/>
      <c r="E36" s="362"/>
      <c r="F36" s="362"/>
      <c r="G36" s="251"/>
      <c r="H36" s="363"/>
      <c r="I36" s="363"/>
      <c r="J36" s="363"/>
    </row>
    <row r="37" spans="1:10">
      <c r="A37" s="102"/>
      <c r="B37" s="362"/>
      <c r="C37" s="362"/>
      <c r="D37" s="362"/>
      <c r="E37" s="362"/>
      <c r="F37" s="362"/>
      <c r="G37" s="251"/>
      <c r="H37" s="363"/>
      <c r="I37" s="363"/>
      <c r="J37" s="363"/>
    </row>
    <row r="38" spans="1:10">
      <c r="A38" s="159"/>
      <c r="B38" s="364"/>
      <c r="C38" s="364"/>
      <c r="D38" s="364"/>
      <c r="E38" s="364"/>
      <c r="F38" s="364"/>
      <c r="G38" s="252"/>
      <c r="H38" s="365"/>
      <c r="I38" s="365"/>
      <c r="J38" s="365"/>
    </row>
  </sheetData>
  <mergeCells count="69">
    <mergeCell ref="B4:F4"/>
    <mergeCell ref="B5:F5"/>
    <mergeCell ref="H5:J5"/>
    <mergeCell ref="B6:F6"/>
    <mergeCell ref="H6:J6"/>
    <mergeCell ref="B7:F7"/>
    <mergeCell ref="H7:J7"/>
    <mergeCell ref="B8:F8"/>
    <mergeCell ref="H8:J8"/>
    <mergeCell ref="B9:F9"/>
    <mergeCell ref="H9:J9"/>
    <mergeCell ref="B10:F10"/>
    <mergeCell ref="H10:J10"/>
    <mergeCell ref="B11:F11"/>
    <mergeCell ref="H11:J11"/>
    <mergeCell ref="B12:F12"/>
    <mergeCell ref="H12:J12"/>
    <mergeCell ref="B13:F13"/>
    <mergeCell ref="H13:J13"/>
    <mergeCell ref="B14:F14"/>
    <mergeCell ref="H14:J14"/>
    <mergeCell ref="B15:F15"/>
    <mergeCell ref="H15:J15"/>
    <mergeCell ref="B16:F16"/>
    <mergeCell ref="H16:J16"/>
    <mergeCell ref="B17:F17"/>
    <mergeCell ref="H17:J17"/>
    <mergeCell ref="B18:F18"/>
    <mergeCell ref="H18:J18"/>
    <mergeCell ref="B19:F19"/>
    <mergeCell ref="H19:J19"/>
    <mergeCell ref="B20:F20"/>
    <mergeCell ref="H20:J20"/>
    <mergeCell ref="B21:F21"/>
    <mergeCell ref="H21:J21"/>
    <mergeCell ref="B22:F22"/>
    <mergeCell ref="H22:J22"/>
    <mergeCell ref="B23:F23"/>
    <mergeCell ref="H23:J23"/>
    <mergeCell ref="B24:F24"/>
    <mergeCell ref="H24:J24"/>
    <mergeCell ref="B25:F25"/>
    <mergeCell ref="H25:J25"/>
    <mergeCell ref="B26:F26"/>
    <mergeCell ref="H26:J26"/>
    <mergeCell ref="B27:F27"/>
    <mergeCell ref="H27:J27"/>
    <mergeCell ref="B28:F28"/>
    <mergeCell ref="H28:J28"/>
    <mergeCell ref="B29:F29"/>
    <mergeCell ref="H29:J29"/>
    <mergeCell ref="B30:F30"/>
    <mergeCell ref="H30:J30"/>
    <mergeCell ref="B31:F31"/>
    <mergeCell ref="H31:J31"/>
    <mergeCell ref="B32:F32"/>
    <mergeCell ref="H32:J32"/>
    <mergeCell ref="B33:F33"/>
    <mergeCell ref="H33:J33"/>
    <mergeCell ref="B37:F37"/>
    <mergeCell ref="H37:J37"/>
    <mergeCell ref="B38:F38"/>
    <mergeCell ref="H38:J38"/>
    <mergeCell ref="B34:F34"/>
    <mergeCell ref="H34:J34"/>
    <mergeCell ref="B35:F35"/>
    <mergeCell ref="H35:J35"/>
    <mergeCell ref="B36:F36"/>
    <mergeCell ref="H36:J36"/>
  </mergeCells>
  <pageMargins left="0.196527777777778" right="0.196527777777778" top="0.39444444444444399" bottom="0.43263888888888902" header="0.51180555555555496" footer="0.196527777777778"/>
  <pageSetup paperSize="9" firstPageNumber="0" orientation="landscape" horizontalDpi="300" verticalDpi="300"/>
  <headerFooter>
    <oddFooter>&amp;LSide &amp;P av &amp;N
Sist endret &amp;D 
&amp;F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MK65"/>
  <sheetViews>
    <sheetView showGridLines="0" zoomScale="90" zoomScaleNormal="90" workbookViewId="0">
      <selection activeCell="A43" sqref="A43"/>
    </sheetView>
  </sheetViews>
  <sheetFormatPr baseColWidth="10" defaultColWidth="9.140625" defaultRowHeight="12.75"/>
  <cols>
    <col min="1" max="1" width="24.5703125" style="139" customWidth="1"/>
    <col min="2" max="2" width="46" style="139" customWidth="1"/>
    <col min="3" max="3" width="16.28515625" style="140" customWidth="1"/>
    <col min="4" max="4" width="20.85546875" style="140" customWidth="1"/>
    <col min="5" max="8" width="13.5703125" style="140" customWidth="1"/>
    <col min="9" max="9" width="7.140625" style="140" customWidth="1"/>
    <col min="10" max="10" width="8.28515625" style="140" customWidth="1"/>
    <col min="11" max="11" width="25.42578125" style="140" customWidth="1"/>
    <col min="12" max="1025" width="8.85546875" style="139" customWidth="1"/>
  </cols>
  <sheetData>
    <row r="1" spans="1:12" ht="15">
      <c r="A1" s="82" t="str">
        <f>"Kunde:"</f>
        <v>Kunde:</v>
      </c>
      <c r="B1" s="83" t="str">
        <f>'Rev Hist'!G2</f>
        <v>FjellVAR</v>
      </c>
      <c r="C1" s="84"/>
      <c r="D1" s="361" t="s">
        <v>1789</v>
      </c>
      <c r="E1" s="361"/>
      <c r="F1" s="119"/>
      <c r="G1" s="119" t="s">
        <v>244</v>
      </c>
      <c r="H1" s="119" t="str">
        <f>'Rev Hist'!G4</f>
        <v xml:space="preserve"> </v>
      </c>
      <c r="I1" s="119"/>
      <c r="J1" s="119" t="str">
        <f>'Rev Hist'!G4</f>
        <v xml:space="preserve"> </v>
      </c>
      <c r="K1" s="7"/>
      <c r="L1" s="7"/>
    </row>
    <row r="2" spans="1:12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119"/>
      <c r="F2" s="119"/>
      <c r="G2" s="119" t="s">
        <v>245</v>
      </c>
      <c r="H2" s="119" t="s">
        <v>91</v>
      </c>
      <c r="I2" s="119"/>
      <c r="J2" s="119"/>
      <c r="K2" s="7"/>
      <c r="L2" s="7"/>
    </row>
    <row r="3" spans="1:12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119"/>
      <c r="F3" s="119"/>
      <c r="G3" s="119" t="s">
        <v>247</v>
      </c>
      <c r="H3" s="119" t="str">
        <f>'Rev Hist'!G3</f>
        <v>Storanipa RA</v>
      </c>
      <c r="I3" s="119"/>
      <c r="J3" s="119"/>
      <c r="K3" s="7"/>
      <c r="L3" s="7"/>
    </row>
    <row r="4" spans="1:12" ht="4.5" customHeight="1">
      <c r="A4" s="85"/>
      <c r="B4" s="86"/>
      <c r="C4" s="86"/>
      <c r="D4" s="86"/>
      <c r="E4" s="86"/>
      <c r="F4" s="86"/>
      <c r="G4" s="86"/>
      <c r="H4" s="86"/>
      <c r="I4" s="86"/>
      <c r="J4" s="86"/>
      <c r="K4" s="87"/>
    </row>
    <row r="5" spans="1:12" ht="27.75" customHeight="1">
      <c r="A5" s="142" t="s">
        <v>248</v>
      </c>
      <c r="B5" s="142" t="s">
        <v>67</v>
      </c>
      <c r="C5" s="143" t="s">
        <v>249</v>
      </c>
      <c r="D5" s="143" t="s">
        <v>1282</v>
      </c>
      <c r="E5" s="143" t="s">
        <v>256</v>
      </c>
      <c r="F5" s="143" t="s">
        <v>257</v>
      </c>
      <c r="G5" s="143" t="s">
        <v>258</v>
      </c>
      <c r="H5" s="143" t="s">
        <v>259</v>
      </c>
      <c r="I5" s="143" t="s">
        <v>78</v>
      </c>
      <c r="J5" s="143" t="s">
        <v>1284</v>
      </c>
      <c r="K5" s="143" t="s">
        <v>33</v>
      </c>
    </row>
    <row r="6" spans="1:12">
      <c r="A6" s="236" t="s">
        <v>1790</v>
      </c>
      <c r="B6" s="253"/>
      <c r="C6" s="254"/>
      <c r="D6" s="254"/>
      <c r="E6" s="205"/>
      <c r="F6" s="205"/>
      <c r="G6" s="205"/>
      <c r="H6" s="205"/>
      <c r="I6" s="93"/>
      <c r="J6" s="93"/>
      <c r="K6" s="105"/>
    </row>
    <row r="7" spans="1:12">
      <c r="A7" s="102"/>
      <c r="B7" s="156"/>
      <c r="C7" s="104"/>
      <c r="D7" s="104"/>
      <c r="E7" s="205"/>
      <c r="F7" s="213"/>
      <c r="G7" s="213"/>
      <c r="H7" s="93"/>
      <c r="I7" s="93"/>
      <c r="J7" s="93"/>
      <c r="K7" s="222"/>
    </row>
    <row r="8" spans="1:12">
      <c r="A8" s="102"/>
      <c r="B8" s="156"/>
      <c r="C8" s="104"/>
      <c r="D8" s="104"/>
      <c r="E8" s="205"/>
      <c r="F8" s="213"/>
      <c r="G8" s="213"/>
      <c r="H8" s="93"/>
      <c r="I8" s="93"/>
      <c r="J8" s="93"/>
      <c r="K8" s="222"/>
    </row>
    <row r="9" spans="1:12">
      <c r="A9" s="102"/>
      <c r="B9" s="156"/>
      <c r="C9" s="104"/>
      <c r="D9" s="104"/>
      <c r="E9" s="205"/>
      <c r="F9" s="213"/>
      <c r="G9" s="213"/>
      <c r="H9" s="93"/>
      <c r="I9" s="93"/>
      <c r="J9" s="93"/>
      <c r="K9" s="105"/>
    </row>
    <row r="10" spans="1:12">
      <c r="A10" s="102"/>
      <c r="B10" s="156"/>
      <c r="C10" s="104"/>
      <c r="D10" s="104"/>
      <c r="E10" s="205"/>
      <c r="F10" s="213"/>
      <c r="G10" s="213"/>
      <c r="H10" s="93"/>
      <c r="I10" s="93"/>
      <c r="J10" s="93"/>
      <c r="K10" s="105"/>
    </row>
    <row r="11" spans="1:12">
      <c r="A11" s="102"/>
      <c r="B11" s="156"/>
      <c r="C11" s="104"/>
      <c r="D11" s="104"/>
      <c r="E11" s="205"/>
      <c r="F11" s="213"/>
      <c r="G11" s="213"/>
      <c r="H11" s="93"/>
      <c r="I11" s="93"/>
      <c r="J11" s="237"/>
      <c r="K11" s="223"/>
    </row>
    <row r="12" spans="1:12">
      <c r="A12" s="102"/>
      <c r="B12" s="156"/>
      <c r="C12" s="104"/>
      <c r="D12" s="104"/>
      <c r="E12" s="205"/>
      <c r="F12" s="213"/>
      <c r="G12" s="213"/>
      <c r="H12" s="93"/>
      <c r="I12" s="93"/>
      <c r="J12" s="237"/>
      <c r="K12" s="105"/>
    </row>
    <row r="13" spans="1:12">
      <c r="A13" s="102"/>
      <c r="B13" s="156"/>
      <c r="C13" s="104"/>
      <c r="D13" s="104"/>
      <c r="E13" s="205"/>
      <c r="F13" s="213"/>
      <c r="G13" s="213"/>
      <c r="H13" s="93"/>
      <c r="I13" s="93"/>
      <c r="J13" s="237"/>
      <c r="K13" s="105"/>
    </row>
    <row r="14" spans="1:12">
      <c r="A14" s="102"/>
      <c r="B14" s="156"/>
      <c r="C14" s="104"/>
      <c r="D14" s="104"/>
      <c r="E14" s="205"/>
      <c r="F14" s="213"/>
      <c r="G14" s="213"/>
      <c r="H14" s="93"/>
      <c r="I14" s="93"/>
      <c r="J14" s="93"/>
      <c r="K14" s="105"/>
    </row>
    <row r="15" spans="1:12">
      <c r="A15" s="102"/>
      <c r="B15" s="156"/>
      <c r="C15" s="104"/>
      <c r="D15" s="104"/>
      <c r="E15" s="205"/>
      <c r="F15" s="213"/>
      <c r="G15" s="213"/>
      <c r="H15" s="93"/>
      <c r="I15" s="93"/>
      <c r="J15" s="93"/>
      <c r="K15" s="105"/>
    </row>
    <row r="16" spans="1:12">
      <c r="A16" s="102"/>
      <c r="B16" s="156"/>
      <c r="C16" s="104"/>
      <c r="D16" s="104"/>
      <c r="E16" s="205"/>
      <c r="F16" s="213"/>
      <c r="G16" s="213"/>
      <c r="H16" s="93"/>
      <c r="I16" s="93"/>
      <c r="J16" s="93"/>
      <c r="K16" s="105"/>
    </row>
    <row r="17" spans="1:11">
      <c r="A17" s="102"/>
      <c r="B17" s="156"/>
      <c r="C17" s="104"/>
      <c r="D17" s="104"/>
      <c r="E17" s="205"/>
      <c r="F17" s="213"/>
      <c r="G17" s="213"/>
      <c r="H17" s="93"/>
      <c r="I17" s="93"/>
      <c r="J17" s="93"/>
      <c r="K17" s="105"/>
    </row>
    <row r="18" spans="1:11">
      <c r="A18" s="102"/>
      <c r="B18" s="156"/>
      <c r="C18" s="104"/>
      <c r="D18" s="104"/>
      <c r="E18" s="93"/>
      <c r="F18" s="213"/>
      <c r="G18" s="213"/>
      <c r="H18" s="213"/>
      <c r="I18" s="93"/>
      <c r="J18" s="93"/>
      <c r="K18" s="105"/>
    </row>
    <row r="19" spans="1:11">
      <c r="A19" s="102"/>
      <c r="B19" s="156"/>
      <c r="C19" s="104"/>
      <c r="D19" s="104"/>
      <c r="E19" s="93"/>
      <c r="F19" s="213"/>
      <c r="G19" s="213"/>
      <c r="H19" s="213"/>
      <c r="I19" s="93"/>
      <c r="J19" s="93"/>
      <c r="K19" s="105"/>
    </row>
    <row r="20" spans="1:11">
      <c r="A20" s="102"/>
      <c r="B20" s="156"/>
      <c r="C20" s="104"/>
      <c r="D20" s="104"/>
      <c r="E20" s="205"/>
      <c r="F20" s="213"/>
      <c r="G20" s="213"/>
      <c r="H20" s="93"/>
      <c r="I20" s="93"/>
      <c r="J20" s="93"/>
      <c r="K20" s="105"/>
    </row>
    <row r="21" spans="1:11">
      <c r="A21" s="102"/>
      <c r="B21" s="156"/>
      <c r="C21" s="104"/>
      <c r="D21" s="104"/>
      <c r="E21" s="205"/>
      <c r="F21" s="213"/>
      <c r="G21" s="205"/>
      <c r="H21" s="213"/>
      <c r="I21" s="93"/>
      <c r="J21" s="93"/>
      <c r="K21" s="105"/>
    </row>
    <row r="22" spans="1:11">
      <c r="A22" s="102"/>
      <c r="B22" s="156"/>
      <c r="C22" s="104"/>
      <c r="D22" s="104"/>
      <c r="E22" s="205"/>
      <c r="F22" s="213"/>
      <c r="G22" s="205"/>
      <c r="H22" s="213"/>
      <c r="I22" s="93"/>
      <c r="J22" s="93"/>
      <c r="K22" s="105"/>
    </row>
    <row r="23" spans="1:11">
      <c r="A23" s="102"/>
      <c r="B23" s="156"/>
      <c r="C23" s="104"/>
      <c r="D23" s="104"/>
      <c r="E23" s="239"/>
      <c r="F23" s="232"/>
      <c r="G23" s="239"/>
      <c r="H23" s="232"/>
      <c r="I23" s="233"/>
      <c r="J23" s="233"/>
      <c r="K23" s="105"/>
    </row>
    <row r="24" spans="1:11">
      <c r="A24" s="102"/>
      <c r="B24" s="156"/>
      <c r="C24" s="104"/>
      <c r="D24" s="104"/>
      <c r="E24" s="239"/>
      <c r="F24" s="232"/>
      <c r="G24" s="239"/>
      <c r="H24" s="232"/>
      <c r="I24" s="233"/>
      <c r="J24" s="233"/>
      <c r="K24" s="105"/>
    </row>
    <row r="25" spans="1:11">
      <c r="A25" s="102"/>
      <c r="B25" s="156"/>
      <c r="C25" s="104"/>
      <c r="D25" s="104"/>
      <c r="E25" s="239"/>
      <c r="F25" s="232"/>
      <c r="G25" s="232"/>
      <c r="H25" s="233"/>
      <c r="I25" s="233"/>
      <c r="J25" s="233"/>
      <c r="K25" s="105"/>
    </row>
    <row r="26" spans="1:11">
      <c r="A26" s="102"/>
      <c r="B26" s="156"/>
      <c r="C26" s="104"/>
      <c r="D26" s="104"/>
      <c r="E26" s="239"/>
      <c r="F26" s="232"/>
      <c r="G26" s="232"/>
      <c r="H26" s="233"/>
      <c r="I26" s="233"/>
      <c r="J26" s="233"/>
      <c r="K26" s="105"/>
    </row>
    <row r="27" spans="1:11">
      <c r="A27" s="255"/>
      <c r="B27" s="256"/>
      <c r="C27" s="239"/>
      <c r="D27" s="239"/>
      <c r="E27" s="239"/>
      <c r="F27" s="232"/>
      <c r="G27" s="232"/>
      <c r="H27" s="233"/>
      <c r="I27" s="233"/>
      <c r="J27" s="233"/>
      <c r="K27" s="105"/>
    </row>
    <row r="28" spans="1:11">
      <c r="A28" s="255"/>
      <c r="B28" s="256"/>
      <c r="C28" s="239"/>
      <c r="D28" s="239"/>
      <c r="E28" s="239"/>
      <c r="F28" s="232"/>
      <c r="G28" s="232"/>
      <c r="H28" s="233"/>
      <c r="I28" s="233"/>
      <c r="J28" s="233"/>
      <c r="K28" s="105"/>
    </row>
    <row r="29" spans="1:11">
      <c r="A29" s="255"/>
      <c r="B29" s="256"/>
      <c r="C29" s="239"/>
      <c r="D29" s="239"/>
      <c r="E29" s="239"/>
      <c r="F29" s="232"/>
      <c r="G29" s="232"/>
      <c r="H29" s="233"/>
      <c r="I29" s="233"/>
      <c r="J29" s="233"/>
      <c r="K29" s="105"/>
    </row>
    <row r="30" spans="1:11">
      <c r="A30" s="255"/>
      <c r="B30" s="256"/>
      <c r="C30" s="239"/>
      <c r="D30" s="239"/>
      <c r="E30" s="239"/>
      <c r="F30" s="232"/>
      <c r="G30" s="232"/>
      <c r="H30" s="233"/>
      <c r="I30" s="233"/>
      <c r="J30" s="233"/>
      <c r="K30" s="105"/>
    </row>
    <row r="31" spans="1:11">
      <c r="A31" s="255"/>
      <c r="B31" s="256"/>
      <c r="C31" s="239"/>
      <c r="D31" s="239"/>
      <c r="E31" s="239"/>
      <c r="F31" s="232"/>
      <c r="G31" s="232"/>
      <c r="H31" s="233"/>
      <c r="I31" s="233"/>
      <c r="J31" s="233"/>
      <c r="K31" s="105"/>
    </row>
    <row r="32" spans="1:11">
      <c r="A32" s="255"/>
      <c r="B32" s="256"/>
      <c r="C32" s="239"/>
      <c r="D32" s="239"/>
      <c r="E32" s="239"/>
      <c r="F32" s="232"/>
      <c r="G32" s="232"/>
      <c r="H32" s="233"/>
      <c r="I32" s="233"/>
      <c r="J32" s="233"/>
      <c r="K32" s="105"/>
    </row>
    <row r="33" spans="1:11">
      <c r="A33" s="255"/>
      <c r="B33" s="256"/>
      <c r="C33" s="239"/>
      <c r="D33" s="239"/>
      <c r="E33" s="239"/>
      <c r="F33" s="232"/>
      <c r="G33" s="232"/>
      <c r="H33" s="233"/>
      <c r="I33" s="233"/>
      <c r="J33" s="233"/>
      <c r="K33" s="105"/>
    </row>
    <row r="34" spans="1:11">
      <c r="A34" s="41"/>
      <c r="B34" s="103"/>
      <c r="C34" s="205"/>
      <c r="D34" s="205"/>
      <c r="E34" s="205"/>
      <c r="F34" s="213"/>
      <c r="G34" s="213"/>
      <c r="H34" s="93"/>
      <c r="I34" s="93"/>
      <c r="J34" s="93"/>
      <c r="K34" s="105"/>
    </row>
    <row r="35" spans="1:11">
      <c r="A35" s="102"/>
      <c r="B35" s="103"/>
      <c r="C35" s="205"/>
      <c r="D35" s="205"/>
      <c r="E35" s="205"/>
      <c r="F35" s="213"/>
      <c r="G35" s="213"/>
      <c r="H35" s="93"/>
      <c r="I35" s="93"/>
      <c r="J35" s="93"/>
      <c r="K35" s="105"/>
    </row>
    <row r="36" spans="1:11">
      <c r="A36" s="102"/>
      <c r="B36" s="112"/>
      <c r="C36" s="205"/>
      <c r="D36" s="205"/>
      <c r="E36" s="205"/>
      <c r="F36" s="213"/>
      <c r="G36" s="213"/>
      <c r="H36" s="93"/>
      <c r="I36" s="93"/>
      <c r="J36" s="93"/>
      <c r="K36" s="105"/>
    </row>
    <row r="37" spans="1:11">
      <c r="A37" s="102"/>
      <c r="B37" s="103"/>
      <c r="C37" s="214"/>
      <c r="D37" s="214"/>
      <c r="E37" s="93"/>
      <c r="F37" s="213"/>
      <c r="G37" s="213"/>
      <c r="H37" s="93"/>
      <c r="I37" s="151"/>
      <c r="J37" s="93"/>
      <c r="K37" s="153"/>
    </row>
    <row r="38" spans="1:11">
      <c r="A38" s="102"/>
      <c r="B38" s="103"/>
      <c r="C38" s="214"/>
      <c r="D38" s="214"/>
      <c r="E38" s="93"/>
      <c r="F38" s="213"/>
      <c r="G38" s="213"/>
      <c r="H38" s="93"/>
      <c r="I38" s="151"/>
      <c r="J38" s="93"/>
      <c r="K38" s="153"/>
    </row>
    <row r="39" spans="1:11">
      <c r="A39" s="102"/>
      <c r="B39" s="103"/>
      <c r="C39" s="214"/>
      <c r="D39" s="214"/>
      <c r="E39" s="205"/>
      <c r="F39" s="93"/>
      <c r="G39" s="93"/>
      <c r="H39" s="93"/>
      <c r="I39" s="151"/>
      <c r="J39" s="93"/>
      <c r="K39" s="153"/>
    </row>
    <row r="40" spans="1:11">
      <c r="A40" s="102"/>
      <c r="B40" s="103"/>
      <c r="C40" s="214"/>
      <c r="D40" s="214"/>
      <c r="E40" s="93"/>
      <c r="F40" s="213"/>
      <c r="G40" s="213"/>
      <c r="H40" s="93"/>
      <c r="I40" s="151"/>
      <c r="J40" s="93"/>
      <c r="K40" s="153"/>
    </row>
    <row r="41" spans="1:11">
      <c r="A41" s="102"/>
      <c r="B41" s="103"/>
      <c r="C41" s="214"/>
      <c r="D41" s="214"/>
      <c r="E41" s="93"/>
      <c r="F41" s="213"/>
      <c r="G41" s="213"/>
      <c r="H41" s="93"/>
      <c r="I41" s="151"/>
      <c r="J41" s="93"/>
      <c r="K41" s="153"/>
    </row>
    <row r="42" spans="1:11">
      <c r="A42" s="102"/>
      <c r="B42" s="103"/>
      <c r="C42" s="214"/>
      <c r="D42" s="214"/>
      <c r="E42" s="93"/>
      <c r="F42" s="213"/>
      <c r="G42" s="213"/>
      <c r="H42" s="93"/>
      <c r="I42" s="151"/>
      <c r="J42" s="93"/>
      <c r="K42" s="153"/>
    </row>
    <row r="43" spans="1:11">
      <c r="A43" s="102"/>
      <c r="B43" s="103"/>
      <c r="C43" s="214"/>
      <c r="D43" s="214"/>
      <c r="E43" s="93"/>
      <c r="F43" s="213"/>
      <c r="G43" s="213"/>
      <c r="H43" s="93"/>
      <c r="I43" s="151"/>
      <c r="J43" s="211"/>
      <c r="K43" s="215"/>
    </row>
    <row r="44" spans="1:11">
      <c r="A44" s="102"/>
      <c r="B44" s="103"/>
      <c r="C44" s="214"/>
      <c r="D44" s="214"/>
      <c r="E44" s="93"/>
      <c r="F44" s="213"/>
      <c r="G44" s="213"/>
      <c r="H44" s="93"/>
      <c r="I44" s="151"/>
      <c r="J44" s="93"/>
      <c r="K44" s="153"/>
    </row>
    <row r="45" spans="1:11">
      <c r="A45" s="102"/>
      <c r="B45" s="103"/>
      <c r="C45" s="93"/>
      <c r="D45" s="93"/>
      <c r="E45" s="93"/>
      <c r="F45" s="213"/>
      <c r="G45" s="213"/>
      <c r="H45" s="93"/>
      <c r="I45" s="93"/>
      <c r="J45" s="93"/>
      <c r="K45" s="153"/>
    </row>
    <row r="46" spans="1:11">
      <c r="A46" s="257"/>
      <c r="B46" s="258"/>
      <c r="C46" s="239"/>
      <c r="D46" s="239"/>
      <c r="E46" s="239"/>
      <c r="F46" s="259"/>
      <c r="G46" s="259"/>
      <c r="H46" s="239"/>
      <c r="I46" s="239"/>
      <c r="J46" s="178"/>
      <c r="K46" s="240"/>
    </row>
    <row r="47" spans="1:11">
      <c r="A47" s="103"/>
      <c r="B47" s="103"/>
      <c r="C47" s="205"/>
      <c r="D47" s="205"/>
      <c r="E47" s="93"/>
      <c r="F47" s="213"/>
      <c r="G47" s="213"/>
      <c r="H47" s="93"/>
      <c r="I47" s="93"/>
      <c r="J47" s="205"/>
      <c r="K47" s="222"/>
    </row>
    <row r="48" spans="1:11">
      <c r="A48" s="256"/>
      <c r="B48" s="260"/>
      <c r="C48" s="239"/>
      <c r="D48" s="239"/>
      <c r="E48" s="233"/>
      <c r="F48" s="232"/>
      <c r="G48" s="232"/>
      <c r="H48" s="233"/>
      <c r="I48" s="233"/>
      <c r="J48" s="93"/>
      <c r="K48" s="105"/>
    </row>
    <row r="49" spans="1:11">
      <c r="A49" s="103"/>
      <c r="B49" s="112"/>
      <c r="C49" s="205"/>
      <c r="D49" s="205"/>
      <c r="E49" s="93"/>
      <c r="F49" s="213"/>
      <c r="G49" s="213"/>
      <c r="H49" s="93"/>
      <c r="I49" s="93"/>
      <c r="J49" s="205"/>
      <c r="K49" s="222"/>
    </row>
    <row r="50" spans="1:11">
      <c r="A50" s="103"/>
      <c r="B50" s="112"/>
      <c r="C50" s="205"/>
      <c r="D50" s="205"/>
      <c r="E50" s="93"/>
      <c r="F50" s="213"/>
      <c r="G50" s="213"/>
      <c r="H50" s="93"/>
      <c r="I50" s="93"/>
      <c r="J50" s="93"/>
      <c r="K50" s="105"/>
    </row>
    <row r="51" spans="1:11">
      <c r="A51" s="257"/>
      <c r="B51" s="260"/>
      <c r="C51" s="239"/>
      <c r="D51" s="239"/>
      <c r="E51" s="233"/>
      <c r="F51" s="232"/>
      <c r="G51" s="232"/>
      <c r="H51" s="233"/>
      <c r="I51" s="233"/>
      <c r="J51" s="93"/>
      <c r="K51" s="105"/>
    </row>
    <row r="52" spans="1:11">
      <c r="A52" s="115"/>
      <c r="B52" s="112"/>
      <c r="C52" s="205"/>
      <c r="D52" s="205"/>
      <c r="E52" s="93"/>
      <c r="F52" s="213"/>
      <c r="G52" s="213"/>
      <c r="H52" s="213"/>
      <c r="I52" s="93"/>
      <c r="J52" s="157"/>
      <c r="K52" s="220"/>
    </row>
    <row r="53" spans="1:11">
      <c r="A53" s="115"/>
      <c r="B53" s="112"/>
      <c r="C53" s="205"/>
      <c r="D53" s="205"/>
      <c r="E53" s="93"/>
      <c r="F53" s="213"/>
      <c r="G53" s="213"/>
      <c r="H53" s="213"/>
      <c r="I53" s="93"/>
      <c r="J53" s="93"/>
      <c r="K53" s="105"/>
    </row>
    <row r="54" spans="1:11">
      <c r="A54" s="115"/>
      <c r="B54" s="112"/>
      <c r="C54" s="205"/>
      <c r="D54" s="205"/>
      <c r="E54" s="93"/>
      <c r="F54" s="213"/>
      <c r="G54" s="213"/>
      <c r="H54" s="213"/>
      <c r="I54" s="93"/>
      <c r="J54" s="93"/>
      <c r="K54" s="105"/>
    </row>
    <row r="55" spans="1:11">
      <c r="A55" s="115"/>
      <c r="B55" s="112"/>
      <c r="C55" s="205"/>
      <c r="D55" s="205"/>
      <c r="E55" s="93"/>
      <c r="F55" s="213"/>
      <c r="G55" s="213"/>
      <c r="H55" s="213"/>
      <c r="I55" s="93"/>
      <c r="J55" s="93"/>
      <c r="K55" s="105"/>
    </row>
    <row r="56" spans="1:11">
      <c r="A56" s="115"/>
      <c r="B56" s="112"/>
      <c r="C56" s="205"/>
      <c r="D56" s="205"/>
      <c r="E56" s="93"/>
      <c r="F56" s="213"/>
      <c r="G56" s="213"/>
      <c r="H56" s="213"/>
      <c r="I56" s="93"/>
      <c r="J56" s="93"/>
      <c r="K56" s="105"/>
    </row>
    <row r="57" spans="1:11">
      <c r="A57" s="115"/>
      <c r="B57" s="112"/>
      <c r="C57" s="205"/>
      <c r="D57" s="205"/>
      <c r="E57" s="93"/>
      <c r="F57" s="213"/>
      <c r="G57" s="213"/>
      <c r="H57" s="213"/>
      <c r="I57" s="93"/>
      <c r="J57" s="93"/>
      <c r="K57" s="105"/>
    </row>
    <row r="58" spans="1:11">
      <c r="A58" s="115"/>
      <c r="B58" s="112"/>
      <c r="C58" s="205"/>
      <c r="D58" s="205"/>
      <c r="E58" s="93"/>
      <c r="F58" s="213"/>
      <c r="G58" s="213"/>
      <c r="H58" s="213"/>
      <c r="I58" s="93"/>
      <c r="J58" s="93"/>
      <c r="K58" s="105"/>
    </row>
    <row r="59" spans="1:11">
      <c r="A59" s="102"/>
      <c r="B59" s="112"/>
      <c r="C59" s="93"/>
      <c r="D59" s="93"/>
      <c r="E59" s="93"/>
      <c r="F59" s="213"/>
      <c r="G59" s="213"/>
      <c r="H59" s="213"/>
      <c r="I59" s="93"/>
      <c r="J59" s="93"/>
      <c r="K59" s="105"/>
    </row>
    <row r="60" spans="1:11">
      <c r="A60" s="103"/>
      <c r="B60" s="103"/>
      <c r="C60" s="205"/>
      <c r="D60" s="205"/>
      <c r="E60" s="205"/>
      <c r="F60" s="213"/>
      <c r="G60" s="213"/>
      <c r="H60" s="93"/>
      <c r="I60" s="93"/>
      <c r="J60" s="93"/>
      <c r="K60" s="105"/>
    </row>
    <row r="61" spans="1:11">
      <c r="A61" s="103"/>
      <c r="B61" s="103"/>
      <c r="C61" s="205"/>
      <c r="D61" s="205"/>
      <c r="E61" s="205"/>
      <c r="F61" s="213"/>
      <c r="G61" s="213"/>
      <c r="H61" s="93"/>
      <c r="I61" s="93"/>
      <c r="J61" s="93"/>
      <c r="K61" s="105"/>
    </row>
    <row r="62" spans="1:11">
      <c r="A62" s="103"/>
      <c r="B62" s="103"/>
      <c r="C62" s="205"/>
      <c r="D62" s="205"/>
      <c r="E62" s="205"/>
      <c r="F62" s="213"/>
      <c r="G62" s="213"/>
      <c r="H62" s="93"/>
      <c r="I62" s="93"/>
      <c r="J62" s="93"/>
      <c r="K62" s="105"/>
    </row>
    <row r="63" spans="1:11">
      <c r="A63" s="103"/>
      <c r="B63" s="112"/>
      <c r="C63" s="205"/>
      <c r="D63" s="205"/>
      <c r="E63" s="205"/>
      <c r="F63" s="213"/>
      <c r="G63" s="213"/>
      <c r="H63" s="93"/>
      <c r="I63" s="93"/>
      <c r="J63" s="93"/>
      <c r="K63" s="105"/>
    </row>
    <row r="64" spans="1:11">
      <c r="A64" s="102"/>
      <c r="B64" s="103"/>
      <c r="C64" s="114"/>
      <c r="D64" s="114"/>
      <c r="E64" s="114"/>
      <c r="F64" s="114"/>
      <c r="G64" s="114"/>
      <c r="H64" s="114"/>
      <c r="I64" s="93"/>
      <c r="J64" s="93"/>
      <c r="K64" s="105"/>
    </row>
    <row r="65" spans="1:11">
      <c r="A65" s="159"/>
      <c r="B65" s="160"/>
      <c r="C65" s="161"/>
      <c r="D65" s="161"/>
      <c r="E65" s="161"/>
      <c r="F65" s="161"/>
      <c r="G65" s="161"/>
      <c r="H65" s="161"/>
      <c r="I65" s="161"/>
      <c r="J65" s="161"/>
      <c r="K65" s="235"/>
    </row>
  </sheetData>
  <mergeCells count="1">
    <mergeCell ref="D1:E1"/>
  </mergeCells>
  <pageMargins left="0.196527777777778" right="0.196527777777778" top="0.39444444444444399" bottom="0.905555555555556" header="0.51180555555555496" footer="0.196527777777778"/>
  <pageSetup paperSize="8" firstPageNumber="0" fitToHeight="0" orientation="landscape" horizontalDpi="300" verticalDpi="300"/>
  <headerFooter>
    <oddFooter>&amp;LSide &amp;P av &amp;N
Sist endret &amp;D 
&amp;F</oddFooter>
  </headerFooter>
  <rowBreaks count="1" manualBreakCount="1">
    <brk id="6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8"/>
  <sheetViews>
    <sheetView showGridLines="0" zoomScaleNormal="100" workbookViewId="0">
      <selection activeCell="C2" sqref="C2"/>
    </sheetView>
  </sheetViews>
  <sheetFormatPr baseColWidth="10" defaultColWidth="9.140625" defaultRowHeight="12.75"/>
  <cols>
    <col min="1" max="1" width="9.42578125" style="1" customWidth="1"/>
    <col min="2" max="2" width="10.5703125" style="1" customWidth="1"/>
    <col min="3" max="3" width="13.28515625" style="1" customWidth="1"/>
    <col min="4" max="10" width="10.5703125" style="6" customWidth="1"/>
    <col min="11" max="11" width="16.5703125" style="6" customWidth="1"/>
    <col min="12" max="12" width="5.42578125" style="6" customWidth="1"/>
    <col min="13" max="13" width="12.85546875" style="6" customWidth="1"/>
    <col min="14" max="14" width="10.140625" style="6" customWidth="1"/>
    <col min="15" max="15" width="0.140625" style="1" customWidth="1"/>
    <col min="16" max="16" width="3.42578125" style="1" customWidth="1"/>
    <col min="17" max="1025" width="8.85546875" style="1" customWidth="1"/>
  </cols>
  <sheetData>
    <row r="1" spans="1:17" s="7" customFormat="1" ht="23.25" customHeight="1">
      <c r="A1" s="341" t="s">
        <v>16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</row>
    <row r="2" spans="1:17" s="7" customFormat="1" ht="18.75" customHeight="1">
      <c r="A2" s="8"/>
      <c r="B2" s="9" t="s">
        <v>17</v>
      </c>
      <c r="C2" s="10">
        <v>150563001</v>
      </c>
      <c r="D2" s="11"/>
      <c r="E2" s="9" t="s">
        <v>18</v>
      </c>
      <c r="F2" s="10"/>
      <c r="G2" s="10" t="s">
        <v>19</v>
      </c>
      <c r="H2" s="10"/>
      <c r="I2" s="12"/>
      <c r="J2" s="9" t="s">
        <v>20</v>
      </c>
      <c r="K2" s="13" t="s">
        <v>21</v>
      </c>
      <c r="L2" s="14"/>
      <c r="M2" s="14"/>
      <c r="N2" s="15"/>
      <c r="O2" s="16"/>
    </row>
    <row r="3" spans="1:17" s="7" customFormat="1" ht="15.75">
      <c r="A3" s="8"/>
      <c r="B3" s="9" t="s">
        <v>22</v>
      </c>
      <c r="C3" s="10"/>
      <c r="D3" s="11"/>
      <c r="E3" s="9" t="s">
        <v>23</v>
      </c>
      <c r="F3" s="14"/>
      <c r="G3" s="10" t="s">
        <v>24</v>
      </c>
      <c r="H3" s="10"/>
      <c r="I3" s="12"/>
      <c r="J3" s="9" t="s">
        <v>25</v>
      </c>
      <c r="K3" s="13" t="s">
        <v>26</v>
      </c>
      <c r="L3" s="14"/>
      <c r="M3" s="14"/>
      <c r="N3" s="15"/>
      <c r="O3" s="17"/>
    </row>
    <row r="4" spans="1:17" ht="15.75">
      <c r="A4" s="18"/>
      <c r="B4" s="19"/>
      <c r="C4" s="20"/>
      <c r="D4" s="21"/>
      <c r="E4" s="19" t="s">
        <v>27</v>
      </c>
      <c r="F4" s="22"/>
      <c r="G4" s="20" t="s">
        <v>28</v>
      </c>
      <c r="H4" s="23"/>
      <c r="I4" s="24"/>
      <c r="J4" s="19" t="s">
        <v>29</v>
      </c>
      <c r="K4" s="22"/>
      <c r="L4" s="23"/>
      <c r="M4" s="23"/>
      <c r="N4" s="25"/>
      <c r="O4" s="26"/>
      <c r="P4" s="7"/>
    </row>
    <row r="5" spans="1:17" ht="18" customHeight="1">
      <c r="A5" s="342" t="s">
        <v>30</v>
      </c>
      <c r="B5" s="342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27"/>
      <c r="P5" s="28"/>
      <c r="Q5" s="28"/>
    </row>
    <row r="6" spans="1:17" ht="15">
      <c r="A6" s="29" t="s">
        <v>31</v>
      </c>
      <c r="B6" s="338" t="s">
        <v>32</v>
      </c>
      <c r="C6" s="338"/>
      <c r="D6" s="343" t="s">
        <v>33</v>
      </c>
      <c r="E6" s="343"/>
      <c r="F6" s="343"/>
      <c r="G6" s="343"/>
      <c r="H6" s="343"/>
      <c r="I6" s="343"/>
      <c r="J6" s="343"/>
      <c r="K6" s="343"/>
      <c r="L6" s="343"/>
      <c r="M6" s="29" t="s">
        <v>34</v>
      </c>
      <c r="N6" s="30" t="s">
        <v>35</v>
      </c>
      <c r="O6" s="17"/>
    </row>
    <row r="7" spans="1:17">
      <c r="A7" s="31" t="s">
        <v>36</v>
      </c>
      <c r="B7" s="336" t="s">
        <v>37</v>
      </c>
      <c r="C7" s="336"/>
      <c r="D7" s="336" t="s">
        <v>38</v>
      </c>
      <c r="E7" s="336"/>
      <c r="F7" s="336"/>
      <c r="G7" s="336"/>
      <c r="H7" s="336"/>
      <c r="I7" s="336"/>
      <c r="J7" s="336"/>
      <c r="K7" s="336"/>
      <c r="L7" s="336"/>
      <c r="M7" s="32">
        <v>43126</v>
      </c>
      <c r="N7" s="33" t="s">
        <v>39</v>
      </c>
      <c r="O7" s="17"/>
    </row>
    <row r="8" spans="1:17">
      <c r="A8" s="31" t="s">
        <v>40</v>
      </c>
      <c r="B8" s="335" t="s">
        <v>37</v>
      </c>
      <c r="C8" s="335"/>
      <c r="D8" s="336"/>
      <c r="E8" s="336"/>
      <c r="F8" s="336"/>
      <c r="G8" s="336"/>
      <c r="H8" s="336"/>
      <c r="I8" s="336"/>
      <c r="J8" s="336"/>
      <c r="K8" s="336"/>
      <c r="L8" s="336"/>
      <c r="M8" s="32"/>
      <c r="N8" s="33" t="s">
        <v>41</v>
      </c>
      <c r="O8" s="17"/>
    </row>
    <row r="9" spans="1:17">
      <c r="A9" s="34" t="s">
        <v>42</v>
      </c>
      <c r="B9" s="335" t="s">
        <v>37</v>
      </c>
      <c r="C9" s="335"/>
      <c r="D9" s="335" t="s">
        <v>43</v>
      </c>
      <c r="E9" s="335"/>
      <c r="F9" s="335"/>
      <c r="G9" s="335"/>
      <c r="H9" s="335"/>
      <c r="I9" s="335"/>
      <c r="J9" s="335"/>
      <c r="K9" s="335"/>
      <c r="L9" s="335"/>
      <c r="M9" s="35">
        <v>43152</v>
      </c>
      <c r="N9" s="36" t="s">
        <v>39</v>
      </c>
      <c r="O9" s="17"/>
    </row>
    <row r="10" spans="1:17">
      <c r="A10" s="34" t="s">
        <v>44</v>
      </c>
      <c r="B10" s="335" t="s">
        <v>37</v>
      </c>
      <c r="C10" s="335"/>
      <c r="D10" s="340" t="s">
        <v>45</v>
      </c>
      <c r="E10" s="340"/>
      <c r="F10" s="340"/>
      <c r="G10" s="340"/>
      <c r="H10" s="340"/>
      <c r="I10" s="340"/>
      <c r="J10" s="340"/>
      <c r="K10" s="340"/>
      <c r="L10" s="340"/>
      <c r="M10" s="35">
        <v>43157</v>
      </c>
      <c r="N10" s="37" t="s">
        <v>39</v>
      </c>
      <c r="O10" s="38"/>
    </row>
    <row r="11" spans="1:17">
      <c r="A11" s="39" t="s">
        <v>46</v>
      </c>
      <c r="B11" s="335" t="s">
        <v>37</v>
      </c>
      <c r="C11" s="335"/>
      <c r="D11" s="340" t="s">
        <v>47</v>
      </c>
      <c r="E11" s="340"/>
      <c r="F11" s="340"/>
      <c r="G11" s="340"/>
      <c r="H11" s="340"/>
      <c r="I11" s="340"/>
      <c r="J11" s="340"/>
      <c r="K11" s="340"/>
      <c r="L11" s="340"/>
      <c r="M11" s="35">
        <v>43158</v>
      </c>
      <c r="N11" s="40" t="s">
        <v>39</v>
      </c>
      <c r="O11" s="38"/>
    </row>
    <row r="12" spans="1:17">
      <c r="A12" s="41" t="s">
        <v>48</v>
      </c>
      <c r="B12" s="335" t="s">
        <v>37</v>
      </c>
      <c r="C12" s="335"/>
      <c r="D12" s="335" t="s">
        <v>49</v>
      </c>
      <c r="E12" s="335"/>
      <c r="F12" s="335"/>
      <c r="G12" s="335"/>
      <c r="H12" s="335"/>
      <c r="I12" s="335"/>
      <c r="J12" s="335"/>
      <c r="K12" s="335"/>
      <c r="L12" s="335"/>
      <c r="M12" s="42">
        <v>43159</v>
      </c>
      <c r="N12" s="43" t="s">
        <v>39</v>
      </c>
      <c r="O12" s="38"/>
    </row>
    <row r="13" spans="1:17">
      <c r="A13" s="44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45"/>
      <c r="N13" s="46"/>
      <c r="O13" s="38"/>
    </row>
    <row r="14" spans="1:17">
      <c r="A14" s="44"/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45"/>
      <c r="N14" s="46"/>
      <c r="O14" s="38"/>
    </row>
    <row r="15" spans="1:17">
      <c r="A15" s="47"/>
      <c r="B15" s="48"/>
      <c r="C15" s="49"/>
      <c r="D15" s="334"/>
      <c r="E15" s="334"/>
      <c r="F15" s="334"/>
      <c r="G15" s="334"/>
      <c r="H15" s="334"/>
      <c r="I15" s="334"/>
      <c r="J15" s="334"/>
      <c r="K15" s="334"/>
      <c r="L15" s="334"/>
      <c r="M15" s="50"/>
      <c r="N15" s="51"/>
      <c r="O15" s="38"/>
    </row>
    <row r="16" spans="1:17" ht="3.2" customHeight="1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O16" s="38"/>
    </row>
    <row r="17" spans="1:15" ht="15.75">
      <c r="A17" s="337" t="s">
        <v>50</v>
      </c>
      <c r="B17" s="337"/>
      <c r="C17" s="337"/>
      <c r="D17" s="337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38"/>
    </row>
    <row r="18" spans="1:15" ht="15">
      <c r="A18" s="29" t="s">
        <v>31</v>
      </c>
      <c r="B18" s="338" t="s">
        <v>32</v>
      </c>
      <c r="C18" s="338"/>
      <c r="D18" s="29"/>
      <c r="E18" s="339" t="s">
        <v>33</v>
      </c>
      <c r="F18" s="339"/>
      <c r="G18" s="339"/>
      <c r="H18" s="339"/>
      <c r="I18" s="339"/>
      <c r="J18" s="339"/>
      <c r="K18" s="54"/>
      <c r="L18" s="55"/>
      <c r="M18" s="29" t="s">
        <v>34</v>
      </c>
      <c r="N18" s="30" t="s">
        <v>35</v>
      </c>
      <c r="O18" s="38"/>
    </row>
    <row r="19" spans="1:15">
      <c r="A19" s="56"/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2"/>
      <c r="N19" s="57"/>
      <c r="O19" s="38"/>
    </row>
    <row r="20" spans="1:15">
      <c r="A20" s="44"/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45"/>
      <c r="N20" s="46"/>
      <c r="O20" s="38"/>
    </row>
    <row r="21" spans="1:15">
      <c r="A21" s="44"/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45"/>
      <c r="N21" s="46"/>
      <c r="O21" s="38"/>
    </row>
    <row r="22" spans="1:15">
      <c r="A22" s="44"/>
      <c r="B22" s="335"/>
      <c r="C22" s="335"/>
      <c r="D22" s="335"/>
      <c r="E22" s="335"/>
      <c r="F22" s="335"/>
      <c r="G22" s="335"/>
      <c r="H22" s="335"/>
      <c r="I22" s="335"/>
      <c r="J22" s="335"/>
      <c r="K22" s="335"/>
      <c r="L22" s="335"/>
      <c r="M22" s="45"/>
      <c r="N22" s="46"/>
      <c r="O22" s="38"/>
    </row>
    <row r="23" spans="1:15">
      <c r="A23" s="44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45"/>
      <c r="N23" s="46"/>
      <c r="O23" s="38"/>
    </row>
    <row r="24" spans="1:15">
      <c r="A24" s="44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45"/>
      <c r="N24" s="46"/>
      <c r="O24" s="38"/>
    </row>
    <row r="25" spans="1:15">
      <c r="A25" s="44"/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45"/>
      <c r="N25" s="46"/>
      <c r="O25" s="38"/>
    </row>
    <row r="26" spans="1:15">
      <c r="A26" s="44"/>
      <c r="B26" s="335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45"/>
      <c r="N26" s="46"/>
      <c r="O26" s="38"/>
    </row>
    <row r="27" spans="1:15">
      <c r="A27" s="44"/>
      <c r="B27" s="335"/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45"/>
      <c r="N27" s="46"/>
      <c r="O27" s="38"/>
    </row>
    <row r="28" spans="1:15">
      <c r="A28" s="44"/>
      <c r="B28" s="335"/>
      <c r="C28" s="335"/>
      <c r="D28" s="335"/>
      <c r="E28" s="335"/>
      <c r="F28" s="335"/>
      <c r="G28" s="335"/>
      <c r="H28" s="335"/>
      <c r="I28" s="335"/>
      <c r="J28" s="335"/>
      <c r="K28" s="335"/>
      <c r="L28" s="335"/>
      <c r="M28" s="45"/>
      <c r="N28" s="46"/>
      <c r="O28" s="38"/>
    </row>
    <row r="29" spans="1:15">
      <c r="A29" s="44"/>
      <c r="B29" s="335"/>
      <c r="C29" s="335"/>
      <c r="D29" s="335"/>
      <c r="E29" s="335"/>
      <c r="F29" s="335"/>
      <c r="G29" s="335"/>
      <c r="H29" s="335"/>
      <c r="I29" s="335"/>
      <c r="J29" s="335"/>
      <c r="K29" s="335"/>
      <c r="L29" s="335"/>
      <c r="M29" s="45"/>
      <c r="N29" s="46"/>
      <c r="O29" s="38"/>
    </row>
    <row r="30" spans="1:15">
      <c r="A30" s="58"/>
      <c r="B30" s="335"/>
      <c r="C30" s="335"/>
      <c r="D30" s="335"/>
      <c r="E30" s="335"/>
      <c r="F30" s="335"/>
      <c r="G30" s="335"/>
      <c r="H30" s="335"/>
      <c r="I30" s="335"/>
      <c r="J30" s="335"/>
      <c r="K30" s="335"/>
      <c r="L30" s="335"/>
      <c r="M30" s="45"/>
      <c r="N30" s="46"/>
      <c r="O30" s="38"/>
    </row>
    <row r="31" spans="1:15">
      <c r="A31" s="58"/>
      <c r="B31" s="335"/>
      <c r="C31" s="335"/>
      <c r="D31" s="335"/>
      <c r="E31" s="335"/>
      <c r="F31" s="335"/>
      <c r="G31" s="335"/>
      <c r="H31" s="335"/>
      <c r="I31" s="335"/>
      <c r="J31" s="335"/>
      <c r="K31" s="335"/>
      <c r="L31" s="335"/>
      <c r="M31" s="45"/>
      <c r="N31" s="46"/>
      <c r="O31" s="38"/>
    </row>
    <row r="32" spans="1:15">
      <c r="A32" s="58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45"/>
      <c r="N32" s="46"/>
      <c r="O32" s="38"/>
    </row>
    <row r="33" spans="1:15">
      <c r="A33" s="58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45"/>
      <c r="N33" s="46"/>
      <c r="O33" s="38"/>
    </row>
    <row r="34" spans="1:15">
      <c r="A34" s="59"/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50"/>
      <c r="N34" s="51"/>
      <c r="O34" s="38"/>
    </row>
    <row r="35" spans="1:15" s="7" customFormat="1">
      <c r="A35" s="60" t="s">
        <v>51</v>
      </c>
      <c r="B35" s="61"/>
      <c r="C35" s="61"/>
      <c r="D35" s="62"/>
      <c r="E35" s="63"/>
      <c r="F35" s="62"/>
      <c r="G35" s="63"/>
      <c r="H35" s="63"/>
      <c r="I35" s="63"/>
      <c r="J35" s="63"/>
      <c r="K35" s="63"/>
      <c r="L35" s="64" t="s">
        <v>52</v>
      </c>
      <c r="M35" s="65" t="s">
        <v>53</v>
      </c>
      <c r="N35" s="66"/>
      <c r="O35" s="38"/>
    </row>
    <row r="36" spans="1:15" s="7" customFormat="1">
      <c r="A36" s="67" t="s">
        <v>54</v>
      </c>
      <c r="D36" s="68"/>
      <c r="E36" s="69" t="s">
        <v>55</v>
      </c>
      <c r="F36" s="68"/>
      <c r="G36" s="70">
        <v>2017</v>
      </c>
      <c r="H36" s="6"/>
      <c r="I36" s="6"/>
      <c r="J36" s="6"/>
      <c r="K36" s="6"/>
      <c r="L36" s="71" t="s">
        <v>56</v>
      </c>
      <c r="M36" s="72" t="s">
        <v>57</v>
      </c>
      <c r="N36" s="73"/>
      <c r="O36" s="38"/>
    </row>
    <row r="37" spans="1:15" s="7" customFormat="1">
      <c r="A37" s="67" t="s">
        <v>58</v>
      </c>
      <c r="D37" s="53" t="s">
        <v>59</v>
      </c>
      <c r="E37" s="6"/>
      <c r="F37" s="68"/>
      <c r="G37" s="6"/>
      <c r="H37" s="6"/>
      <c r="I37" s="6"/>
      <c r="J37" s="6"/>
      <c r="K37" s="6"/>
      <c r="L37" s="70" t="s">
        <v>60</v>
      </c>
      <c r="M37" s="74" t="s">
        <v>61</v>
      </c>
      <c r="N37" s="73"/>
      <c r="O37" s="38"/>
    </row>
    <row r="38" spans="1:15" s="7" customFormat="1">
      <c r="A38" s="59"/>
      <c r="B38" s="75"/>
      <c r="C38" s="75"/>
      <c r="D38" s="76" t="s">
        <v>62</v>
      </c>
      <c r="E38" s="77"/>
      <c r="F38" s="77"/>
      <c r="G38" s="77"/>
      <c r="H38" s="77"/>
      <c r="I38" s="77"/>
      <c r="J38" s="77"/>
      <c r="K38" s="77"/>
      <c r="L38" s="78" t="s">
        <v>63</v>
      </c>
      <c r="M38" s="79" t="s">
        <v>64</v>
      </c>
      <c r="N38" s="80"/>
      <c r="O38" s="81" t="e">
        <f>#REF!</f>
        <v>#REF!</v>
      </c>
    </row>
  </sheetData>
  <mergeCells count="56">
    <mergeCell ref="A1:O1"/>
    <mergeCell ref="A5:N5"/>
    <mergeCell ref="B6:C6"/>
    <mergeCell ref="D6:L6"/>
    <mergeCell ref="B7:C7"/>
    <mergeCell ref="D7:L7"/>
    <mergeCell ref="B8:C8"/>
    <mergeCell ref="D8:L8"/>
    <mergeCell ref="B9:C9"/>
    <mergeCell ref="D9:L9"/>
    <mergeCell ref="B10:C10"/>
    <mergeCell ref="D10:L10"/>
    <mergeCell ref="B11:C11"/>
    <mergeCell ref="D11:L11"/>
    <mergeCell ref="B12:C12"/>
    <mergeCell ref="D12:L12"/>
    <mergeCell ref="B13:C13"/>
    <mergeCell ref="D13:L13"/>
    <mergeCell ref="B14:C14"/>
    <mergeCell ref="D14:L14"/>
    <mergeCell ref="D15:L15"/>
    <mergeCell ref="A17:N17"/>
    <mergeCell ref="B18:C18"/>
    <mergeCell ref="E18:J18"/>
    <mergeCell ref="B19:C19"/>
    <mergeCell ref="D19:L19"/>
    <mergeCell ref="B20:C20"/>
    <mergeCell ref="D20:L20"/>
    <mergeCell ref="B21:C21"/>
    <mergeCell ref="D21:L21"/>
    <mergeCell ref="B22:C22"/>
    <mergeCell ref="D22:L22"/>
    <mergeCell ref="B23:C23"/>
    <mergeCell ref="D23:L23"/>
    <mergeCell ref="B24:C24"/>
    <mergeCell ref="D24:L24"/>
    <mergeCell ref="B25:C25"/>
    <mergeCell ref="D25:L25"/>
    <mergeCell ref="B26:C26"/>
    <mergeCell ref="D26:L26"/>
    <mergeCell ref="B27:C27"/>
    <mergeCell ref="D27:L27"/>
    <mergeCell ref="B28:C28"/>
    <mergeCell ref="D28:L28"/>
    <mergeCell ref="B29:C29"/>
    <mergeCell ref="D29:L29"/>
    <mergeCell ref="B30:C30"/>
    <mergeCell ref="D30:L30"/>
    <mergeCell ref="B34:C34"/>
    <mergeCell ref="D34:L34"/>
    <mergeCell ref="B31:C31"/>
    <mergeCell ref="D31:L31"/>
    <mergeCell ref="B32:C32"/>
    <mergeCell ref="D32:L32"/>
    <mergeCell ref="B33:C33"/>
    <mergeCell ref="D33:L33"/>
  </mergeCells>
  <hyperlinks>
    <hyperlink ref="M37" r:id="rId1" xr:uid="{00000000-0004-0000-0100-000000000000}"/>
    <hyperlink ref="M38" r:id="rId2" xr:uid="{00000000-0004-0000-0100-000001000000}"/>
  </hyperlinks>
  <pageMargins left="0.196527777777778" right="0.196527777777778" top="0.39444444444444399" bottom="0.905555555555556" header="0.51180555555555496" footer="0.196527777777778"/>
  <pageSetup paperSize="8" scale="135" firstPageNumber="0" orientation="landscape" horizontalDpi="300" verticalDpi="300"/>
  <headerFooter>
    <oddFooter>&amp;LSide &amp;P av &amp;N
Sist endret &amp;D 
&amp;F</oddFooter>
  </headerFooter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MK73"/>
  <sheetViews>
    <sheetView showGridLines="0" topLeftCell="A10" zoomScale="90" zoomScaleNormal="90" workbookViewId="0">
      <selection activeCell="C18" sqref="C18"/>
    </sheetView>
  </sheetViews>
  <sheetFormatPr baseColWidth="10" defaultColWidth="9.140625" defaultRowHeight="12.75"/>
  <cols>
    <col min="1" max="1" width="24.5703125" style="139" customWidth="1"/>
    <col min="2" max="2" width="32.42578125" style="139" customWidth="1"/>
    <col min="3" max="3" width="23.140625" style="140" customWidth="1"/>
    <col min="4" max="4" width="19.7109375" style="140" customWidth="1"/>
    <col min="5" max="5" width="18.85546875" style="140" customWidth="1"/>
    <col min="6" max="6" width="18" style="140" customWidth="1"/>
    <col min="7" max="7" width="55.42578125" style="140" customWidth="1"/>
    <col min="8" max="8" width="13.5703125" style="140" customWidth="1"/>
    <col min="9" max="9" width="7.140625" style="140" customWidth="1"/>
    <col min="10" max="10" width="11.42578125" style="140" customWidth="1"/>
    <col min="11" max="11" width="11.28515625" style="140" customWidth="1"/>
    <col min="12" max="12" width="13.5703125" style="140" customWidth="1"/>
    <col min="13" max="1025" width="8.85546875" style="139" customWidth="1"/>
  </cols>
  <sheetData>
    <row r="1" spans="1:1025" ht="15">
      <c r="A1" s="82" t="str">
        <f>"Kunde:"</f>
        <v>Kunde:</v>
      </c>
      <c r="B1" s="83" t="str">
        <f>'Rev Hist'!G2</f>
        <v>FjellVAR</v>
      </c>
      <c r="C1" s="84"/>
      <c r="D1" s="274" t="s">
        <v>1960</v>
      </c>
      <c r="E1" s="119" t="s">
        <v>244</v>
      </c>
      <c r="F1" s="119" t="str">
        <f>'Rev Hist'!G4</f>
        <v xml:space="preserve"> </v>
      </c>
      <c r="G1" s="119"/>
      <c r="H1" s="119"/>
      <c r="I1" s="119"/>
      <c r="J1" s="119"/>
      <c r="K1" s="119" t="str">
        <f>'Rev Hist'!G4</f>
        <v xml:space="preserve"> </v>
      </c>
      <c r="L1" s="7"/>
      <c r="M1" s="7"/>
    </row>
    <row r="2" spans="1:1025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119" t="s">
        <v>245</v>
      </c>
      <c r="F2" s="119" t="s">
        <v>91</v>
      </c>
      <c r="G2" s="119"/>
      <c r="H2" s="119"/>
      <c r="I2" s="119"/>
      <c r="J2" s="119"/>
      <c r="K2" s="119"/>
      <c r="L2" s="7"/>
      <c r="M2" s="7"/>
    </row>
    <row r="3" spans="1:1025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119" t="s">
        <v>247</v>
      </c>
      <c r="F3" s="119" t="str">
        <f>'Rev Hist'!G3</f>
        <v>Storanipa RA</v>
      </c>
      <c r="G3" s="119"/>
      <c r="H3" s="119"/>
      <c r="I3" s="119"/>
      <c r="J3" s="119"/>
      <c r="K3" s="119"/>
      <c r="L3" s="7"/>
      <c r="M3" s="7"/>
    </row>
    <row r="4" spans="1:1025" ht="4.5" customHeight="1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7"/>
    </row>
    <row r="5" spans="1:1025" ht="27.75" customHeight="1">
      <c r="A5" s="142"/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</row>
    <row r="6" spans="1:1025">
      <c r="A6" s="275"/>
      <c r="B6" s="276"/>
      <c r="C6" s="93"/>
      <c r="D6" s="254"/>
      <c r="E6" s="205"/>
      <c r="F6" s="205"/>
      <c r="G6" s="205"/>
      <c r="H6" s="205"/>
      <c r="I6" s="93"/>
      <c r="J6" s="93"/>
      <c r="K6" s="93"/>
      <c r="L6" s="105"/>
    </row>
    <row r="7" spans="1:1025" ht="13.5" thickBot="1">
      <c r="A7" s="102"/>
      <c r="B7" s="156"/>
      <c r="C7" s="104"/>
      <c r="D7" s="104"/>
      <c r="E7" s="205"/>
      <c r="F7" s="213"/>
      <c r="G7" s="213"/>
      <c r="H7" s="93"/>
      <c r="I7" s="93"/>
      <c r="J7" s="93"/>
      <c r="K7" s="93"/>
      <c r="L7" s="222"/>
    </row>
    <row r="8" spans="1:1025" ht="51.75" thickBot="1">
      <c r="A8" s="278" t="s">
        <v>1961</v>
      </c>
      <c r="B8" s="143" t="s">
        <v>2038</v>
      </c>
      <c r="C8" s="143" t="s">
        <v>1962</v>
      </c>
      <c r="D8" s="143" t="s">
        <v>71</v>
      </c>
      <c r="E8" s="278" t="s">
        <v>1963</v>
      </c>
      <c r="F8" s="143" t="s">
        <v>1964</v>
      </c>
      <c r="G8" s="143" t="s">
        <v>1965</v>
      </c>
      <c r="H8" s="143" t="s">
        <v>1966</v>
      </c>
      <c r="I8" s="143" t="s">
        <v>1967</v>
      </c>
      <c r="J8" s="143" t="s">
        <v>1968</v>
      </c>
      <c r="K8" s="143" t="s">
        <v>258</v>
      </c>
      <c r="L8" s="143" t="s">
        <v>1969</v>
      </c>
      <c r="M8" s="143" t="s">
        <v>78</v>
      </c>
      <c r="N8" s="278" t="s">
        <v>1970</v>
      </c>
      <c r="O8"/>
      <c r="P8"/>
      <c r="Q8"/>
      <c r="R8"/>
      <c r="S8"/>
      <c r="T8"/>
      <c r="U8"/>
    </row>
    <row r="9" spans="1:1025" ht="14.25" customHeight="1">
      <c r="A9" s="282"/>
      <c r="B9" s="306" t="s">
        <v>2014</v>
      </c>
      <c r="C9" s="290"/>
      <c r="D9" s="104"/>
      <c r="E9" s="93"/>
      <c r="F9" s="213"/>
      <c r="G9" s="213"/>
      <c r="H9" s="93"/>
      <c r="I9" s="93"/>
      <c r="J9" s="93"/>
      <c r="K9" s="93"/>
      <c r="L9" s="93"/>
      <c r="M9" s="287"/>
      <c r="N9" s="287"/>
    </row>
    <row r="10" spans="1:1025" s="319" customFormat="1" ht="14.25" customHeight="1">
      <c r="A10" s="297" t="s">
        <v>2039</v>
      </c>
      <c r="B10" s="307" t="s">
        <v>1999</v>
      </c>
      <c r="C10" s="291" t="s">
        <v>2000</v>
      </c>
      <c r="D10" s="291" t="s">
        <v>1287</v>
      </c>
      <c r="E10" s="308" t="s">
        <v>1972</v>
      </c>
      <c r="F10" s="309" t="s">
        <v>1973</v>
      </c>
      <c r="G10" s="312" t="s">
        <v>2023</v>
      </c>
      <c r="H10" s="310" t="s">
        <v>1974</v>
      </c>
      <c r="I10" s="307"/>
      <c r="J10" s="307"/>
      <c r="K10" s="307"/>
      <c r="L10" s="307"/>
      <c r="M10" s="307"/>
      <c r="N10" s="114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S10" s="119"/>
      <c r="FT10" s="119"/>
      <c r="FU10" s="119"/>
      <c r="FV10" s="119"/>
      <c r="FW10" s="119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B10" s="119"/>
      <c r="HC10" s="119"/>
      <c r="HD10" s="119"/>
      <c r="HE10" s="119"/>
      <c r="HF10" s="119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K10" s="119"/>
      <c r="IL10" s="119"/>
      <c r="IM10" s="119"/>
      <c r="IN10" s="119"/>
      <c r="IO10" s="119"/>
      <c r="IP10" s="119"/>
      <c r="IQ10" s="119"/>
      <c r="IR10" s="119"/>
      <c r="IS10" s="119"/>
      <c r="IT10" s="119"/>
      <c r="IU10" s="119"/>
      <c r="IV10" s="119"/>
      <c r="IW10" s="119"/>
      <c r="IX10" s="119"/>
      <c r="IY10" s="119"/>
      <c r="IZ10" s="119"/>
      <c r="JA10" s="119"/>
      <c r="JB10" s="119"/>
      <c r="JC10" s="119"/>
      <c r="JD10" s="119"/>
      <c r="JE10" s="119"/>
      <c r="JF10" s="119"/>
      <c r="JG10" s="119"/>
      <c r="JH10" s="119"/>
      <c r="JI10" s="119"/>
      <c r="JJ10" s="119"/>
      <c r="JK10" s="119"/>
      <c r="JL10" s="119"/>
      <c r="JM10" s="119"/>
      <c r="JN10" s="119"/>
      <c r="JO10" s="119"/>
      <c r="JP10" s="119"/>
      <c r="JQ10" s="119"/>
      <c r="JR10" s="119"/>
      <c r="JS10" s="119"/>
      <c r="JT10" s="119"/>
      <c r="JU10" s="119"/>
      <c r="JV10" s="119"/>
      <c r="JW10" s="119"/>
      <c r="JX10" s="119"/>
      <c r="JY10" s="119"/>
      <c r="JZ10" s="119"/>
      <c r="KA10" s="119"/>
      <c r="KB10" s="119"/>
      <c r="KC10" s="119"/>
      <c r="KD10" s="119"/>
      <c r="KE10" s="119"/>
      <c r="KF10" s="119"/>
      <c r="KG10" s="119"/>
      <c r="KH10" s="119"/>
      <c r="KI10" s="119"/>
      <c r="KJ10" s="119"/>
      <c r="KK10" s="119"/>
      <c r="KL10" s="119"/>
      <c r="KM10" s="119"/>
      <c r="KN10" s="119"/>
      <c r="KO10" s="119"/>
      <c r="KP10" s="119"/>
      <c r="KQ10" s="119"/>
      <c r="KR10" s="119"/>
      <c r="KS10" s="119"/>
      <c r="KT10" s="119"/>
      <c r="KU10" s="119"/>
      <c r="KV10" s="119"/>
      <c r="KW10" s="119"/>
      <c r="KX10" s="119"/>
      <c r="KY10" s="119"/>
      <c r="KZ10" s="119"/>
      <c r="LA10" s="119"/>
      <c r="LB10" s="119"/>
      <c r="LC10" s="119"/>
      <c r="LD10" s="119"/>
      <c r="LE10" s="119"/>
      <c r="LF10" s="119"/>
      <c r="LG10" s="119"/>
      <c r="LH10" s="119"/>
      <c r="LI10" s="119"/>
      <c r="LJ10" s="119"/>
      <c r="LK10" s="119"/>
      <c r="LL10" s="119"/>
      <c r="LM10" s="119"/>
      <c r="LN10" s="119"/>
      <c r="LO10" s="119"/>
      <c r="LP10" s="119"/>
      <c r="LQ10" s="119"/>
      <c r="LR10" s="119"/>
      <c r="LS10" s="119"/>
      <c r="LT10" s="119"/>
      <c r="LU10" s="119"/>
      <c r="LV10" s="119"/>
      <c r="LW10" s="119"/>
      <c r="LX10" s="119"/>
      <c r="LY10" s="119"/>
      <c r="LZ10" s="119"/>
      <c r="MA10" s="119"/>
      <c r="MB10" s="119"/>
      <c r="MC10" s="119"/>
      <c r="MD10" s="119"/>
      <c r="ME10" s="119"/>
      <c r="MF10" s="119"/>
      <c r="MG10" s="119"/>
      <c r="MH10" s="119"/>
      <c r="MI10" s="119"/>
      <c r="MJ10" s="119"/>
      <c r="MK10" s="119"/>
      <c r="ML10" s="119"/>
      <c r="MM10" s="119"/>
      <c r="MN10" s="119"/>
      <c r="MO10" s="119"/>
      <c r="MP10" s="119"/>
      <c r="MQ10" s="119"/>
      <c r="MR10" s="119"/>
      <c r="MS10" s="119"/>
      <c r="MT10" s="119"/>
      <c r="MU10" s="119"/>
      <c r="MV10" s="119"/>
      <c r="MW10" s="119"/>
      <c r="MX10" s="119"/>
      <c r="MY10" s="119"/>
      <c r="MZ10" s="119"/>
      <c r="NA10" s="119"/>
      <c r="NB10" s="119"/>
      <c r="NC10" s="119"/>
      <c r="ND10" s="119"/>
      <c r="NE10" s="119"/>
      <c r="NF10" s="119"/>
      <c r="NG10" s="119"/>
      <c r="NH10" s="119"/>
      <c r="NI10" s="119"/>
      <c r="NJ10" s="119"/>
      <c r="NK10" s="119"/>
      <c r="NL10" s="119"/>
      <c r="NM10" s="119"/>
      <c r="NN10" s="119"/>
      <c r="NO10" s="119"/>
      <c r="NP10" s="119"/>
      <c r="NQ10" s="119"/>
      <c r="NR10" s="119"/>
      <c r="NS10" s="119"/>
      <c r="NT10" s="119"/>
      <c r="NU10" s="119"/>
      <c r="NV10" s="119"/>
      <c r="NW10" s="119"/>
      <c r="NX10" s="119"/>
      <c r="NY10" s="119"/>
      <c r="NZ10" s="119"/>
      <c r="OA10" s="119"/>
      <c r="OB10" s="119"/>
      <c r="OC10" s="119"/>
      <c r="OD10" s="119"/>
      <c r="OE10" s="119"/>
      <c r="OF10" s="119"/>
      <c r="OG10" s="119"/>
      <c r="OH10" s="119"/>
      <c r="OI10" s="119"/>
      <c r="OJ10" s="119"/>
      <c r="OK10" s="119"/>
      <c r="OL10" s="119"/>
      <c r="OM10" s="119"/>
      <c r="ON10" s="119"/>
      <c r="OO10" s="119"/>
      <c r="OP10" s="119"/>
      <c r="OQ10" s="119"/>
      <c r="OR10" s="119"/>
      <c r="OS10" s="119"/>
      <c r="OT10" s="119"/>
      <c r="OU10" s="119"/>
      <c r="OV10" s="119"/>
      <c r="OW10" s="119"/>
      <c r="OX10" s="119"/>
      <c r="OY10" s="119"/>
      <c r="OZ10" s="119"/>
      <c r="PA10" s="119"/>
      <c r="PB10" s="119"/>
      <c r="PC10" s="119"/>
      <c r="PD10" s="119"/>
      <c r="PE10" s="119"/>
      <c r="PF10" s="119"/>
      <c r="PG10" s="119"/>
      <c r="PH10" s="119"/>
      <c r="PI10" s="119"/>
      <c r="PJ10" s="119"/>
      <c r="PK10" s="119"/>
      <c r="PL10" s="119"/>
      <c r="PM10" s="119"/>
      <c r="PN10" s="119"/>
      <c r="PO10" s="119"/>
      <c r="PP10" s="119"/>
      <c r="PQ10" s="119"/>
      <c r="PR10" s="119"/>
      <c r="PS10" s="119"/>
      <c r="PT10" s="119"/>
      <c r="PU10" s="119"/>
      <c r="PV10" s="119"/>
      <c r="PW10" s="119"/>
      <c r="PX10" s="119"/>
      <c r="PY10" s="119"/>
      <c r="PZ10" s="119"/>
      <c r="QA10" s="119"/>
      <c r="QB10" s="119"/>
      <c r="QC10" s="119"/>
      <c r="QD10" s="119"/>
      <c r="QE10" s="119"/>
      <c r="QF10" s="119"/>
      <c r="QG10" s="119"/>
      <c r="QH10" s="119"/>
      <c r="QI10" s="119"/>
      <c r="QJ10" s="119"/>
      <c r="QK10" s="119"/>
      <c r="QL10" s="119"/>
      <c r="QM10" s="119"/>
      <c r="QN10" s="119"/>
      <c r="QO10" s="119"/>
      <c r="QP10" s="119"/>
      <c r="QQ10" s="119"/>
      <c r="QR10" s="119"/>
      <c r="QS10" s="119"/>
      <c r="QT10" s="119"/>
      <c r="QU10" s="119"/>
      <c r="QV10" s="119"/>
      <c r="QW10" s="119"/>
      <c r="QX10" s="119"/>
      <c r="QY10" s="119"/>
      <c r="QZ10" s="119"/>
      <c r="RA10" s="119"/>
      <c r="RB10" s="119"/>
      <c r="RC10" s="119"/>
      <c r="RD10" s="119"/>
      <c r="RE10" s="119"/>
      <c r="RF10" s="119"/>
      <c r="RG10" s="119"/>
      <c r="RH10" s="119"/>
      <c r="RI10" s="119"/>
      <c r="RJ10" s="119"/>
      <c r="RK10" s="119"/>
      <c r="RL10" s="119"/>
      <c r="RM10" s="119"/>
      <c r="RN10" s="119"/>
      <c r="RO10" s="119"/>
      <c r="RP10" s="119"/>
      <c r="RQ10" s="119"/>
      <c r="RR10" s="119"/>
      <c r="RS10" s="119"/>
      <c r="RT10" s="119"/>
      <c r="RU10" s="119"/>
      <c r="RV10" s="119"/>
      <c r="RW10" s="119"/>
      <c r="RX10" s="119"/>
      <c r="RY10" s="119"/>
      <c r="RZ10" s="119"/>
      <c r="SA10" s="119"/>
      <c r="SB10" s="119"/>
      <c r="SC10" s="119"/>
      <c r="SD10" s="119"/>
      <c r="SE10" s="119"/>
      <c r="SF10" s="119"/>
      <c r="SG10" s="119"/>
      <c r="SH10" s="119"/>
      <c r="SI10" s="119"/>
      <c r="SJ10" s="119"/>
      <c r="SK10" s="119"/>
      <c r="SL10" s="119"/>
      <c r="SM10" s="119"/>
      <c r="SN10" s="119"/>
      <c r="SO10" s="119"/>
      <c r="SP10" s="119"/>
      <c r="SQ10" s="119"/>
      <c r="SR10" s="119"/>
      <c r="SS10" s="119"/>
      <c r="ST10" s="119"/>
      <c r="SU10" s="119"/>
      <c r="SV10" s="119"/>
      <c r="SW10" s="119"/>
      <c r="SX10" s="119"/>
      <c r="SY10" s="119"/>
      <c r="SZ10" s="119"/>
      <c r="TA10" s="119"/>
      <c r="TB10" s="119"/>
      <c r="TC10" s="119"/>
      <c r="TD10" s="119"/>
      <c r="TE10" s="119"/>
      <c r="TF10" s="119"/>
      <c r="TG10" s="119"/>
      <c r="TH10" s="119"/>
      <c r="TI10" s="119"/>
      <c r="TJ10" s="119"/>
      <c r="TK10" s="119"/>
      <c r="TL10" s="119"/>
      <c r="TM10" s="119"/>
      <c r="TN10" s="119"/>
      <c r="TO10" s="119"/>
      <c r="TP10" s="119"/>
      <c r="TQ10" s="119"/>
      <c r="TR10" s="119"/>
      <c r="TS10" s="119"/>
      <c r="TT10" s="119"/>
      <c r="TU10" s="119"/>
      <c r="TV10" s="119"/>
      <c r="TW10" s="119"/>
      <c r="TX10" s="119"/>
      <c r="TY10" s="119"/>
      <c r="TZ10" s="119"/>
      <c r="UA10" s="119"/>
      <c r="UB10" s="119"/>
      <c r="UC10" s="119"/>
      <c r="UD10" s="119"/>
      <c r="UE10" s="119"/>
      <c r="UF10" s="119"/>
      <c r="UG10" s="119"/>
      <c r="UH10" s="119"/>
      <c r="UI10" s="119"/>
      <c r="UJ10" s="119"/>
      <c r="UK10" s="119"/>
      <c r="UL10" s="119"/>
      <c r="UM10" s="119"/>
      <c r="UN10" s="119"/>
      <c r="UO10" s="119"/>
      <c r="UP10" s="119"/>
      <c r="UQ10" s="119"/>
      <c r="UR10" s="119"/>
      <c r="US10" s="119"/>
      <c r="UT10" s="119"/>
      <c r="UU10" s="119"/>
      <c r="UV10" s="119"/>
      <c r="UW10" s="119"/>
      <c r="UX10" s="119"/>
      <c r="UY10" s="119"/>
      <c r="UZ10" s="119"/>
      <c r="VA10" s="119"/>
      <c r="VB10" s="119"/>
      <c r="VC10" s="119"/>
      <c r="VD10" s="119"/>
      <c r="VE10" s="119"/>
      <c r="VF10" s="119"/>
      <c r="VG10" s="119"/>
      <c r="VH10" s="119"/>
      <c r="VI10" s="119"/>
      <c r="VJ10" s="119"/>
      <c r="VK10" s="119"/>
      <c r="VL10" s="119"/>
      <c r="VM10" s="119"/>
      <c r="VN10" s="119"/>
      <c r="VO10" s="119"/>
      <c r="VP10" s="119"/>
      <c r="VQ10" s="119"/>
      <c r="VR10" s="119"/>
      <c r="VS10" s="119"/>
      <c r="VT10" s="119"/>
      <c r="VU10" s="119"/>
      <c r="VV10" s="119"/>
      <c r="VW10" s="119"/>
      <c r="VX10" s="119"/>
      <c r="VY10" s="119"/>
      <c r="VZ10" s="119"/>
      <c r="WA10" s="119"/>
      <c r="WB10" s="119"/>
      <c r="WC10" s="119"/>
      <c r="WD10" s="119"/>
      <c r="WE10" s="119"/>
      <c r="WF10" s="119"/>
      <c r="WG10" s="119"/>
      <c r="WH10" s="119"/>
      <c r="WI10" s="119"/>
      <c r="WJ10" s="119"/>
      <c r="WK10" s="119"/>
      <c r="WL10" s="119"/>
      <c r="WM10" s="119"/>
      <c r="WN10" s="119"/>
      <c r="WO10" s="119"/>
      <c r="WP10" s="119"/>
      <c r="WQ10" s="119"/>
      <c r="WR10" s="119"/>
      <c r="WS10" s="119"/>
      <c r="WT10" s="119"/>
      <c r="WU10" s="119"/>
      <c r="WV10" s="119"/>
      <c r="WW10" s="119"/>
      <c r="WX10" s="119"/>
      <c r="WY10" s="119"/>
      <c r="WZ10" s="119"/>
      <c r="XA10" s="119"/>
      <c r="XB10" s="119"/>
      <c r="XC10" s="119"/>
      <c r="XD10" s="119"/>
      <c r="XE10" s="119"/>
      <c r="XF10" s="119"/>
      <c r="XG10" s="119"/>
      <c r="XH10" s="119"/>
      <c r="XI10" s="119"/>
      <c r="XJ10" s="119"/>
      <c r="XK10" s="119"/>
      <c r="XL10" s="119"/>
      <c r="XM10" s="119"/>
      <c r="XN10" s="119"/>
      <c r="XO10" s="119"/>
      <c r="XP10" s="119"/>
      <c r="XQ10" s="119"/>
      <c r="XR10" s="119"/>
      <c r="XS10" s="119"/>
      <c r="XT10" s="119"/>
      <c r="XU10" s="119"/>
      <c r="XV10" s="119"/>
      <c r="XW10" s="119"/>
      <c r="XX10" s="119"/>
      <c r="XY10" s="119"/>
      <c r="XZ10" s="119"/>
      <c r="YA10" s="119"/>
      <c r="YB10" s="119"/>
      <c r="YC10" s="119"/>
      <c r="YD10" s="119"/>
      <c r="YE10" s="119"/>
      <c r="YF10" s="119"/>
      <c r="YG10" s="119"/>
      <c r="YH10" s="119"/>
      <c r="YI10" s="119"/>
      <c r="YJ10" s="119"/>
      <c r="YK10" s="119"/>
      <c r="YL10" s="119"/>
      <c r="YM10" s="119"/>
      <c r="YN10" s="119"/>
      <c r="YO10" s="119"/>
      <c r="YP10" s="119"/>
      <c r="YQ10" s="119"/>
      <c r="YR10" s="119"/>
      <c r="YS10" s="119"/>
      <c r="YT10" s="119"/>
      <c r="YU10" s="119"/>
      <c r="YV10" s="119"/>
      <c r="YW10" s="119"/>
      <c r="YX10" s="119"/>
      <c r="YY10" s="119"/>
      <c r="YZ10" s="119"/>
      <c r="ZA10" s="119"/>
      <c r="ZB10" s="119"/>
      <c r="ZC10" s="119"/>
      <c r="ZD10" s="119"/>
      <c r="ZE10" s="119"/>
      <c r="ZF10" s="119"/>
      <c r="ZG10" s="119"/>
      <c r="ZH10" s="119"/>
      <c r="ZI10" s="119"/>
      <c r="ZJ10" s="119"/>
      <c r="ZK10" s="119"/>
      <c r="ZL10" s="119"/>
      <c r="ZM10" s="119"/>
      <c r="ZN10" s="119"/>
      <c r="ZO10" s="119"/>
      <c r="ZP10" s="119"/>
      <c r="ZQ10" s="119"/>
      <c r="ZR10" s="119"/>
      <c r="ZS10" s="119"/>
      <c r="ZT10" s="119"/>
      <c r="ZU10" s="119"/>
      <c r="ZV10" s="119"/>
      <c r="ZW10" s="119"/>
      <c r="ZX10" s="119"/>
      <c r="ZY10" s="119"/>
      <c r="ZZ10" s="119"/>
      <c r="AAA10" s="119"/>
      <c r="AAB10" s="119"/>
      <c r="AAC10" s="119"/>
      <c r="AAD10" s="119"/>
      <c r="AAE10" s="119"/>
      <c r="AAF10" s="119"/>
      <c r="AAG10" s="119"/>
      <c r="AAH10" s="119"/>
      <c r="AAI10" s="119"/>
      <c r="AAJ10" s="119"/>
      <c r="AAK10" s="119"/>
      <c r="AAL10" s="119"/>
      <c r="AAM10" s="119"/>
      <c r="AAN10" s="119"/>
      <c r="AAO10" s="119"/>
      <c r="AAP10" s="119"/>
      <c r="AAQ10" s="119"/>
      <c r="AAR10" s="119"/>
      <c r="AAS10" s="119"/>
      <c r="AAT10" s="119"/>
      <c r="AAU10" s="119"/>
      <c r="AAV10" s="119"/>
      <c r="AAW10" s="119"/>
      <c r="AAX10" s="119"/>
      <c r="AAY10" s="119"/>
      <c r="AAZ10" s="119"/>
      <c r="ABA10" s="119"/>
      <c r="ABB10" s="119"/>
      <c r="ABC10" s="119"/>
      <c r="ABD10" s="119"/>
      <c r="ABE10" s="119"/>
      <c r="ABF10" s="119"/>
      <c r="ABG10" s="119"/>
      <c r="ABH10" s="119"/>
      <c r="ABI10" s="119"/>
      <c r="ABJ10" s="119"/>
      <c r="ABK10" s="119"/>
      <c r="ABL10" s="119"/>
      <c r="ABM10" s="119"/>
      <c r="ABN10" s="119"/>
      <c r="ABO10" s="119"/>
      <c r="ABP10" s="119"/>
      <c r="ABQ10" s="119"/>
      <c r="ABR10" s="119"/>
      <c r="ABS10" s="119"/>
      <c r="ABT10" s="119"/>
      <c r="ABU10" s="119"/>
      <c r="ABV10" s="119"/>
      <c r="ABW10" s="119"/>
      <c r="ABX10" s="119"/>
      <c r="ABY10" s="119"/>
      <c r="ABZ10" s="119"/>
      <c r="ACA10" s="119"/>
      <c r="ACB10" s="119"/>
      <c r="ACC10" s="119"/>
      <c r="ACD10" s="119"/>
      <c r="ACE10" s="119"/>
      <c r="ACF10" s="119"/>
      <c r="ACG10" s="119"/>
      <c r="ACH10" s="119"/>
      <c r="ACI10" s="119"/>
      <c r="ACJ10" s="119"/>
      <c r="ACK10" s="119"/>
      <c r="ACL10" s="119"/>
      <c r="ACM10" s="119"/>
      <c r="ACN10" s="119"/>
      <c r="ACO10" s="119"/>
      <c r="ACP10" s="119"/>
      <c r="ACQ10" s="119"/>
      <c r="ACR10" s="119"/>
      <c r="ACS10" s="119"/>
      <c r="ACT10" s="119"/>
      <c r="ACU10" s="119"/>
      <c r="ACV10" s="119"/>
      <c r="ACW10" s="119"/>
      <c r="ACX10" s="119"/>
      <c r="ACY10" s="119"/>
      <c r="ACZ10" s="119"/>
      <c r="ADA10" s="119"/>
      <c r="ADB10" s="119"/>
      <c r="ADC10" s="119"/>
      <c r="ADD10" s="119"/>
      <c r="ADE10" s="119"/>
      <c r="ADF10" s="119"/>
      <c r="ADG10" s="119"/>
      <c r="ADH10" s="119"/>
      <c r="ADI10" s="119"/>
      <c r="ADJ10" s="119"/>
      <c r="ADK10" s="119"/>
      <c r="ADL10" s="119"/>
      <c r="ADM10" s="119"/>
      <c r="ADN10" s="119"/>
      <c r="ADO10" s="119"/>
      <c r="ADP10" s="119"/>
      <c r="ADQ10" s="119"/>
      <c r="ADR10" s="119"/>
      <c r="ADS10" s="119"/>
      <c r="ADT10" s="119"/>
      <c r="ADU10" s="119"/>
      <c r="ADV10" s="119"/>
      <c r="ADW10" s="119"/>
      <c r="ADX10" s="119"/>
      <c r="ADY10" s="119"/>
      <c r="ADZ10" s="119"/>
      <c r="AEA10" s="119"/>
      <c r="AEB10" s="119"/>
      <c r="AEC10" s="119"/>
      <c r="AED10" s="119"/>
      <c r="AEE10" s="119"/>
      <c r="AEF10" s="119"/>
      <c r="AEG10" s="119"/>
      <c r="AEH10" s="119"/>
      <c r="AEI10" s="119"/>
      <c r="AEJ10" s="119"/>
      <c r="AEK10" s="119"/>
      <c r="AEL10" s="119"/>
      <c r="AEM10" s="119"/>
      <c r="AEN10" s="119"/>
      <c r="AEO10" s="119"/>
      <c r="AEP10" s="119"/>
      <c r="AEQ10" s="119"/>
      <c r="AER10" s="119"/>
      <c r="AES10" s="119"/>
      <c r="AET10" s="119"/>
      <c r="AEU10" s="119"/>
      <c r="AEV10" s="119"/>
      <c r="AEW10" s="119"/>
      <c r="AEX10" s="119"/>
      <c r="AEY10" s="119"/>
      <c r="AEZ10" s="119"/>
      <c r="AFA10" s="119"/>
      <c r="AFB10" s="119"/>
      <c r="AFC10" s="119"/>
      <c r="AFD10" s="119"/>
      <c r="AFE10" s="119"/>
      <c r="AFF10" s="119"/>
      <c r="AFG10" s="119"/>
      <c r="AFH10" s="119"/>
      <c r="AFI10" s="119"/>
      <c r="AFJ10" s="119"/>
      <c r="AFK10" s="119"/>
      <c r="AFL10" s="119"/>
      <c r="AFM10" s="119"/>
      <c r="AFN10" s="119"/>
      <c r="AFO10" s="119"/>
      <c r="AFP10" s="119"/>
      <c r="AFQ10" s="119"/>
      <c r="AFR10" s="119"/>
      <c r="AFS10" s="119"/>
      <c r="AFT10" s="119"/>
      <c r="AFU10" s="119"/>
      <c r="AFV10" s="119"/>
      <c r="AFW10" s="119"/>
      <c r="AFX10" s="119"/>
      <c r="AFY10" s="119"/>
      <c r="AFZ10" s="119"/>
      <c r="AGA10" s="119"/>
      <c r="AGB10" s="119"/>
      <c r="AGC10" s="119"/>
      <c r="AGD10" s="119"/>
      <c r="AGE10" s="119"/>
      <c r="AGF10" s="119"/>
      <c r="AGG10" s="119"/>
      <c r="AGH10" s="119"/>
      <c r="AGI10" s="119"/>
      <c r="AGJ10" s="119"/>
      <c r="AGK10" s="119"/>
      <c r="AGL10" s="119"/>
      <c r="AGM10" s="119"/>
      <c r="AGN10" s="119"/>
      <c r="AGO10" s="119"/>
      <c r="AGP10" s="119"/>
      <c r="AGQ10" s="119"/>
      <c r="AGR10" s="119"/>
      <c r="AGS10" s="119"/>
      <c r="AGT10" s="119"/>
      <c r="AGU10" s="119"/>
      <c r="AGV10" s="119"/>
      <c r="AGW10" s="119"/>
      <c r="AGX10" s="119"/>
      <c r="AGY10" s="119"/>
      <c r="AGZ10" s="119"/>
      <c r="AHA10" s="119"/>
      <c r="AHB10" s="119"/>
      <c r="AHC10" s="119"/>
      <c r="AHD10" s="119"/>
      <c r="AHE10" s="119"/>
      <c r="AHF10" s="119"/>
      <c r="AHG10" s="119"/>
      <c r="AHH10" s="119"/>
      <c r="AHI10" s="119"/>
      <c r="AHJ10" s="119"/>
      <c r="AHK10" s="119"/>
      <c r="AHL10" s="119"/>
      <c r="AHM10" s="119"/>
      <c r="AHN10" s="119"/>
      <c r="AHO10" s="119"/>
      <c r="AHP10" s="119"/>
      <c r="AHQ10" s="119"/>
      <c r="AHR10" s="119"/>
      <c r="AHS10" s="119"/>
      <c r="AHT10" s="119"/>
      <c r="AHU10" s="119"/>
      <c r="AHV10" s="119"/>
      <c r="AHW10" s="119"/>
      <c r="AHX10" s="119"/>
      <c r="AHY10" s="119"/>
      <c r="AHZ10" s="119"/>
      <c r="AIA10" s="119"/>
      <c r="AIB10" s="119"/>
      <c r="AIC10" s="119"/>
      <c r="AID10" s="119"/>
      <c r="AIE10" s="119"/>
      <c r="AIF10" s="119"/>
      <c r="AIG10" s="119"/>
      <c r="AIH10" s="119"/>
      <c r="AII10" s="119"/>
      <c r="AIJ10" s="119"/>
      <c r="AIK10" s="119"/>
      <c r="AIL10" s="119"/>
      <c r="AIM10" s="119"/>
      <c r="AIN10" s="119"/>
      <c r="AIO10" s="119"/>
      <c r="AIP10" s="119"/>
      <c r="AIQ10" s="119"/>
      <c r="AIR10" s="119"/>
      <c r="AIS10" s="119"/>
      <c r="AIT10" s="119"/>
      <c r="AIU10" s="119"/>
      <c r="AIV10" s="119"/>
      <c r="AIW10" s="119"/>
      <c r="AIX10" s="119"/>
      <c r="AIY10" s="119"/>
      <c r="AIZ10" s="119"/>
      <c r="AJA10" s="119"/>
      <c r="AJB10" s="119"/>
      <c r="AJC10" s="119"/>
      <c r="AJD10" s="119"/>
      <c r="AJE10" s="119"/>
      <c r="AJF10" s="119"/>
      <c r="AJG10" s="119"/>
      <c r="AJH10" s="119"/>
      <c r="AJI10" s="119"/>
      <c r="AJJ10" s="119"/>
      <c r="AJK10" s="119"/>
      <c r="AJL10" s="119"/>
      <c r="AJM10" s="119"/>
      <c r="AJN10" s="119"/>
      <c r="AJO10" s="119"/>
      <c r="AJP10" s="119"/>
      <c r="AJQ10" s="119"/>
      <c r="AJR10" s="119"/>
      <c r="AJS10" s="119"/>
      <c r="AJT10" s="119"/>
      <c r="AJU10" s="119"/>
      <c r="AJV10" s="119"/>
      <c r="AJW10" s="119"/>
      <c r="AJX10" s="119"/>
      <c r="AJY10" s="119"/>
      <c r="AJZ10" s="119"/>
      <c r="AKA10" s="119"/>
      <c r="AKB10" s="119"/>
      <c r="AKC10" s="119"/>
      <c r="AKD10" s="119"/>
      <c r="AKE10" s="119"/>
      <c r="AKF10" s="119"/>
      <c r="AKG10" s="119"/>
      <c r="AKH10" s="119"/>
      <c r="AKI10" s="119"/>
      <c r="AKJ10" s="119"/>
      <c r="AKK10" s="119"/>
      <c r="AKL10" s="119"/>
      <c r="AKM10" s="119"/>
      <c r="AKN10" s="119"/>
      <c r="AKO10" s="119"/>
      <c r="AKP10" s="119"/>
      <c r="AKQ10" s="119"/>
      <c r="AKR10" s="119"/>
      <c r="AKS10" s="119"/>
      <c r="AKT10" s="119"/>
      <c r="AKU10" s="119"/>
      <c r="AKV10" s="119"/>
      <c r="AKW10" s="119"/>
      <c r="AKX10" s="119"/>
      <c r="AKY10" s="119"/>
      <c r="AKZ10" s="119"/>
      <c r="ALA10" s="119"/>
      <c r="ALB10" s="119"/>
      <c r="ALC10" s="119"/>
      <c r="ALD10" s="119"/>
      <c r="ALE10" s="119"/>
      <c r="ALF10" s="119"/>
      <c r="ALG10" s="119"/>
      <c r="ALH10" s="119"/>
      <c r="ALI10" s="119"/>
      <c r="ALJ10" s="119"/>
      <c r="ALK10" s="119"/>
      <c r="ALL10" s="119"/>
      <c r="ALM10" s="119"/>
      <c r="ALN10" s="119"/>
      <c r="ALO10" s="119"/>
      <c r="ALP10" s="119"/>
      <c r="ALQ10" s="119"/>
      <c r="ALR10" s="119"/>
      <c r="ALS10" s="119"/>
      <c r="ALT10" s="119"/>
      <c r="ALU10" s="119"/>
      <c r="ALV10" s="119"/>
      <c r="ALW10" s="119"/>
      <c r="ALX10" s="119"/>
      <c r="ALY10" s="119"/>
      <c r="ALZ10" s="119"/>
      <c r="AMA10" s="119"/>
      <c r="AMB10" s="119"/>
      <c r="AMC10" s="119"/>
      <c r="AMD10" s="119"/>
      <c r="AME10" s="119"/>
      <c r="AMF10" s="119"/>
      <c r="AMG10" s="119"/>
      <c r="AMH10" s="119"/>
      <c r="AMI10" s="119"/>
      <c r="AMJ10" s="119"/>
      <c r="AMK10" s="119"/>
    </row>
    <row r="11" spans="1:1025" ht="14.25" customHeight="1">
      <c r="A11" s="282"/>
      <c r="B11" s="294" t="s">
        <v>2110</v>
      </c>
      <c r="C11" s="295"/>
      <c r="D11" s="295"/>
      <c r="E11" s="298"/>
      <c r="F11" s="296"/>
      <c r="G11" s="293"/>
      <c r="H11" s="292"/>
      <c r="I11" s="93"/>
      <c r="J11" s="93"/>
      <c r="K11" s="93"/>
      <c r="L11" s="93"/>
      <c r="M11" s="287"/>
      <c r="N11" s="287"/>
    </row>
    <row r="12" spans="1:1025" ht="14.25" customHeight="1">
      <c r="A12" s="282"/>
      <c r="B12" s="294" t="s">
        <v>2042</v>
      </c>
      <c r="C12" s="295"/>
      <c r="D12" s="299"/>
      <c r="E12" s="298"/>
      <c r="F12" s="296"/>
      <c r="G12" s="293"/>
      <c r="H12" s="292"/>
      <c r="I12" s="93"/>
      <c r="J12" s="93"/>
      <c r="K12" s="93"/>
      <c r="L12" s="93"/>
      <c r="M12" s="287"/>
      <c r="N12" s="287"/>
    </row>
    <row r="13" spans="1:1025" ht="14.25" customHeight="1">
      <c r="A13" s="282"/>
      <c r="B13" s="294" t="s">
        <v>2041</v>
      </c>
      <c r="C13" s="295"/>
      <c r="D13" s="299"/>
      <c r="E13" s="298"/>
      <c r="F13" s="296"/>
      <c r="G13" s="293"/>
      <c r="H13" s="292"/>
      <c r="I13" s="93"/>
      <c r="J13" s="93"/>
      <c r="K13" s="93"/>
      <c r="L13" s="93"/>
      <c r="M13" s="287"/>
      <c r="N13" s="287"/>
    </row>
    <row r="14" spans="1:1025" ht="14.25" customHeight="1">
      <c r="A14" s="282"/>
      <c r="B14" s="295" t="s">
        <v>2043</v>
      </c>
      <c r="C14" s="93"/>
      <c r="D14" s="299"/>
      <c r="E14" s="298"/>
      <c r="F14" s="296"/>
      <c r="G14" s="293"/>
      <c r="H14" s="292"/>
      <c r="I14" s="93"/>
      <c r="J14" s="93"/>
      <c r="K14" s="93"/>
      <c r="L14" s="93"/>
      <c r="M14" s="287"/>
      <c r="N14" s="287"/>
    </row>
    <row r="15" spans="1:1025" ht="14.25" customHeight="1">
      <c r="A15" s="282"/>
      <c r="B15" s="295" t="s">
        <v>2044</v>
      </c>
      <c r="C15" s="93"/>
      <c r="D15" s="299"/>
      <c r="E15" s="298"/>
      <c r="F15" s="296"/>
      <c r="G15" s="293"/>
      <c r="H15" s="292"/>
      <c r="I15" s="93"/>
      <c r="J15" s="93"/>
      <c r="K15" s="93"/>
      <c r="L15" s="93"/>
      <c r="M15" s="287"/>
      <c r="N15" s="287"/>
    </row>
    <row r="16" spans="1:1025" ht="14.25" customHeight="1">
      <c r="A16" s="282"/>
      <c r="B16" s="295" t="s">
        <v>2045</v>
      </c>
      <c r="C16" s="93"/>
      <c r="D16" s="299"/>
      <c r="E16" s="298"/>
      <c r="F16" s="296"/>
      <c r="G16" s="293"/>
      <c r="H16" s="292"/>
      <c r="I16" s="93"/>
      <c r="J16" s="93"/>
      <c r="K16" s="93"/>
      <c r="L16" s="93"/>
      <c r="M16" s="287"/>
      <c r="N16" s="287"/>
    </row>
    <row r="17" spans="1:1025" ht="14.25" customHeight="1">
      <c r="A17" s="282"/>
      <c r="B17" s="295" t="s">
        <v>2046</v>
      </c>
      <c r="C17" s="93"/>
      <c r="D17" s="299"/>
      <c r="E17" s="298"/>
      <c r="F17" s="296"/>
      <c r="G17" s="293"/>
      <c r="H17" s="292"/>
      <c r="I17" s="93"/>
      <c r="J17" s="93"/>
      <c r="K17" s="93"/>
      <c r="L17" s="93"/>
      <c r="M17" s="287"/>
      <c r="N17" s="287"/>
    </row>
    <row r="18" spans="1:1025" ht="14.25" customHeight="1">
      <c r="A18" s="282"/>
      <c r="B18" s="295" t="s">
        <v>2047</v>
      </c>
      <c r="C18" s="93"/>
      <c r="D18" s="299"/>
      <c r="E18" s="298"/>
      <c r="F18" s="296"/>
      <c r="G18" s="293"/>
      <c r="H18" s="292"/>
      <c r="I18" s="93"/>
      <c r="J18" s="93"/>
      <c r="K18" s="93"/>
      <c r="L18" s="93"/>
      <c r="M18" s="287"/>
      <c r="N18" s="287"/>
    </row>
    <row r="19" spans="1:1025" ht="14.25" customHeight="1">
      <c r="A19" s="282"/>
      <c r="B19" s="295" t="s">
        <v>2048</v>
      </c>
      <c r="C19" s="93"/>
      <c r="D19" s="299"/>
      <c r="E19" s="298"/>
      <c r="F19" s="296"/>
      <c r="G19" s="293"/>
      <c r="H19" s="292"/>
      <c r="I19" s="93"/>
      <c r="J19" s="93"/>
      <c r="K19" s="93"/>
      <c r="L19" s="93"/>
      <c r="M19" s="287"/>
      <c r="N19" s="287"/>
    </row>
    <row r="20" spans="1:1025" ht="14.25" customHeight="1">
      <c r="A20" s="282"/>
      <c r="B20" s="295" t="s">
        <v>2049</v>
      </c>
      <c r="C20" s="93"/>
      <c r="D20" s="300"/>
      <c r="E20" s="298"/>
      <c r="F20" s="296"/>
      <c r="G20" s="293"/>
      <c r="H20" s="292"/>
      <c r="I20" s="93"/>
      <c r="J20" s="93"/>
      <c r="K20" s="93"/>
      <c r="L20" s="93"/>
      <c r="M20" s="287"/>
      <c r="N20" s="287"/>
    </row>
    <row r="21" spans="1:1025" s="318" customFormat="1" ht="14.25" customHeight="1">
      <c r="A21" s="301" t="s">
        <v>2039</v>
      </c>
      <c r="B21" s="316" t="s">
        <v>2002</v>
      </c>
      <c r="C21" s="286" t="s">
        <v>2003</v>
      </c>
      <c r="D21" s="286" t="s">
        <v>2001</v>
      </c>
      <c r="E21" s="308" t="s">
        <v>1972</v>
      </c>
      <c r="F21" s="309" t="s">
        <v>1973</v>
      </c>
      <c r="G21" s="312" t="s">
        <v>2024</v>
      </c>
      <c r="H21" s="310" t="s">
        <v>1974</v>
      </c>
      <c r="I21" s="307"/>
      <c r="J21" s="307"/>
      <c r="K21" s="307"/>
      <c r="L21" s="307"/>
      <c r="M21" s="307"/>
      <c r="N21" s="30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17"/>
      <c r="Z21" s="317"/>
      <c r="AA21" s="317"/>
      <c r="AB21" s="317"/>
      <c r="AC21" s="317"/>
      <c r="AD21" s="317"/>
      <c r="AE21" s="317"/>
      <c r="AF21" s="317"/>
      <c r="AG21" s="317"/>
      <c r="AH21" s="317"/>
      <c r="AI21" s="317"/>
      <c r="AJ21" s="317"/>
      <c r="AK21" s="317"/>
      <c r="AL21" s="317"/>
      <c r="AM21" s="317"/>
      <c r="AN21" s="317"/>
      <c r="AO21" s="317"/>
      <c r="AP21" s="317"/>
      <c r="AQ21" s="317"/>
      <c r="AR21" s="317"/>
      <c r="AS21" s="317"/>
      <c r="AT21" s="317"/>
      <c r="AU21" s="317"/>
      <c r="AV21" s="317"/>
      <c r="AW21" s="317"/>
      <c r="AX21" s="317"/>
      <c r="AY21" s="317"/>
      <c r="AZ21" s="317"/>
      <c r="BA21" s="317"/>
      <c r="BB21" s="317"/>
      <c r="BC21" s="317"/>
      <c r="BD21" s="317"/>
      <c r="BE21" s="317"/>
      <c r="BF21" s="317"/>
      <c r="BG21" s="317"/>
      <c r="BH21" s="317"/>
      <c r="BI21" s="317"/>
      <c r="BJ21" s="317"/>
      <c r="BK21" s="317"/>
      <c r="BL21" s="317"/>
      <c r="BM21" s="317"/>
      <c r="BN21" s="317"/>
      <c r="BO21" s="317"/>
      <c r="BP21" s="317"/>
      <c r="BQ21" s="317"/>
      <c r="BR21" s="317"/>
      <c r="BS21" s="317"/>
      <c r="BT21" s="317"/>
      <c r="BU21" s="317"/>
      <c r="BV21" s="317"/>
      <c r="BW21" s="317"/>
      <c r="BX21" s="317"/>
      <c r="BY21" s="317"/>
      <c r="BZ21" s="317"/>
      <c r="CA21" s="317"/>
      <c r="CB21" s="317"/>
      <c r="CC21" s="317"/>
      <c r="CD21" s="317"/>
      <c r="CE21" s="317"/>
      <c r="CF21" s="317"/>
      <c r="CG21" s="317"/>
      <c r="CH21" s="317"/>
      <c r="CI21" s="317"/>
      <c r="CJ21" s="317"/>
      <c r="CK21" s="317"/>
      <c r="CL21" s="317"/>
      <c r="CM21" s="317"/>
      <c r="CN21" s="317"/>
      <c r="CO21" s="317"/>
      <c r="CP21" s="317"/>
      <c r="CQ21" s="317"/>
      <c r="CR21" s="317"/>
      <c r="CS21" s="317"/>
      <c r="CT21" s="317"/>
      <c r="CU21" s="317"/>
      <c r="CV21" s="317"/>
      <c r="CW21" s="317"/>
      <c r="CX21" s="317"/>
      <c r="CY21" s="317"/>
      <c r="CZ21" s="317"/>
      <c r="DA21" s="317"/>
      <c r="DB21" s="317"/>
      <c r="DC21" s="317"/>
      <c r="DD21" s="317"/>
      <c r="DE21" s="317"/>
      <c r="DF21" s="317"/>
      <c r="DG21" s="317"/>
      <c r="DH21" s="317"/>
      <c r="DI21" s="317"/>
      <c r="DJ21" s="317"/>
      <c r="DK21" s="317"/>
      <c r="DL21" s="317"/>
      <c r="DM21" s="317"/>
      <c r="DN21" s="317"/>
      <c r="DO21" s="317"/>
      <c r="DP21" s="317"/>
      <c r="DQ21" s="317"/>
      <c r="DR21" s="317"/>
      <c r="DS21" s="317"/>
      <c r="DT21" s="317"/>
      <c r="DU21" s="317"/>
      <c r="DV21" s="317"/>
      <c r="DW21" s="317"/>
      <c r="DX21" s="317"/>
      <c r="DY21" s="317"/>
      <c r="DZ21" s="317"/>
      <c r="EA21" s="317"/>
      <c r="EB21" s="317"/>
      <c r="EC21" s="317"/>
      <c r="ED21" s="317"/>
      <c r="EE21" s="317"/>
      <c r="EF21" s="317"/>
      <c r="EG21" s="317"/>
      <c r="EH21" s="317"/>
      <c r="EI21" s="317"/>
      <c r="EJ21" s="317"/>
      <c r="EK21" s="317"/>
      <c r="EL21" s="317"/>
      <c r="EM21" s="317"/>
      <c r="EN21" s="317"/>
      <c r="EO21" s="317"/>
      <c r="EP21" s="317"/>
      <c r="EQ21" s="317"/>
      <c r="ER21" s="317"/>
      <c r="ES21" s="317"/>
      <c r="ET21" s="317"/>
      <c r="EU21" s="317"/>
      <c r="EV21" s="317"/>
      <c r="EW21" s="317"/>
      <c r="EX21" s="317"/>
      <c r="EY21" s="317"/>
      <c r="EZ21" s="317"/>
      <c r="FA21" s="317"/>
      <c r="FB21" s="317"/>
      <c r="FC21" s="317"/>
      <c r="FD21" s="317"/>
      <c r="FE21" s="317"/>
      <c r="FF21" s="317"/>
      <c r="FG21" s="317"/>
      <c r="FH21" s="317"/>
      <c r="FI21" s="317"/>
      <c r="FJ21" s="317"/>
      <c r="FK21" s="317"/>
      <c r="FL21" s="317"/>
      <c r="FM21" s="317"/>
      <c r="FN21" s="317"/>
      <c r="FO21" s="317"/>
      <c r="FP21" s="317"/>
      <c r="FQ21" s="317"/>
      <c r="FR21" s="317"/>
      <c r="FS21" s="317"/>
      <c r="FT21" s="317"/>
      <c r="FU21" s="317"/>
      <c r="FV21" s="317"/>
      <c r="FW21" s="317"/>
      <c r="FX21" s="317"/>
      <c r="FY21" s="317"/>
      <c r="FZ21" s="317"/>
      <c r="GA21" s="317"/>
      <c r="GB21" s="317"/>
      <c r="GC21" s="317"/>
      <c r="GD21" s="317"/>
      <c r="GE21" s="317"/>
      <c r="GF21" s="317"/>
      <c r="GG21" s="317"/>
      <c r="GH21" s="317"/>
      <c r="GI21" s="317"/>
      <c r="GJ21" s="317"/>
      <c r="GK21" s="317"/>
      <c r="GL21" s="317"/>
      <c r="GM21" s="317"/>
      <c r="GN21" s="317"/>
      <c r="GO21" s="317"/>
      <c r="GP21" s="317"/>
      <c r="GQ21" s="317"/>
      <c r="GR21" s="317"/>
      <c r="GS21" s="317"/>
      <c r="GT21" s="317"/>
      <c r="GU21" s="317"/>
      <c r="GV21" s="317"/>
      <c r="GW21" s="317"/>
      <c r="GX21" s="317"/>
      <c r="GY21" s="317"/>
      <c r="GZ21" s="317"/>
      <c r="HA21" s="317"/>
      <c r="HB21" s="317"/>
      <c r="HC21" s="317"/>
      <c r="HD21" s="317"/>
      <c r="HE21" s="317"/>
      <c r="HF21" s="317"/>
      <c r="HG21" s="317"/>
      <c r="HH21" s="317"/>
      <c r="HI21" s="317"/>
      <c r="HJ21" s="317"/>
      <c r="HK21" s="317"/>
      <c r="HL21" s="317"/>
      <c r="HM21" s="317"/>
      <c r="HN21" s="317"/>
      <c r="HO21" s="317"/>
      <c r="HP21" s="317"/>
      <c r="HQ21" s="317"/>
      <c r="HR21" s="317"/>
      <c r="HS21" s="317"/>
      <c r="HT21" s="317"/>
      <c r="HU21" s="317"/>
      <c r="HV21" s="317"/>
      <c r="HW21" s="317"/>
      <c r="HX21" s="317"/>
      <c r="HY21" s="317"/>
      <c r="HZ21" s="317"/>
      <c r="IA21" s="317"/>
      <c r="IB21" s="317"/>
      <c r="IC21" s="317"/>
      <c r="ID21" s="317"/>
      <c r="IE21" s="317"/>
      <c r="IF21" s="317"/>
      <c r="IG21" s="317"/>
      <c r="IH21" s="317"/>
      <c r="II21" s="317"/>
      <c r="IJ21" s="317"/>
      <c r="IK21" s="317"/>
      <c r="IL21" s="317"/>
      <c r="IM21" s="317"/>
      <c r="IN21" s="317"/>
      <c r="IO21" s="317"/>
      <c r="IP21" s="317"/>
      <c r="IQ21" s="317"/>
      <c r="IR21" s="317"/>
      <c r="IS21" s="317"/>
      <c r="IT21" s="317"/>
      <c r="IU21" s="317"/>
      <c r="IV21" s="317"/>
      <c r="IW21" s="317"/>
      <c r="IX21" s="317"/>
      <c r="IY21" s="317"/>
      <c r="IZ21" s="317"/>
      <c r="JA21" s="317"/>
      <c r="JB21" s="317"/>
      <c r="JC21" s="317"/>
      <c r="JD21" s="317"/>
      <c r="JE21" s="317"/>
      <c r="JF21" s="317"/>
      <c r="JG21" s="317"/>
      <c r="JH21" s="317"/>
      <c r="JI21" s="317"/>
      <c r="JJ21" s="317"/>
      <c r="JK21" s="317"/>
      <c r="JL21" s="317"/>
      <c r="JM21" s="317"/>
      <c r="JN21" s="317"/>
      <c r="JO21" s="317"/>
      <c r="JP21" s="317"/>
      <c r="JQ21" s="317"/>
      <c r="JR21" s="317"/>
      <c r="JS21" s="317"/>
      <c r="JT21" s="317"/>
      <c r="JU21" s="317"/>
      <c r="JV21" s="317"/>
      <c r="JW21" s="317"/>
      <c r="JX21" s="317"/>
      <c r="JY21" s="317"/>
      <c r="JZ21" s="317"/>
      <c r="KA21" s="317"/>
      <c r="KB21" s="317"/>
      <c r="KC21" s="317"/>
      <c r="KD21" s="317"/>
      <c r="KE21" s="317"/>
      <c r="KF21" s="317"/>
      <c r="KG21" s="317"/>
      <c r="KH21" s="317"/>
      <c r="KI21" s="317"/>
      <c r="KJ21" s="317"/>
      <c r="KK21" s="317"/>
      <c r="KL21" s="317"/>
      <c r="KM21" s="317"/>
      <c r="KN21" s="317"/>
      <c r="KO21" s="317"/>
      <c r="KP21" s="317"/>
      <c r="KQ21" s="317"/>
      <c r="KR21" s="317"/>
      <c r="KS21" s="317"/>
      <c r="KT21" s="317"/>
      <c r="KU21" s="317"/>
      <c r="KV21" s="317"/>
      <c r="KW21" s="317"/>
      <c r="KX21" s="317"/>
      <c r="KY21" s="317"/>
      <c r="KZ21" s="317"/>
      <c r="LA21" s="317"/>
      <c r="LB21" s="317"/>
      <c r="LC21" s="317"/>
      <c r="LD21" s="317"/>
      <c r="LE21" s="317"/>
      <c r="LF21" s="317"/>
      <c r="LG21" s="317"/>
      <c r="LH21" s="317"/>
      <c r="LI21" s="317"/>
      <c r="LJ21" s="317"/>
      <c r="LK21" s="317"/>
      <c r="LL21" s="317"/>
      <c r="LM21" s="317"/>
      <c r="LN21" s="317"/>
      <c r="LO21" s="317"/>
      <c r="LP21" s="317"/>
      <c r="LQ21" s="317"/>
      <c r="LR21" s="317"/>
      <c r="LS21" s="317"/>
      <c r="LT21" s="317"/>
      <c r="LU21" s="317"/>
      <c r="LV21" s="317"/>
      <c r="LW21" s="317"/>
      <c r="LX21" s="317"/>
      <c r="LY21" s="317"/>
      <c r="LZ21" s="317"/>
      <c r="MA21" s="317"/>
      <c r="MB21" s="317"/>
      <c r="MC21" s="317"/>
      <c r="MD21" s="317"/>
      <c r="ME21" s="317"/>
      <c r="MF21" s="317"/>
      <c r="MG21" s="317"/>
      <c r="MH21" s="317"/>
      <c r="MI21" s="317"/>
      <c r="MJ21" s="317"/>
      <c r="MK21" s="317"/>
      <c r="ML21" s="317"/>
      <c r="MM21" s="317"/>
      <c r="MN21" s="317"/>
      <c r="MO21" s="317"/>
      <c r="MP21" s="317"/>
      <c r="MQ21" s="317"/>
      <c r="MR21" s="317"/>
      <c r="MS21" s="317"/>
      <c r="MT21" s="317"/>
      <c r="MU21" s="317"/>
      <c r="MV21" s="317"/>
      <c r="MW21" s="317"/>
      <c r="MX21" s="317"/>
      <c r="MY21" s="317"/>
      <c r="MZ21" s="317"/>
      <c r="NA21" s="317"/>
      <c r="NB21" s="317"/>
      <c r="NC21" s="317"/>
      <c r="ND21" s="317"/>
      <c r="NE21" s="317"/>
      <c r="NF21" s="317"/>
      <c r="NG21" s="317"/>
      <c r="NH21" s="317"/>
      <c r="NI21" s="317"/>
      <c r="NJ21" s="317"/>
      <c r="NK21" s="317"/>
      <c r="NL21" s="317"/>
      <c r="NM21" s="317"/>
      <c r="NN21" s="317"/>
      <c r="NO21" s="317"/>
      <c r="NP21" s="317"/>
      <c r="NQ21" s="317"/>
      <c r="NR21" s="317"/>
      <c r="NS21" s="317"/>
      <c r="NT21" s="317"/>
      <c r="NU21" s="317"/>
      <c r="NV21" s="317"/>
      <c r="NW21" s="317"/>
      <c r="NX21" s="317"/>
      <c r="NY21" s="317"/>
      <c r="NZ21" s="317"/>
      <c r="OA21" s="317"/>
      <c r="OB21" s="317"/>
      <c r="OC21" s="317"/>
      <c r="OD21" s="317"/>
      <c r="OE21" s="317"/>
      <c r="OF21" s="317"/>
      <c r="OG21" s="317"/>
      <c r="OH21" s="317"/>
      <c r="OI21" s="317"/>
      <c r="OJ21" s="317"/>
      <c r="OK21" s="317"/>
      <c r="OL21" s="317"/>
      <c r="OM21" s="317"/>
      <c r="ON21" s="317"/>
      <c r="OO21" s="317"/>
      <c r="OP21" s="317"/>
      <c r="OQ21" s="317"/>
      <c r="OR21" s="317"/>
      <c r="OS21" s="317"/>
      <c r="OT21" s="317"/>
      <c r="OU21" s="317"/>
      <c r="OV21" s="317"/>
      <c r="OW21" s="317"/>
      <c r="OX21" s="317"/>
      <c r="OY21" s="317"/>
      <c r="OZ21" s="317"/>
      <c r="PA21" s="317"/>
      <c r="PB21" s="317"/>
      <c r="PC21" s="317"/>
      <c r="PD21" s="317"/>
      <c r="PE21" s="317"/>
      <c r="PF21" s="317"/>
      <c r="PG21" s="317"/>
      <c r="PH21" s="317"/>
      <c r="PI21" s="317"/>
      <c r="PJ21" s="317"/>
      <c r="PK21" s="317"/>
      <c r="PL21" s="317"/>
      <c r="PM21" s="317"/>
      <c r="PN21" s="317"/>
      <c r="PO21" s="317"/>
      <c r="PP21" s="317"/>
      <c r="PQ21" s="317"/>
      <c r="PR21" s="317"/>
      <c r="PS21" s="317"/>
      <c r="PT21" s="317"/>
      <c r="PU21" s="317"/>
      <c r="PV21" s="317"/>
      <c r="PW21" s="317"/>
      <c r="PX21" s="317"/>
      <c r="PY21" s="317"/>
      <c r="PZ21" s="317"/>
      <c r="QA21" s="317"/>
      <c r="QB21" s="317"/>
      <c r="QC21" s="317"/>
      <c r="QD21" s="317"/>
      <c r="QE21" s="317"/>
      <c r="QF21" s="317"/>
      <c r="QG21" s="317"/>
      <c r="QH21" s="317"/>
      <c r="QI21" s="317"/>
      <c r="QJ21" s="317"/>
      <c r="QK21" s="317"/>
      <c r="QL21" s="317"/>
      <c r="QM21" s="317"/>
      <c r="QN21" s="317"/>
      <c r="QO21" s="317"/>
      <c r="QP21" s="317"/>
      <c r="QQ21" s="317"/>
      <c r="QR21" s="317"/>
      <c r="QS21" s="317"/>
      <c r="QT21" s="317"/>
      <c r="QU21" s="317"/>
      <c r="QV21" s="317"/>
      <c r="QW21" s="317"/>
      <c r="QX21" s="317"/>
      <c r="QY21" s="317"/>
      <c r="QZ21" s="317"/>
      <c r="RA21" s="317"/>
      <c r="RB21" s="317"/>
      <c r="RC21" s="317"/>
      <c r="RD21" s="317"/>
      <c r="RE21" s="317"/>
      <c r="RF21" s="317"/>
      <c r="RG21" s="317"/>
      <c r="RH21" s="317"/>
      <c r="RI21" s="317"/>
      <c r="RJ21" s="317"/>
      <c r="RK21" s="317"/>
      <c r="RL21" s="317"/>
      <c r="RM21" s="317"/>
      <c r="RN21" s="317"/>
      <c r="RO21" s="317"/>
      <c r="RP21" s="317"/>
      <c r="RQ21" s="317"/>
      <c r="RR21" s="317"/>
      <c r="RS21" s="317"/>
      <c r="RT21" s="317"/>
      <c r="RU21" s="317"/>
      <c r="RV21" s="317"/>
      <c r="RW21" s="317"/>
      <c r="RX21" s="317"/>
      <c r="RY21" s="317"/>
      <c r="RZ21" s="317"/>
      <c r="SA21" s="317"/>
      <c r="SB21" s="317"/>
      <c r="SC21" s="317"/>
      <c r="SD21" s="317"/>
      <c r="SE21" s="317"/>
      <c r="SF21" s="317"/>
      <c r="SG21" s="317"/>
      <c r="SH21" s="317"/>
      <c r="SI21" s="317"/>
      <c r="SJ21" s="317"/>
      <c r="SK21" s="317"/>
      <c r="SL21" s="317"/>
      <c r="SM21" s="317"/>
      <c r="SN21" s="317"/>
      <c r="SO21" s="317"/>
      <c r="SP21" s="317"/>
      <c r="SQ21" s="317"/>
      <c r="SR21" s="317"/>
      <c r="SS21" s="317"/>
      <c r="ST21" s="317"/>
      <c r="SU21" s="317"/>
      <c r="SV21" s="317"/>
      <c r="SW21" s="317"/>
      <c r="SX21" s="317"/>
      <c r="SY21" s="317"/>
      <c r="SZ21" s="317"/>
      <c r="TA21" s="317"/>
      <c r="TB21" s="317"/>
      <c r="TC21" s="317"/>
      <c r="TD21" s="317"/>
      <c r="TE21" s="317"/>
      <c r="TF21" s="317"/>
      <c r="TG21" s="317"/>
      <c r="TH21" s="317"/>
      <c r="TI21" s="317"/>
      <c r="TJ21" s="317"/>
      <c r="TK21" s="317"/>
      <c r="TL21" s="317"/>
      <c r="TM21" s="317"/>
      <c r="TN21" s="317"/>
      <c r="TO21" s="317"/>
      <c r="TP21" s="317"/>
      <c r="TQ21" s="317"/>
      <c r="TR21" s="317"/>
      <c r="TS21" s="317"/>
      <c r="TT21" s="317"/>
      <c r="TU21" s="317"/>
      <c r="TV21" s="317"/>
      <c r="TW21" s="317"/>
      <c r="TX21" s="317"/>
      <c r="TY21" s="317"/>
      <c r="TZ21" s="317"/>
      <c r="UA21" s="317"/>
      <c r="UB21" s="317"/>
      <c r="UC21" s="317"/>
      <c r="UD21" s="317"/>
      <c r="UE21" s="317"/>
      <c r="UF21" s="317"/>
      <c r="UG21" s="317"/>
      <c r="UH21" s="317"/>
      <c r="UI21" s="317"/>
      <c r="UJ21" s="317"/>
      <c r="UK21" s="317"/>
      <c r="UL21" s="317"/>
      <c r="UM21" s="317"/>
      <c r="UN21" s="317"/>
      <c r="UO21" s="317"/>
      <c r="UP21" s="317"/>
      <c r="UQ21" s="317"/>
      <c r="UR21" s="317"/>
      <c r="US21" s="317"/>
      <c r="UT21" s="317"/>
      <c r="UU21" s="317"/>
      <c r="UV21" s="317"/>
      <c r="UW21" s="317"/>
      <c r="UX21" s="317"/>
      <c r="UY21" s="317"/>
      <c r="UZ21" s="317"/>
      <c r="VA21" s="317"/>
      <c r="VB21" s="317"/>
      <c r="VC21" s="317"/>
      <c r="VD21" s="317"/>
      <c r="VE21" s="317"/>
      <c r="VF21" s="317"/>
      <c r="VG21" s="317"/>
      <c r="VH21" s="317"/>
      <c r="VI21" s="317"/>
      <c r="VJ21" s="317"/>
      <c r="VK21" s="317"/>
      <c r="VL21" s="317"/>
      <c r="VM21" s="317"/>
      <c r="VN21" s="317"/>
      <c r="VO21" s="317"/>
      <c r="VP21" s="317"/>
      <c r="VQ21" s="317"/>
      <c r="VR21" s="317"/>
      <c r="VS21" s="317"/>
      <c r="VT21" s="317"/>
      <c r="VU21" s="317"/>
      <c r="VV21" s="317"/>
      <c r="VW21" s="317"/>
      <c r="VX21" s="317"/>
      <c r="VY21" s="317"/>
      <c r="VZ21" s="317"/>
      <c r="WA21" s="317"/>
      <c r="WB21" s="317"/>
      <c r="WC21" s="317"/>
      <c r="WD21" s="317"/>
      <c r="WE21" s="317"/>
      <c r="WF21" s="317"/>
      <c r="WG21" s="317"/>
      <c r="WH21" s="317"/>
      <c r="WI21" s="317"/>
      <c r="WJ21" s="317"/>
      <c r="WK21" s="317"/>
      <c r="WL21" s="317"/>
      <c r="WM21" s="317"/>
      <c r="WN21" s="317"/>
      <c r="WO21" s="317"/>
      <c r="WP21" s="317"/>
      <c r="WQ21" s="317"/>
      <c r="WR21" s="317"/>
      <c r="WS21" s="317"/>
      <c r="WT21" s="317"/>
      <c r="WU21" s="317"/>
      <c r="WV21" s="317"/>
      <c r="WW21" s="317"/>
      <c r="WX21" s="317"/>
      <c r="WY21" s="317"/>
      <c r="WZ21" s="317"/>
      <c r="XA21" s="317"/>
      <c r="XB21" s="317"/>
      <c r="XC21" s="317"/>
      <c r="XD21" s="317"/>
      <c r="XE21" s="317"/>
      <c r="XF21" s="317"/>
      <c r="XG21" s="317"/>
      <c r="XH21" s="317"/>
      <c r="XI21" s="317"/>
      <c r="XJ21" s="317"/>
      <c r="XK21" s="317"/>
      <c r="XL21" s="317"/>
      <c r="XM21" s="317"/>
      <c r="XN21" s="317"/>
      <c r="XO21" s="317"/>
      <c r="XP21" s="317"/>
      <c r="XQ21" s="317"/>
      <c r="XR21" s="317"/>
      <c r="XS21" s="317"/>
      <c r="XT21" s="317"/>
      <c r="XU21" s="317"/>
      <c r="XV21" s="317"/>
      <c r="XW21" s="317"/>
      <c r="XX21" s="317"/>
      <c r="XY21" s="317"/>
      <c r="XZ21" s="317"/>
      <c r="YA21" s="317"/>
      <c r="YB21" s="317"/>
      <c r="YC21" s="317"/>
      <c r="YD21" s="317"/>
      <c r="YE21" s="317"/>
      <c r="YF21" s="317"/>
      <c r="YG21" s="317"/>
      <c r="YH21" s="317"/>
      <c r="YI21" s="317"/>
      <c r="YJ21" s="317"/>
      <c r="YK21" s="317"/>
      <c r="YL21" s="317"/>
      <c r="YM21" s="317"/>
      <c r="YN21" s="317"/>
      <c r="YO21" s="317"/>
      <c r="YP21" s="317"/>
      <c r="YQ21" s="317"/>
      <c r="YR21" s="317"/>
      <c r="YS21" s="317"/>
      <c r="YT21" s="317"/>
      <c r="YU21" s="317"/>
      <c r="YV21" s="317"/>
      <c r="YW21" s="317"/>
      <c r="YX21" s="317"/>
      <c r="YY21" s="317"/>
      <c r="YZ21" s="317"/>
      <c r="ZA21" s="317"/>
      <c r="ZB21" s="317"/>
      <c r="ZC21" s="317"/>
      <c r="ZD21" s="317"/>
      <c r="ZE21" s="317"/>
      <c r="ZF21" s="317"/>
      <c r="ZG21" s="317"/>
      <c r="ZH21" s="317"/>
      <c r="ZI21" s="317"/>
      <c r="ZJ21" s="317"/>
      <c r="ZK21" s="317"/>
      <c r="ZL21" s="317"/>
      <c r="ZM21" s="317"/>
      <c r="ZN21" s="317"/>
      <c r="ZO21" s="317"/>
      <c r="ZP21" s="317"/>
      <c r="ZQ21" s="317"/>
      <c r="ZR21" s="317"/>
      <c r="ZS21" s="317"/>
      <c r="ZT21" s="317"/>
      <c r="ZU21" s="317"/>
      <c r="ZV21" s="317"/>
      <c r="ZW21" s="317"/>
      <c r="ZX21" s="317"/>
      <c r="ZY21" s="317"/>
      <c r="ZZ21" s="317"/>
      <c r="AAA21" s="317"/>
      <c r="AAB21" s="317"/>
      <c r="AAC21" s="317"/>
      <c r="AAD21" s="317"/>
      <c r="AAE21" s="317"/>
      <c r="AAF21" s="317"/>
      <c r="AAG21" s="317"/>
      <c r="AAH21" s="317"/>
      <c r="AAI21" s="317"/>
      <c r="AAJ21" s="317"/>
      <c r="AAK21" s="317"/>
      <c r="AAL21" s="317"/>
      <c r="AAM21" s="317"/>
      <c r="AAN21" s="317"/>
      <c r="AAO21" s="317"/>
      <c r="AAP21" s="317"/>
      <c r="AAQ21" s="317"/>
      <c r="AAR21" s="317"/>
      <c r="AAS21" s="317"/>
      <c r="AAT21" s="317"/>
      <c r="AAU21" s="317"/>
      <c r="AAV21" s="317"/>
      <c r="AAW21" s="317"/>
      <c r="AAX21" s="317"/>
      <c r="AAY21" s="317"/>
      <c r="AAZ21" s="317"/>
      <c r="ABA21" s="317"/>
      <c r="ABB21" s="317"/>
      <c r="ABC21" s="317"/>
      <c r="ABD21" s="317"/>
      <c r="ABE21" s="317"/>
      <c r="ABF21" s="317"/>
      <c r="ABG21" s="317"/>
      <c r="ABH21" s="317"/>
      <c r="ABI21" s="317"/>
      <c r="ABJ21" s="317"/>
      <c r="ABK21" s="317"/>
      <c r="ABL21" s="317"/>
      <c r="ABM21" s="317"/>
      <c r="ABN21" s="317"/>
      <c r="ABO21" s="317"/>
      <c r="ABP21" s="317"/>
      <c r="ABQ21" s="317"/>
      <c r="ABR21" s="317"/>
      <c r="ABS21" s="317"/>
      <c r="ABT21" s="317"/>
      <c r="ABU21" s="317"/>
      <c r="ABV21" s="317"/>
      <c r="ABW21" s="317"/>
      <c r="ABX21" s="317"/>
      <c r="ABY21" s="317"/>
      <c r="ABZ21" s="317"/>
      <c r="ACA21" s="317"/>
      <c r="ACB21" s="317"/>
      <c r="ACC21" s="317"/>
      <c r="ACD21" s="317"/>
      <c r="ACE21" s="317"/>
      <c r="ACF21" s="317"/>
      <c r="ACG21" s="317"/>
      <c r="ACH21" s="317"/>
      <c r="ACI21" s="317"/>
      <c r="ACJ21" s="317"/>
      <c r="ACK21" s="317"/>
      <c r="ACL21" s="317"/>
      <c r="ACM21" s="317"/>
      <c r="ACN21" s="317"/>
      <c r="ACO21" s="317"/>
      <c r="ACP21" s="317"/>
      <c r="ACQ21" s="317"/>
      <c r="ACR21" s="317"/>
      <c r="ACS21" s="317"/>
      <c r="ACT21" s="317"/>
      <c r="ACU21" s="317"/>
      <c r="ACV21" s="317"/>
      <c r="ACW21" s="317"/>
      <c r="ACX21" s="317"/>
      <c r="ACY21" s="317"/>
      <c r="ACZ21" s="317"/>
      <c r="ADA21" s="317"/>
      <c r="ADB21" s="317"/>
      <c r="ADC21" s="317"/>
      <c r="ADD21" s="317"/>
      <c r="ADE21" s="317"/>
      <c r="ADF21" s="317"/>
      <c r="ADG21" s="317"/>
      <c r="ADH21" s="317"/>
      <c r="ADI21" s="317"/>
      <c r="ADJ21" s="317"/>
      <c r="ADK21" s="317"/>
      <c r="ADL21" s="317"/>
      <c r="ADM21" s="317"/>
      <c r="ADN21" s="317"/>
      <c r="ADO21" s="317"/>
      <c r="ADP21" s="317"/>
      <c r="ADQ21" s="317"/>
      <c r="ADR21" s="317"/>
      <c r="ADS21" s="317"/>
      <c r="ADT21" s="317"/>
      <c r="ADU21" s="317"/>
      <c r="ADV21" s="317"/>
      <c r="ADW21" s="317"/>
      <c r="ADX21" s="317"/>
      <c r="ADY21" s="317"/>
      <c r="ADZ21" s="317"/>
      <c r="AEA21" s="317"/>
      <c r="AEB21" s="317"/>
      <c r="AEC21" s="317"/>
      <c r="AED21" s="317"/>
      <c r="AEE21" s="317"/>
      <c r="AEF21" s="317"/>
      <c r="AEG21" s="317"/>
      <c r="AEH21" s="317"/>
      <c r="AEI21" s="317"/>
      <c r="AEJ21" s="317"/>
      <c r="AEK21" s="317"/>
      <c r="AEL21" s="317"/>
      <c r="AEM21" s="317"/>
      <c r="AEN21" s="317"/>
      <c r="AEO21" s="317"/>
      <c r="AEP21" s="317"/>
      <c r="AEQ21" s="317"/>
      <c r="AER21" s="317"/>
      <c r="AES21" s="317"/>
      <c r="AET21" s="317"/>
      <c r="AEU21" s="317"/>
      <c r="AEV21" s="317"/>
      <c r="AEW21" s="317"/>
      <c r="AEX21" s="317"/>
      <c r="AEY21" s="317"/>
      <c r="AEZ21" s="317"/>
      <c r="AFA21" s="317"/>
      <c r="AFB21" s="317"/>
      <c r="AFC21" s="317"/>
      <c r="AFD21" s="317"/>
      <c r="AFE21" s="317"/>
      <c r="AFF21" s="317"/>
      <c r="AFG21" s="317"/>
      <c r="AFH21" s="317"/>
      <c r="AFI21" s="317"/>
      <c r="AFJ21" s="317"/>
      <c r="AFK21" s="317"/>
      <c r="AFL21" s="317"/>
      <c r="AFM21" s="317"/>
      <c r="AFN21" s="317"/>
      <c r="AFO21" s="317"/>
      <c r="AFP21" s="317"/>
      <c r="AFQ21" s="317"/>
      <c r="AFR21" s="317"/>
      <c r="AFS21" s="317"/>
      <c r="AFT21" s="317"/>
      <c r="AFU21" s="317"/>
      <c r="AFV21" s="317"/>
      <c r="AFW21" s="317"/>
      <c r="AFX21" s="317"/>
      <c r="AFY21" s="317"/>
      <c r="AFZ21" s="317"/>
      <c r="AGA21" s="317"/>
      <c r="AGB21" s="317"/>
      <c r="AGC21" s="317"/>
      <c r="AGD21" s="317"/>
      <c r="AGE21" s="317"/>
      <c r="AGF21" s="317"/>
      <c r="AGG21" s="317"/>
      <c r="AGH21" s="317"/>
      <c r="AGI21" s="317"/>
      <c r="AGJ21" s="317"/>
      <c r="AGK21" s="317"/>
      <c r="AGL21" s="317"/>
      <c r="AGM21" s="317"/>
      <c r="AGN21" s="317"/>
      <c r="AGO21" s="317"/>
      <c r="AGP21" s="317"/>
      <c r="AGQ21" s="317"/>
      <c r="AGR21" s="317"/>
      <c r="AGS21" s="317"/>
      <c r="AGT21" s="317"/>
      <c r="AGU21" s="317"/>
      <c r="AGV21" s="317"/>
      <c r="AGW21" s="317"/>
      <c r="AGX21" s="317"/>
      <c r="AGY21" s="317"/>
      <c r="AGZ21" s="317"/>
      <c r="AHA21" s="317"/>
      <c r="AHB21" s="317"/>
      <c r="AHC21" s="317"/>
      <c r="AHD21" s="317"/>
      <c r="AHE21" s="317"/>
      <c r="AHF21" s="317"/>
      <c r="AHG21" s="317"/>
      <c r="AHH21" s="317"/>
      <c r="AHI21" s="317"/>
      <c r="AHJ21" s="317"/>
      <c r="AHK21" s="317"/>
      <c r="AHL21" s="317"/>
      <c r="AHM21" s="317"/>
      <c r="AHN21" s="317"/>
      <c r="AHO21" s="317"/>
      <c r="AHP21" s="317"/>
      <c r="AHQ21" s="317"/>
      <c r="AHR21" s="317"/>
      <c r="AHS21" s="317"/>
      <c r="AHT21" s="317"/>
      <c r="AHU21" s="317"/>
      <c r="AHV21" s="317"/>
      <c r="AHW21" s="317"/>
      <c r="AHX21" s="317"/>
      <c r="AHY21" s="317"/>
      <c r="AHZ21" s="317"/>
      <c r="AIA21" s="317"/>
      <c r="AIB21" s="317"/>
      <c r="AIC21" s="317"/>
      <c r="AID21" s="317"/>
      <c r="AIE21" s="317"/>
      <c r="AIF21" s="317"/>
      <c r="AIG21" s="317"/>
      <c r="AIH21" s="317"/>
      <c r="AII21" s="317"/>
      <c r="AIJ21" s="317"/>
      <c r="AIK21" s="317"/>
      <c r="AIL21" s="317"/>
      <c r="AIM21" s="317"/>
      <c r="AIN21" s="317"/>
      <c r="AIO21" s="317"/>
      <c r="AIP21" s="317"/>
      <c r="AIQ21" s="317"/>
      <c r="AIR21" s="317"/>
      <c r="AIS21" s="317"/>
      <c r="AIT21" s="317"/>
      <c r="AIU21" s="317"/>
      <c r="AIV21" s="317"/>
      <c r="AIW21" s="317"/>
      <c r="AIX21" s="317"/>
      <c r="AIY21" s="317"/>
      <c r="AIZ21" s="317"/>
      <c r="AJA21" s="317"/>
      <c r="AJB21" s="317"/>
      <c r="AJC21" s="317"/>
      <c r="AJD21" s="317"/>
      <c r="AJE21" s="317"/>
      <c r="AJF21" s="317"/>
      <c r="AJG21" s="317"/>
      <c r="AJH21" s="317"/>
      <c r="AJI21" s="317"/>
      <c r="AJJ21" s="317"/>
      <c r="AJK21" s="317"/>
      <c r="AJL21" s="317"/>
      <c r="AJM21" s="317"/>
      <c r="AJN21" s="317"/>
      <c r="AJO21" s="317"/>
      <c r="AJP21" s="317"/>
      <c r="AJQ21" s="317"/>
      <c r="AJR21" s="317"/>
      <c r="AJS21" s="317"/>
      <c r="AJT21" s="317"/>
      <c r="AJU21" s="317"/>
      <c r="AJV21" s="317"/>
      <c r="AJW21" s="317"/>
      <c r="AJX21" s="317"/>
      <c r="AJY21" s="317"/>
      <c r="AJZ21" s="317"/>
      <c r="AKA21" s="317"/>
      <c r="AKB21" s="317"/>
      <c r="AKC21" s="317"/>
      <c r="AKD21" s="317"/>
      <c r="AKE21" s="317"/>
      <c r="AKF21" s="317"/>
      <c r="AKG21" s="317"/>
      <c r="AKH21" s="317"/>
      <c r="AKI21" s="317"/>
      <c r="AKJ21" s="317"/>
      <c r="AKK21" s="317"/>
      <c r="AKL21" s="317"/>
      <c r="AKM21" s="317"/>
      <c r="AKN21" s="317"/>
      <c r="AKO21" s="317"/>
      <c r="AKP21" s="317"/>
      <c r="AKQ21" s="317"/>
      <c r="AKR21" s="317"/>
      <c r="AKS21" s="317"/>
      <c r="AKT21" s="317"/>
      <c r="AKU21" s="317"/>
      <c r="AKV21" s="317"/>
      <c r="AKW21" s="317"/>
      <c r="AKX21" s="317"/>
      <c r="AKY21" s="317"/>
      <c r="AKZ21" s="317"/>
      <c r="ALA21" s="317"/>
      <c r="ALB21" s="317"/>
      <c r="ALC21" s="317"/>
      <c r="ALD21" s="317"/>
      <c r="ALE21" s="317"/>
      <c r="ALF21" s="317"/>
      <c r="ALG21" s="317"/>
      <c r="ALH21" s="317"/>
      <c r="ALI21" s="317"/>
      <c r="ALJ21" s="317"/>
      <c r="ALK21" s="317"/>
      <c r="ALL21" s="317"/>
      <c r="ALM21" s="317"/>
      <c r="ALN21" s="317"/>
      <c r="ALO21" s="317"/>
      <c r="ALP21" s="317"/>
      <c r="ALQ21" s="317"/>
      <c r="ALR21" s="317"/>
      <c r="ALS21" s="317"/>
      <c r="ALT21" s="317"/>
      <c r="ALU21" s="317"/>
      <c r="ALV21" s="317"/>
      <c r="ALW21" s="317"/>
      <c r="ALX21" s="317"/>
      <c r="ALY21" s="317"/>
      <c r="ALZ21" s="317"/>
      <c r="AMA21" s="317"/>
      <c r="AMB21" s="317"/>
      <c r="AMC21" s="317"/>
      <c r="AMD21" s="317"/>
      <c r="AME21" s="317"/>
      <c r="AMF21" s="317"/>
      <c r="AMG21" s="317"/>
      <c r="AMH21" s="317"/>
      <c r="AMI21" s="317"/>
      <c r="AMJ21" s="317"/>
      <c r="AMK21" s="317"/>
    </row>
    <row r="22" spans="1:1025" ht="14.25" customHeight="1">
      <c r="A22" s="284"/>
      <c r="B22" s="294" t="s">
        <v>2081</v>
      </c>
      <c r="C22" s="290"/>
      <c r="D22" s="290"/>
      <c r="E22" s="283"/>
      <c r="F22" s="93"/>
      <c r="G22" s="293"/>
      <c r="H22" s="213"/>
      <c r="I22" s="93"/>
      <c r="J22" s="93"/>
      <c r="K22" s="93"/>
      <c r="L22" s="93"/>
      <c r="M22" s="287"/>
      <c r="N22" s="287"/>
    </row>
    <row r="23" spans="1:1025" ht="14.25" customHeight="1">
      <c r="A23" s="284"/>
      <c r="B23" s="294" t="s">
        <v>2050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287"/>
      <c r="N23" s="287"/>
    </row>
    <row r="24" spans="1:1025" ht="14.25" customHeight="1">
      <c r="A24" s="304"/>
      <c r="B24" s="294" t="s">
        <v>2051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287"/>
      <c r="N24" s="287"/>
    </row>
    <row r="25" spans="1:1025" ht="14.25" customHeight="1">
      <c r="A25" s="284"/>
      <c r="B25" s="295" t="s">
        <v>2052</v>
      </c>
      <c r="C25" s="290"/>
      <c r="D25" s="283"/>
      <c r="E25" s="93"/>
      <c r="F25" s="293"/>
      <c r="G25" s="213"/>
      <c r="H25" s="93"/>
      <c r="I25" s="93"/>
      <c r="J25" s="93"/>
      <c r="K25" s="93"/>
      <c r="L25" s="93"/>
      <c r="M25" s="287"/>
      <c r="N25" s="287"/>
    </row>
    <row r="26" spans="1:1025" ht="14.25" customHeight="1">
      <c r="A26" s="284"/>
      <c r="B26" s="295" t="s">
        <v>2053</v>
      </c>
      <c r="C26" s="290"/>
      <c r="D26" s="283"/>
      <c r="E26" s="93"/>
      <c r="F26" s="293"/>
      <c r="G26" s="213"/>
      <c r="H26" s="93"/>
      <c r="I26" s="93"/>
      <c r="J26" s="93"/>
      <c r="K26" s="93"/>
      <c r="L26" s="93"/>
      <c r="M26" s="287"/>
      <c r="N26" s="287"/>
    </row>
    <row r="27" spans="1:1025" ht="14.25" customHeight="1">
      <c r="A27" s="282"/>
      <c r="B27" s="295" t="s">
        <v>2054</v>
      </c>
      <c r="C27" s="290"/>
      <c r="D27" s="283"/>
      <c r="E27" s="277"/>
      <c r="F27" s="289"/>
      <c r="G27" s="292"/>
      <c r="H27" s="93"/>
      <c r="I27" s="93"/>
      <c r="J27" s="93"/>
      <c r="K27" s="93"/>
      <c r="L27" s="93"/>
      <c r="M27" s="287"/>
      <c r="N27" s="287"/>
    </row>
    <row r="28" spans="1:1025" ht="14.25" customHeight="1">
      <c r="A28" s="282"/>
      <c r="B28" s="295" t="s">
        <v>2077</v>
      </c>
      <c r="C28" s="290"/>
      <c r="D28" s="283"/>
      <c r="E28" s="277"/>
      <c r="F28" s="289"/>
      <c r="G28" s="213"/>
      <c r="H28" s="302"/>
      <c r="I28" s="93"/>
      <c r="J28" s="93"/>
      <c r="K28" s="93"/>
      <c r="L28" s="93"/>
      <c r="M28" s="303"/>
      <c r="N28" s="303"/>
    </row>
    <row r="29" spans="1:1025" ht="14.25" customHeight="1">
      <c r="A29" s="282"/>
      <c r="B29" s="295" t="s">
        <v>2078</v>
      </c>
      <c r="C29" s="290"/>
      <c r="D29" s="283"/>
      <c r="E29" s="277"/>
      <c r="F29" s="289"/>
      <c r="G29" s="213"/>
      <c r="H29" s="302"/>
      <c r="I29" s="93"/>
      <c r="J29" s="93"/>
      <c r="K29" s="93"/>
      <c r="L29" s="93"/>
      <c r="M29" s="303"/>
      <c r="N29" s="303"/>
    </row>
    <row r="30" spans="1:1025" ht="14.25" customHeight="1">
      <c r="A30" s="282"/>
      <c r="B30" s="295" t="s">
        <v>2079</v>
      </c>
      <c r="C30" s="290"/>
      <c r="D30" s="283"/>
      <c r="E30" s="277"/>
      <c r="F30" s="289"/>
      <c r="G30" s="213"/>
      <c r="H30" s="302"/>
      <c r="I30" s="93"/>
      <c r="J30" s="93"/>
      <c r="K30" s="93"/>
      <c r="L30" s="93"/>
      <c r="M30" s="303"/>
      <c r="N30" s="303"/>
    </row>
    <row r="31" spans="1:1025" ht="14.25" customHeight="1">
      <c r="A31" s="282"/>
      <c r="B31" s="306" t="s">
        <v>2080</v>
      </c>
      <c r="C31" s="290"/>
      <c r="D31" s="283"/>
      <c r="E31" s="277"/>
      <c r="F31" s="289"/>
      <c r="G31" s="213"/>
      <c r="H31" s="302"/>
      <c r="I31" s="93"/>
      <c r="J31" s="93"/>
      <c r="K31" s="93"/>
      <c r="L31" s="93"/>
      <c r="M31" s="303"/>
      <c r="N31" s="303"/>
    </row>
    <row r="32" spans="1:1025" ht="14.25" customHeight="1">
      <c r="A32" s="297" t="s">
        <v>2039</v>
      </c>
      <c r="B32" s="307" t="s">
        <v>2004</v>
      </c>
      <c r="C32" s="291" t="s">
        <v>2005</v>
      </c>
      <c r="D32" s="291" t="s">
        <v>1287</v>
      </c>
      <c r="E32" s="308" t="s">
        <v>1972</v>
      </c>
      <c r="F32" s="309" t="s">
        <v>1973</v>
      </c>
      <c r="G32" s="312" t="s">
        <v>2025</v>
      </c>
      <c r="H32" s="310" t="s">
        <v>1974</v>
      </c>
      <c r="I32" s="307">
        <v>0</v>
      </c>
      <c r="J32" s="307">
        <v>10000</v>
      </c>
      <c r="K32" s="307">
        <v>0</v>
      </c>
      <c r="L32" s="307">
        <v>10000</v>
      </c>
      <c r="M32" s="307" t="s">
        <v>1975</v>
      </c>
      <c r="N32" s="307" t="s">
        <v>1998</v>
      </c>
    </row>
    <row r="33" spans="1:14" ht="14.25" customHeight="1">
      <c r="A33" s="297" t="s">
        <v>2039</v>
      </c>
      <c r="B33" s="307" t="s">
        <v>2006</v>
      </c>
      <c r="C33" s="291" t="s">
        <v>2007</v>
      </c>
      <c r="D33" s="291" t="s">
        <v>1971</v>
      </c>
      <c r="E33" s="308" t="s">
        <v>1972</v>
      </c>
      <c r="F33" s="309" t="s">
        <v>1973</v>
      </c>
      <c r="G33" s="312" t="s">
        <v>2026</v>
      </c>
      <c r="H33" s="310" t="s">
        <v>1974</v>
      </c>
      <c r="I33" s="307"/>
      <c r="J33" s="307"/>
      <c r="K33" s="307"/>
      <c r="L33" s="307"/>
      <c r="M33" s="307"/>
      <c r="N33" s="307"/>
    </row>
    <row r="34" spans="1:14" ht="14.25" customHeight="1">
      <c r="A34" s="297" t="s">
        <v>2039</v>
      </c>
      <c r="B34" s="307" t="s">
        <v>2008</v>
      </c>
      <c r="C34" s="291" t="s">
        <v>2009</v>
      </c>
      <c r="D34" s="291" t="s">
        <v>1971</v>
      </c>
      <c r="E34" s="308" t="s">
        <v>1972</v>
      </c>
      <c r="F34" s="309" t="s">
        <v>1973</v>
      </c>
      <c r="G34" s="313" t="s">
        <v>2027</v>
      </c>
      <c r="H34" s="310" t="s">
        <v>1974</v>
      </c>
      <c r="I34" s="307"/>
      <c r="J34" s="307"/>
      <c r="K34" s="307"/>
      <c r="L34" s="307"/>
      <c r="M34" s="307"/>
      <c r="N34" s="307"/>
    </row>
    <row r="35" spans="1:14" ht="14.25" customHeight="1">
      <c r="A35" s="297" t="s">
        <v>2039</v>
      </c>
      <c r="B35" s="307" t="s">
        <v>2010</v>
      </c>
      <c r="C35" s="291" t="s">
        <v>2011</v>
      </c>
      <c r="D35" s="291" t="s">
        <v>1971</v>
      </c>
      <c r="E35" s="308" t="s">
        <v>1972</v>
      </c>
      <c r="F35" s="309" t="s">
        <v>1973</v>
      </c>
      <c r="G35" s="305" t="s">
        <v>2028</v>
      </c>
      <c r="H35" s="310" t="s">
        <v>1974</v>
      </c>
      <c r="I35" s="307"/>
      <c r="J35" s="307"/>
      <c r="K35" s="307"/>
      <c r="L35" s="307"/>
      <c r="M35" s="307"/>
      <c r="N35" s="307"/>
    </row>
    <row r="36" spans="1:14" ht="14.25" customHeight="1">
      <c r="A36" s="297" t="s">
        <v>2039</v>
      </c>
      <c r="B36" s="307" t="s">
        <v>2012</v>
      </c>
      <c r="C36" s="291" t="s">
        <v>2013</v>
      </c>
      <c r="D36" s="291" t="s">
        <v>1971</v>
      </c>
      <c r="E36" s="308" t="s">
        <v>1972</v>
      </c>
      <c r="F36" s="309" t="s">
        <v>1973</v>
      </c>
      <c r="G36" s="305" t="s">
        <v>2029</v>
      </c>
      <c r="H36" s="310" t="s">
        <v>1974</v>
      </c>
      <c r="I36" s="307"/>
      <c r="J36" s="307"/>
      <c r="K36" s="307"/>
      <c r="L36" s="307"/>
      <c r="M36" s="307"/>
      <c r="N36" s="307"/>
    </row>
    <row r="37" spans="1:14" ht="14.25" customHeight="1">
      <c r="A37" s="297" t="s">
        <v>2039</v>
      </c>
      <c r="B37" s="307" t="s">
        <v>2015</v>
      </c>
      <c r="C37" s="291" t="s">
        <v>2016</v>
      </c>
      <c r="D37" s="291" t="s">
        <v>1971</v>
      </c>
      <c r="E37" s="308" t="s">
        <v>1972</v>
      </c>
      <c r="F37" s="309" t="s">
        <v>1973</v>
      </c>
      <c r="G37" s="312" t="s">
        <v>2030</v>
      </c>
      <c r="H37" s="310" t="s">
        <v>1974</v>
      </c>
      <c r="I37" s="307"/>
      <c r="J37" s="307"/>
      <c r="K37" s="307"/>
      <c r="L37" s="307"/>
      <c r="M37" s="307"/>
      <c r="N37" s="307"/>
    </row>
    <row r="38" spans="1:14" ht="27" customHeight="1">
      <c r="A38" s="297" t="s">
        <v>2039</v>
      </c>
      <c r="B38" s="307" t="s">
        <v>2017</v>
      </c>
      <c r="C38" s="291" t="s">
        <v>2018</v>
      </c>
      <c r="D38" s="291" t="s">
        <v>1976</v>
      </c>
      <c r="E38" s="308" t="s">
        <v>1972</v>
      </c>
      <c r="F38" s="309" t="s">
        <v>1973</v>
      </c>
      <c r="G38" s="314" t="s">
        <v>2056</v>
      </c>
      <c r="H38" s="310" t="s">
        <v>1974</v>
      </c>
      <c r="I38" s="307"/>
      <c r="J38" s="307"/>
      <c r="K38" s="307"/>
      <c r="L38" s="307"/>
      <c r="M38" s="307"/>
      <c r="N38" s="307"/>
    </row>
    <row r="39" spans="1:14" ht="14.25" customHeight="1">
      <c r="A39" s="297" t="s">
        <v>2039</v>
      </c>
      <c r="B39" s="307" t="s">
        <v>2019</v>
      </c>
      <c r="C39" s="291" t="s">
        <v>2020</v>
      </c>
      <c r="D39" s="291" t="s">
        <v>1971</v>
      </c>
      <c r="E39" s="308" t="s">
        <v>1972</v>
      </c>
      <c r="F39" s="309" t="s">
        <v>1973</v>
      </c>
      <c r="G39" s="313" t="s">
        <v>2031</v>
      </c>
      <c r="H39" s="310" t="s">
        <v>1974</v>
      </c>
      <c r="I39" s="307"/>
      <c r="J39" s="307"/>
      <c r="K39" s="307"/>
      <c r="L39" s="307"/>
      <c r="M39" s="307"/>
      <c r="N39" s="307"/>
    </row>
    <row r="40" spans="1:14" ht="14.25" customHeight="1">
      <c r="A40" s="297" t="s">
        <v>2039</v>
      </c>
      <c r="B40" s="307" t="s">
        <v>2021</v>
      </c>
      <c r="C40" s="291" t="s">
        <v>2022</v>
      </c>
      <c r="D40" s="291" t="s">
        <v>1971</v>
      </c>
      <c r="E40" s="308" t="s">
        <v>1972</v>
      </c>
      <c r="F40" s="309" t="s">
        <v>1973</v>
      </c>
      <c r="G40" s="312" t="s">
        <v>2032</v>
      </c>
      <c r="H40" s="310" t="s">
        <v>1974</v>
      </c>
      <c r="I40" s="307"/>
      <c r="J40" s="307"/>
      <c r="K40" s="307"/>
      <c r="L40" s="307"/>
      <c r="M40" s="307"/>
      <c r="N40" s="307"/>
    </row>
    <row r="41" spans="1:14" ht="14.25" customHeight="1">
      <c r="A41" s="297" t="s">
        <v>2039</v>
      </c>
      <c r="B41" s="307" t="s">
        <v>2034</v>
      </c>
      <c r="C41" s="291" t="s">
        <v>2035</v>
      </c>
      <c r="D41" s="291" t="s">
        <v>1971</v>
      </c>
      <c r="E41" s="308" t="s">
        <v>1972</v>
      </c>
      <c r="F41" s="309" t="s">
        <v>1973</v>
      </c>
      <c r="G41" s="315" t="s">
        <v>2033</v>
      </c>
      <c r="H41" s="310" t="s">
        <v>1974</v>
      </c>
      <c r="I41" s="307"/>
      <c r="J41" s="307"/>
      <c r="K41" s="307"/>
      <c r="L41" s="307"/>
      <c r="M41" s="307"/>
      <c r="N41" s="307"/>
    </row>
    <row r="42" spans="1:14" ht="26.25" customHeight="1">
      <c r="A42" s="297" t="s">
        <v>2039</v>
      </c>
      <c r="B42" s="307" t="s">
        <v>2036</v>
      </c>
      <c r="C42" s="291" t="s">
        <v>2037</v>
      </c>
      <c r="D42" s="291" t="s">
        <v>1971</v>
      </c>
      <c r="E42" s="308" t="s">
        <v>1972</v>
      </c>
      <c r="F42" s="309" t="s">
        <v>1973</v>
      </c>
      <c r="G42" s="314" t="s">
        <v>2055</v>
      </c>
      <c r="H42" s="310" t="s">
        <v>1974</v>
      </c>
      <c r="I42" s="307"/>
      <c r="J42" s="307"/>
      <c r="K42" s="307"/>
      <c r="L42" s="307"/>
      <c r="M42" s="307"/>
      <c r="N42" s="307"/>
    </row>
    <row r="43" spans="1:14" ht="14.25" customHeight="1">
      <c r="A43" s="282"/>
      <c r="B43" s="306" t="s">
        <v>2057</v>
      </c>
      <c r="D43" s="290"/>
      <c r="E43" s="283"/>
      <c r="F43" s="277"/>
      <c r="G43" s="289"/>
      <c r="H43" s="292"/>
      <c r="I43" s="93"/>
      <c r="J43" s="93"/>
      <c r="K43" s="93"/>
      <c r="L43" s="93"/>
      <c r="M43" s="93"/>
      <c r="N43" s="287"/>
    </row>
    <row r="44" spans="1:14" ht="14.25" customHeight="1">
      <c r="A44" s="282" t="s">
        <v>2039</v>
      </c>
      <c r="B44" s="307" t="s">
        <v>2058</v>
      </c>
      <c r="C44" s="291" t="s">
        <v>2059</v>
      </c>
      <c r="D44" s="291" t="s">
        <v>1971</v>
      </c>
      <c r="E44" s="308" t="s">
        <v>1972</v>
      </c>
      <c r="F44" s="309" t="s">
        <v>1973</v>
      </c>
      <c r="G44" s="305" t="s">
        <v>2061</v>
      </c>
      <c r="H44" s="310" t="s">
        <v>1974</v>
      </c>
      <c r="I44" s="307"/>
      <c r="J44" s="307"/>
      <c r="K44" s="307"/>
      <c r="L44" s="307"/>
      <c r="M44" s="307"/>
      <c r="N44" s="307"/>
    </row>
    <row r="45" spans="1:14" ht="14.25" customHeight="1">
      <c r="A45" s="282" t="s">
        <v>2039</v>
      </c>
      <c r="B45" s="307" t="s">
        <v>2062</v>
      </c>
      <c r="C45" s="291" t="s">
        <v>2063</v>
      </c>
      <c r="D45" s="291" t="s">
        <v>1287</v>
      </c>
      <c r="E45" s="308" t="s">
        <v>1972</v>
      </c>
      <c r="F45" s="309" t="s">
        <v>1973</v>
      </c>
      <c r="G45" s="305" t="s">
        <v>2064</v>
      </c>
      <c r="H45" s="310" t="s">
        <v>1974</v>
      </c>
      <c r="I45" s="307"/>
      <c r="J45" s="307"/>
      <c r="K45" s="307"/>
      <c r="L45" s="307"/>
      <c r="M45" s="307"/>
      <c r="N45" s="307"/>
    </row>
    <row r="46" spans="1:14" ht="14.25" customHeight="1">
      <c r="A46" s="282" t="s">
        <v>2039</v>
      </c>
      <c r="B46" s="307" t="s">
        <v>2065</v>
      </c>
      <c r="C46" s="291" t="s">
        <v>2066</v>
      </c>
      <c r="D46" s="291" t="s">
        <v>1971</v>
      </c>
      <c r="E46" s="308" t="s">
        <v>1972</v>
      </c>
      <c r="F46" s="307" t="s">
        <v>1973</v>
      </c>
      <c r="G46" s="305" t="s">
        <v>2060</v>
      </c>
      <c r="H46" s="305" t="s">
        <v>2067</v>
      </c>
      <c r="I46" s="307"/>
      <c r="J46" s="307"/>
      <c r="K46" s="307"/>
      <c r="L46" s="311"/>
      <c r="M46" s="307"/>
      <c r="N46" s="307"/>
    </row>
    <row r="47" spans="1:14" ht="14.25" customHeight="1">
      <c r="A47" s="282" t="s">
        <v>2039</v>
      </c>
      <c r="B47" s="307" t="s">
        <v>2068</v>
      </c>
      <c r="C47" s="291" t="s">
        <v>2069</v>
      </c>
      <c r="D47" s="291" t="s">
        <v>1971</v>
      </c>
      <c r="E47" s="308" t="s">
        <v>1972</v>
      </c>
      <c r="F47" s="307" t="s">
        <v>1973</v>
      </c>
      <c r="G47" s="305" t="s">
        <v>2070</v>
      </c>
      <c r="H47" s="305" t="s">
        <v>1974</v>
      </c>
      <c r="I47" s="307"/>
      <c r="J47" s="307"/>
      <c r="K47" s="307"/>
      <c r="L47" s="311"/>
      <c r="M47" s="307"/>
      <c r="N47" s="307"/>
    </row>
    <row r="48" spans="1:14" ht="14.25" customHeight="1">
      <c r="A48" s="282" t="s">
        <v>2039</v>
      </c>
      <c r="B48" s="307" t="s">
        <v>2071</v>
      </c>
      <c r="C48" s="291" t="s">
        <v>2072</v>
      </c>
      <c r="D48" s="291" t="s">
        <v>1971</v>
      </c>
      <c r="E48" s="308" t="s">
        <v>1972</v>
      </c>
      <c r="F48" s="307" t="s">
        <v>1973</v>
      </c>
      <c r="G48" s="305" t="s">
        <v>2073</v>
      </c>
      <c r="H48" s="305" t="s">
        <v>1974</v>
      </c>
      <c r="I48" s="307"/>
      <c r="J48" s="307"/>
      <c r="K48" s="307"/>
      <c r="L48" s="311"/>
      <c r="M48" s="309"/>
      <c r="N48" s="307"/>
    </row>
    <row r="49" spans="1:14" ht="14.25" customHeight="1">
      <c r="A49" s="282" t="s">
        <v>2039</v>
      </c>
      <c r="B49" s="307" t="s">
        <v>2074</v>
      </c>
      <c r="C49" s="307" t="s">
        <v>2075</v>
      </c>
      <c r="D49" s="307" t="s">
        <v>1971</v>
      </c>
      <c r="E49" s="307" t="s">
        <v>1972</v>
      </c>
      <c r="F49" s="307" t="s">
        <v>1973</v>
      </c>
      <c r="G49" s="307" t="s">
        <v>2076</v>
      </c>
      <c r="H49" s="307" t="s">
        <v>1974</v>
      </c>
      <c r="I49" s="307"/>
      <c r="J49" s="307"/>
      <c r="K49" s="307"/>
      <c r="L49" s="307"/>
      <c r="M49" s="307"/>
      <c r="N49" s="307"/>
    </row>
    <row r="50" spans="1:14" ht="14.25" customHeight="1">
      <c r="A50" s="282"/>
      <c r="B50" s="306" t="s">
        <v>2097</v>
      </c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</row>
    <row r="51" spans="1:14" ht="14.25" customHeight="1">
      <c r="A51" s="282" t="s">
        <v>2039</v>
      </c>
      <c r="B51" s="307" t="s">
        <v>2098</v>
      </c>
      <c r="C51" s="307" t="s">
        <v>2099</v>
      </c>
      <c r="D51" s="307" t="s">
        <v>1971</v>
      </c>
      <c r="E51" s="307" t="s">
        <v>1972</v>
      </c>
      <c r="F51" s="307" t="s">
        <v>1973</v>
      </c>
      <c r="G51" s="307" t="s">
        <v>2100</v>
      </c>
      <c r="H51" s="307" t="s">
        <v>1974</v>
      </c>
      <c r="I51" s="307"/>
      <c r="J51" s="307"/>
      <c r="K51" s="307"/>
      <c r="L51" s="307"/>
      <c r="M51" s="307"/>
      <c r="N51" s="307"/>
    </row>
    <row r="52" spans="1:14" ht="14.25" customHeight="1">
      <c r="A52" s="282" t="s">
        <v>2039</v>
      </c>
      <c r="B52" s="307" t="s">
        <v>2101</v>
      </c>
      <c r="C52" s="307" t="s">
        <v>2102</v>
      </c>
      <c r="D52" s="307" t="s">
        <v>1971</v>
      </c>
      <c r="E52" s="307" t="s">
        <v>1972</v>
      </c>
      <c r="F52" s="307" t="s">
        <v>1973</v>
      </c>
      <c r="G52" s="307" t="s">
        <v>2103</v>
      </c>
      <c r="H52" s="307" t="s">
        <v>1974</v>
      </c>
      <c r="I52" s="307"/>
      <c r="J52" s="307"/>
      <c r="K52" s="307"/>
      <c r="L52" s="307"/>
      <c r="M52" s="307"/>
      <c r="N52" s="307"/>
    </row>
    <row r="53" spans="1:14" ht="13.5" thickBot="1">
      <c r="A53" s="261" t="s">
        <v>1977</v>
      </c>
      <c r="B53" s="261" t="s">
        <v>2040</v>
      </c>
      <c r="C53" s="261" t="s">
        <v>1978</v>
      </c>
      <c r="D53" s="261" t="s">
        <v>1979</v>
      </c>
      <c r="E53" s="261" t="s">
        <v>1980</v>
      </c>
      <c r="F53" s="261" t="s">
        <v>1964</v>
      </c>
      <c r="G53" s="261" t="s">
        <v>1981</v>
      </c>
      <c r="H53" s="261"/>
      <c r="I53" s="261"/>
      <c r="J53" s="261"/>
      <c r="K53" s="261"/>
      <c r="L53" s="285"/>
      <c r="M53" s="285"/>
      <c r="N53" s="285"/>
    </row>
    <row r="54" spans="1:14" ht="15.75">
      <c r="A54" s="297" t="s">
        <v>2039</v>
      </c>
      <c r="B54" s="307" t="s">
        <v>2104</v>
      </c>
      <c r="C54" s="320" t="s">
        <v>2091</v>
      </c>
      <c r="D54" s="307">
        <v>1</v>
      </c>
      <c r="E54" s="307" t="s">
        <v>2082</v>
      </c>
      <c r="F54" s="307" t="s">
        <v>1973</v>
      </c>
      <c r="G54" s="307" t="s">
        <v>2087</v>
      </c>
      <c r="H54" s="305"/>
      <c r="I54" s="307"/>
      <c r="J54" s="307"/>
      <c r="K54" s="307"/>
      <c r="L54" s="309"/>
      <c r="M54" s="309"/>
      <c r="N54" s="114"/>
    </row>
    <row r="55" spans="1:14" ht="15.75">
      <c r="A55" s="297" t="s">
        <v>2039</v>
      </c>
      <c r="B55" s="307" t="s">
        <v>2105</v>
      </c>
      <c r="C55" s="320" t="s">
        <v>2092</v>
      </c>
      <c r="D55" s="307">
        <v>1</v>
      </c>
      <c r="E55" s="307" t="s">
        <v>2083</v>
      </c>
      <c r="F55" s="307" t="s">
        <v>1973</v>
      </c>
      <c r="G55" s="305" t="s">
        <v>2089</v>
      </c>
      <c r="H55" s="305"/>
      <c r="I55" s="307"/>
      <c r="J55" s="307"/>
      <c r="K55" s="307"/>
      <c r="L55" s="309"/>
      <c r="M55" s="309"/>
      <c r="N55" s="114"/>
    </row>
    <row r="56" spans="1:14" ht="15.75">
      <c r="A56" s="297" t="s">
        <v>2039</v>
      </c>
      <c r="B56" s="307" t="s">
        <v>2106</v>
      </c>
      <c r="C56" s="320" t="s">
        <v>2093</v>
      </c>
      <c r="D56" s="307">
        <v>1</v>
      </c>
      <c r="E56" s="307" t="s">
        <v>2088</v>
      </c>
      <c r="F56" s="307" t="s">
        <v>1973</v>
      </c>
      <c r="G56" s="305" t="s">
        <v>1982</v>
      </c>
      <c r="H56" s="305"/>
      <c r="I56" s="307"/>
      <c r="J56" s="307"/>
      <c r="K56" s="307"/>
      <c r="L56" s="309"/>
      <c r="M56" s="309"/>
      <c r="N56" s="114"/>
    </row>
    <row r="57" spans="1:14" ht="15.75">
      <c r="A57" s="297" t="s">
        <v>2039</v>
      </c>
      <c r="B57" s="307" t="s">
        <v>2107</v>
      </c>
      <c r="C57" s="320" t="s">
        <v>2094</v>
      </c>
      <c r="D57" s="307">
        <v>1</v>
      </c>
      <c r="E57" s="307" t="s">
        <v>2084</v>
      </c>
      <c r="F57" s="307" t="s">
        <v>1973</v>
      </c>
      <c r="G57" s="305" t="s">
        <v>1983</v>
      </c>
      <c r="H57" s="307"/>
      <c r="I57" s="307"/>
      <c r="J57" s="307"/>
      <c r="K57" s="307"/>
      <c r="L57" s="309"/>
      <c r="M57" s="309"/>
      <c r="N57" s="114"/>
    </row>
    <row r="58" spans="1:14" ht="15.75">
      <c r="A58" s="297" t="s">
        <v>2039</v>
      </c>
      <c r="B58" s="307" t="s">
        <v>2108</v>
      </c>
      <c r="C58" s="320" t="s">
        <v>2095</v>
      </c>
      <c r="D58" s="307">
        <v>1</v>
      </c>
      <c r="E58" s="307" t="s">
        <v>2085</v>
      </c>
      <c r="F58" s="307" t="s">
        <v>1973</v>
      </c>
      <c r="G58" s="305" t="s">
        <v>1984</v>
      </c>
      <c r="H58" s="307"/>
      <c r="I58" s="307"/>
      <c r="J58" s="307"/>
      <c r="K58" s="307"/>
      <c r="L58" s="309"/>
      <c r="M58" s="309"/>
      <c r="N58" s="114"/>
    </row>
    <row r="59" spans="1:14" ht="15.75">
      <c r="A59" s="297" t="s">
        <v>2039</v>
      </c>
      <c r="B59" s="307" t="s">
        <v>2109</v>
      </c>
      <c r="C59" s="320" t="s">
        <v>2096</v>
      </c>
      <c r="D59" s="307">
        <v>1</v>
      </c>
      <c r="E59" s="307" t="s">
        <v>2086</v>
      </c>
      <c r="F59" s="307" t="s">
        <v>1973</v>
      </c>
      <c r="G59" s="305" t="s">
        <v>2090</v>
      </c>
      <c r="H59" s="307"/>
      <c r="I59" s="307"/>
      <c r="J59" s="307"/>
      <c r="K59" s="307"/>
      <c r="L59" s="309"/>
      <c r="M59" s="309"/>
      <c r="N59" s="114"/>
    </row>
    <row r="60" spans="1:14">
      <c r="A60" s="287"/>
      <c r="B60" s="114"/>
      <c r="C60" s="114"/>
      <c r="D60" s="114"/>
      <c r="E60" s="114"/>
      <c r="F60" s="321"/>
      <c r="G60" s="321"/>
      <c r="H60" s="114"/>
      <c r="I60" s="114"/>
      <c r="J60" s="114"/>
      <c r="K60" s="114"/>
      <c r="L60" s="251"/>
      <c r="M60" s="251"/>
      <c r="N60" s="114"/>
    </row>
    <row r="61" spans="1:14" ht="13.5" thickBot="1">
      <c r="A61" s="41"/>
      <c r="B61" s="114"/>
      <c r="C61" s="204"/>
      <c r="D61" s="204"/>
      <c r="E61" s="204"/>
      <c r="F61" s="321"/>
      <c r="G61" s="321"/>
      <c r="H61" s="114"/>
      <c r="I61" s="114"/>
      <c r="J61" s="114"/>
      <c r="K61" s="114"/>
      <c r="L61" s="251"/>
      <c r="M61" s="251"/>
      <c r="N61" s="114"/>
    </row>
    <row r="62" spans="1:14" ht="26.25" thickBot="1">
      <c r="A62" s="143" t="s">
        <v>1985</v>
      </c>
      <c r="B62" s="143" t="s">
        <v>2038</v>
      </c>
      <c r="C62" s="143" t="s">
        <v>1978</v>
      </c>
      <c r="D62" s="143" t="s">
        <v>1990</v>
      </c>
      <c r="E62" s="143" t="s">
        <v>1986</v>
      </c>
      <c r="F62" s="143" t="s">
        <v>1964</v>
      </c>
      <c r="G62" s="143" t="s">
        <v>1991</v>
      </c>
      <c r="H62" s="143" t="s">
        <v>1994</v>
      </c>
      <c r="I62" s="143" t="s">
        <v>1996</v>
      </c>
      <c r="J62" s="143"/>
      <c r="K62" s="143"/>
      <c r="L62" s="279"/>
      <c r="M62" s="279"/>
      <c r="N62" s="279"/>
    </row>
    <row r="63" spans="1:14" ht="15.75">
      <c r="A63" s="297" t="s">
        <v>2039</v>
      </c>
      <c r="B63" s="322" t="s">
        <v>2065</v>
      </c>
      <c r="C63" s="307" t="s">
        <v>2065</v>
      </c>
      <c r="D63" s="323">
        <v>1.1574074074074073E-5</v>
      </c>
      <c r="E63" s="316" t="s">
        <v>1987</v>
      </c>
      <c r="F63" s="316" t="s">
        <v>1973</v>
      </c>
      <c r="G63" s="305" t="s">
        <v>1992</v>
      </c>
      <c r="H63" s="305" t="s">
        <v>1995</v>
      </c>
      <c r="I63" s="307" t="s">
        <v>1997</v>
      </c>
      <c r="J63" s="114"/>
      <c r="K63" s="114"/>
      <c r="L63" s="251"/>
      <c r="M63" s="251"/>
      <c r="N63" s="114"/>
    </row>
    <row r="64" spans="1:14" ht="15.75">
      <c r="A64" s="297" t="s">
        <v>2039</v>
      </c>
      <c r="B64" s="322" t="s">
        <v>1988</v>
      </c>
      <c r="C64" s="307" t="s">
        <v>2065</v>
      </c>
      <c r="D64" s="323">
        <v>6.9444444444444447E-4</v>
      </c>
      <c r="E64" s="316" t="s">
        <v>1989</v>
      </c>
      <c r="F64" s="316" t="s">
        <v>1973</v>
      </c>
      <c r="G64" s="305" t="s">
        <v>1993</v>
      </c>
      <c r="H64" s="305" t="s">
        <v>1995</v>
      </c>
      <c r="I64" s="307" t="s">
        <v>1997</v>
      </c>
      <c r="J64" s="183"/>
      <c r="K64" s="324"/>
      <c r="L64" s="325"/>
      <c r="M64" s="251"/>
      <c r="N64" s="114"/>
    </row>
    <row r="65" spans="1:14">
      <c r="A65" s="41"/>
      <c r="B65" s="112"/>
      <c r="C65" s="93"/>
      <c r="D65" s="93"/>
      <c r="E65" s="205"/>
      <c r="F65" s="213"/>
      <c r="G65" s="213"/>
      <c r="H65" s="93"/>
      <c r="I65" s="93"/>
      <c r="J65" s="93"/>
      <c r="K65" s="93"/>
      <c r="L65" s="277"/>
      <c r="M65" s="112"/>
      <c r="N65" s="287"/>
    </row>
    <row r="66" spans="1:14">
      <c r="A66" s="288"/>
      <c r="B66" s="288"/>
      <c r="C66" s="93"/>
      <c r="D66" s="93"/>
      <c r="E66" s="93"/>
      <c r="F66" s="213"/>
      <c r="G66" s="213"/>
      <c r="H66" s="93"/>
      <c r="I66" s="93"/>
      <c r="J66" s="93"/>
      <c r="K66" s="93"/>
      <c r="L66" s="93"/>
      <c r="M66" s="288"/>
      <c r="N66" s="288"/>
    </row>
    <row r="67" spans="1:14">
      <c r="A67" s="288"/>
      <c r="B67" s="288"/>
      <c r="C67" s="93"/>
      <c r="D67" s="93"/>
      <c r="E67" s="93"/>
      <c r="F67" s="213"/>
      <c r="G67" s="213"/>
      <c r="H67" s="93"/>
      <c r="I67" s="93"/>
      <c r="J67" s="93"/>
      <c r="K67" s="93"/>
      <c r="L67" s="93"/>
      <c r="M67" s="288"/>
      <c r="N67" s="288"/>
    </row>
    <row r="68" spans="1:14">
      <c r="A68" s="288"/>
      <c r="B68" s="288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288"/>
      <c r="N68" s="288"/>
    </row>
    <row r="69" spans="1:14">
      <c r="A69" s="288"/>
      <c r="B69" s="288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288"/>
      <c r="N69" s="288"/>
    </row>
    <row r="70" spans="1:14">
      <c r="A70" s="288"/>
      <c r="B70" s="288"/>
      <c r="C70" s="93"/>
      <c r="D70" s="151"/>
      <c r="E70" s="93"/>
      <c r="F70" s="213"/>
      <c r="G70" s="213"/>
      <c r="H70" s="93"/>
      <c r="I70" s="151"/>
      <c r="J70" s="151"/>
      <c r="K70" s="93"/>
      <c r="L70" s="288"/>
      <c r="M70" s="288"/>
      <c r="N70" s="288"/>
    </row>
    <row r="71" spans="1:14">
      <c r="A71" s="288"/>
      <c r="B71" s="288"/>
      <c r="C71" s="93"/>
      <c r="D71" s="93"/>
      <c r="E71" s="93"/>
      <c r="F71" s="213"/>
      <c r="G71" s="93"/>
      <c r="H71" s="93"/>
      <c r="I71" s="93"/>
      <c r="J71" s="93"/>
      <c r="K71" s="93"/>
      <c r="L71" s="288"/>
      <c r="M71" s="288"/>
      <c r="N71" s="288"/>
    </row>
    <row r="72" spans="1:14">
      <c r="A72" s="115"/>
      <c r="B72" s="178"/>
      <c r="C72" s="205"/>
      <c r="D72" s="205"/>
      <c r="E72" s="205"/>
      <c r="F72" s="213"/>
      <c r="G72" s="93"/>
      <c r="H72" s="93"/>
      <c r="I72" s="205"/>
      <c r="J72" s="205"/>
      <c r="K72" s="178"/>
      <c r="L72" s="280"/>
      <c r="M72" s="112"/>
      <c r="N72" s="287"/>
    </row>
    <row r="73" spans="1:14">
      <c r="A73" s="103"/>
      <c r="B73" s="103"/>
      <c r="C73" s="205"/>
      <c r="D73" s="205"/>
      <c r="E73" s="93"/>
      <c r="F73" s="213"/>
      <c r="G73" s="93"/>
      <c r="H73" s="93"/>
      <c r="I73" s="93"/>
      <c r="J73" s="205"/>
      <c r="K73" s="205"/>
      <c r="L73" s="281"/>
      <c r="M73" s="112"/>
      <c r="N73" s="287"/>
    </row>
  </sheetData>
  <pageMargins left="0.196527777777778" right="0.196527777777778" top="0.39444444444444399" bottom="0.905555555555556" header="0.51180555555555496" footer="0.196527777777778"/>
  <pageSetup paperSize="8" firstPageNumber="0" fitToHeight="0" orientation="landscape" horizontalDpi="300" verticalDpi="300" r:id="rId1"/>
  <headerFooter>
    <oddFooter>&amp;LSide &amp;P av &amp;N
Sist endret &amp;D 
&amp;F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79E2-ECB9-4831-83D3-85960FEA3036}">
  <sheetPr>
    <pageSetUpPr fitToPage="1"/>
  </sheetPr>
  <dimension ref="A1:AMK48"/>
  <sheetViews>
    <sheetView showGridLines="0" topLeftCell="A7" zoomScale="90" zoomScaleNormal="90" workbookViewId="0">
      <selection activeCell="A33" sqref="A33"/>
    </sheetView>
  </sheetViews>
  <sheetFormatPr baseColWidth="10" defaultColWidth="9.140625" defaultRowHeight="12.75"/>
  <cols>
    <col min="1" max="1" width="24.5703125" style="139" customWidth="1"/>
    <col min="2" max="2" width="32.42578125" style="139" customWidth="1"/>
    <col min="3" max="3" width="23.140625" style="140" customWidth="1"/>
    <col min="4" max="4" width="19.7109375" style="140" customWidth="1"/>
    <col min="5" max="5" width="18.85546875" style="140" customWidth="1"/>
    <col min="6" max="6" width="18" style="140" customWidth="1"/>
    <col min="7" max="7" width="55.42578125" style="140" customWidth="1"/>
    <col min="8" max="8" width="13.5703125" style="140" customWidth="1"/>
    <col min="9" max="9" width="7.140625" style="140" customWidth="1"/>
    <col min="10" max="10" width="11.42578125" style="140" customWidth="1"/>
    <col min="11" max="11" width="11.28515625" style="140" customWidth="1"/>
    <col min="12" max="12" width="13.5703125" style="140" customWidth="1"/>
    <col min="13" max="1025" width="8.85546875" style="139" customWidth="1"/>
  </cols>
  <sheetData>
    <row r="1" spans="1:1025" ht="15">
      <c r="A1" s="82" t="str">
        <f>"Kunde:"</f>
        <v>Kunde:</v>
      </c>
      <c r="B1" s="83" t="str">
        <f>'Rev Hist'!G2</f>
        <v>FjellVAR</v>
      </c>
      <c r="C1" s="84"/>
      <c r="D1" s="274" t="s">
        <v>1960</v>
      </c>
      <c r="E1" s="119" t="s">
        <v>244</v>
      </c>
      <c r="F1" s="119" t="str">
        <f>'Rev Hist'!G4</f>
        <v xml:space="preserve"> </v>
      </c>
      <c r="G1" s="119"/>
      <c r="H1" s="119"/>
      <c r="I1" s="119"/>
      <c r="J1" s="119"/>
      <c r="K1" s="119" t="str">
        <f>'Rev Hist'!G4</f>
        <v xml:space="preserve"> </v>
      </c>
      <c r="L1" s="7"/>
      <c r="M1" s="7"/>
    </row>
    <row r="2" spans="1:1025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119" t="s">
        <v>245</v>
      </c>
      <c r="F2" s="119" t="s">
        <v>91</v>
      </c>
      <c r="G2" s="119"/>
      <c r="H2" s="119"/>
      <c r="I2" s="119"/>
      <c r="J2" s="119"/>
      <c r="K2" s="119"/>
      <c r="L2" s="7"/>
      <c r="M2" s="7"/>
    </row>
    <row r="3" spans="1:1025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119" t="s">
        <v>247</v>
      </c>
      <c r="F3" s="119" t="str">
        <f>'Rev Hist'!G3</f>
        <v>Storanipa RA</v>
      </c>
      <c r="G3" s="119"/>
      <c r="H3" s="119"/>
      <c r="I3" s="119"/>
      <c r="J3" s="119"/>
      <c r="K3" s="119"/>
      <c r="L3" s="7"/>
      <c r="M3" s="7"/>
    </row>
    <row r="4" spans="1:1025" ht="4.5" customHeight="1" thickBot="1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7"/>
    </row>
    <row r="5" spans="1:1025" ht="27.75" customHeight="1" thickBot="1">
      <c r="A5" s="142"/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</row>
    <row r="6" spans="1:1025">
      <c r="A6" s="275"/>
      <c r="B6" s="276"/>
      <c r="C6" s="93"/>
      <c r="D6" s="254"/>
      <c r="E6" s="205"/>
      <c r="F6" s="205"/>
      <c r="G6" s="205"/>
      <c r="H6" s="205"/>
      <c r="I6" s="93"/>
      <c r="J6" s="93"/>
      <c r="K6" s="93"/>
      <c r="L6" s="105"/>
    </row>
    <row r="7" spans="1:1025" ht="13.5" thickBot="1">
      <c r="A7" s="102"/>
      <c r="B7" s="326"/>
      <c r="C7" s="104"/>
      <c r="D7" s="104"/>
      <c r="E7" s="205"/>
      <c r="F7" s="213"/>
      <c r="G7" s="213"/>
      <c r="H7" s="93"/>
      <c r="I7" s="93"/>
      <c r="J7" s="93"/>
      <c r="K7" s="93"/>
      <c r="L7" s="222"/>
    </row>
    <row r="8" spans="1:1025" ht="51.75" thickBot="1">
      <c r="A8" s="278" t="s">
        <v>1961</v>
      </c>
      <c r="B8" s="143" t="s">
        <v>2038</v>
      </c>
      <c r="C8" s="143" t="s">
        <v>1962</v>
      </c>
      <c r="D8" s="143" t="s">
        <v>71</v>
      </c>
      <c r="E8" s="278" t="s">
        <v>1963</v>
      </c>
      <c r="F8" s="143" t="s">
        <v>1964</v>
      </c>
      <c r="G8" s="143" t="s">
        <v>1965</v>
      </c>
      <c r="H8" s="143" t="s">
        <v>1966</v>
      </c>
      <c r="I8" s="143" t="s">
        <v>1967</v>
      </c>
      <c r="J8" s="143" t="s">
        <v>1968</v>
      </c>
      <c r="K8" s="143" t="s">
        <v>258</v>
      </c>
      <c r="L8" s="143" t="s">
        <v>1969</v>
      </c>
      <c r="M8" s="143" t="s">
        <v>78</v>
      </c>
      <c r="N8" s="278" t="s">
        <v>1970</v>
      </c>
      <c r="O8"/>
      <c r="P8"/>
      <c r="Q8"/>
      <c r="R8"/>
      <c r="S8"/>
      <c r="T8"/>
      <c r="U8"/>
    </row>
    <row r="9" spans="1:1025" ht="14.25" customHeight="1">
      <c r="A9" s="282"/>
      <c r="B9" s="306" t="s">
        <v>2014</v>
      </c>
      <c r="C9" s="290"/>
      <c r="D9" s="104"/>
      <c r="E9" s="93"/>
      <c r="F9" s="213"/>
      <c r="G9" s="213"/>
      <c r="H9" s="93"/>
      <c r="I9" s="93"/>
      <c r="J9" s="93"/>
      <c r="K9" s="93"/>
      <c r="L9" s="93"/>
      <c r="M9" s="327"/>
      <c r="N9" s="327"/>
    </row>
    <row r="10" spans="1:1025" s="319" customFormat="1" ht="14.25" customHeight="1">
      <c r="A10" s="297" t="s">
        <v>2039</v>
      </c>
      <c r="B10" s="307" t="s">
        <v>1999</v>
      </c>
      <c r="C10" s="291" t="s">
        <v>2000</v>
      </c>
      <c r="D10" s="291" t="s">
        <v>1287</v>
      </c>
      <c r="E10" s="308" t="s">
        <v>1972</v>
      </c>
      <c r="F10" s="309" t="s">
        <v>1973</v>
      </c>
      <c r="G10" s="312" t="s">
        <v>2023</v>
      </c>
      <c r="H10" s="310" t="s">
        <v>1974</v>
      </c>
      <c r="I10" s="307"/>
      <c r="J10" s="307"/>
      <c r="K10" s="307"/>
      <c r="L10" s="307"/>
      <c r="M10" s="307"/>
      <c r="N10" s="114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S10" s="119"/>
      <c r="FT10" s="119"/>
      <c r="FU10" s="119"/>
      <c r="FV10" s="119"/>
      <c r="FW10" s="119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B10" s="119"/>
      <c r="HC10" s="119"/>
      <c r="HD10" s="119"/>
      <c r="HE10" s="119"/>
      <c r="HF10" s="119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K10" s="119"/>
      <c r="IL10" s="119"/>
      <c r="IM10" s="119"/>
      <c r="IN10" s="119"/>
      <c r="IO10" s="119"/>
      <c r="IP10" s="119"/>
      <c r="IQ10" s="119"/>
      <c r="IR10" s="119"/>
      <c r="IS10" s="119"/>
      <c r="IT10" s="119"/>
      <c r="IU10" s="119"/>
      <c r="IV10" s="119"/>
      <c r="IW10" s="119"/>
      <c r="IX10" s="119"/>
      <c r="IY10" s="119"/>
      <c r="IZ10" s="119"/>
      <c r="JA10" s="119"/>
      <c r="JB10" s="119"/>
      <c r="JC10" s="119"/>
      <c r="JD10" s="119"/>
      <c r="JE10" s="119"/>
      <c r="JF10" s="119"/>
      <c r="JG10" s="119"/>
      <c r="JH10" s="119"/>
      <c r="JI10" s="119"/>
      <c r="JJ10" s="119"/>
      <c r="JK10" s="119"/>
      <c r="JL10" s="119"/>
      <c r="JM10" s="119"/>
      <c r="JN10" s="119"/>
      <c r="JO10" s="119"/>
      <c r="JP10" s="119"/>
      <c r="JQ10" s="119"/>
      <c r="JR10" s="119"/>
      <c r="JS10" s="119"/>
      <c r="JT10" s="119"/>
      <c r="JU10" s="119"/>
      <c r="JV10" s="119"/>
      <c r="JW10" s="119"/>
      <c r="JX10" s="119"/>
      <c r="JY10" s="119"/>
      <c r="JZ10" s="119"/>
      <c r="KA10" s="119"/>
      <c r="KB10" s="119"/>
      <c r="KC10" s="119"/>
      <c r="KD10" s="119"/>
      <c r="KE10" s="119"/>
      <c r="KF10" s="119"/>
      <c r="KG10" s="119"/>
      <c r="KH10" s="119"/>
      <c r="KI10" s="119"/>
      <c r="KJ10" s="119"/>
      <c r="KK10" s="119"/>
      <c r="KL10" s="119"/>
      <c r="KM10" s="119"/>
      <c r="KN10" s="119"/>
      <c r="KO10" s="119"/>
      <c r="KP10" s="119"/>
      <c r="KQ10" s="119"/>
      <c r="KR10" s="119"/>
      <c r="KS10" s="119"/>
      <c r="KT10" s="119"/>
      <c r="KU10" s="119"/>
      <c r="KV10" s="119"/>
      <c r="KW10" s="119"/>
      <c r="KX10" s="119"/>
      <c r="KY10" s="119"/>
      <c r="KZ10" s="119"/>
      <c r="LA10" s="119"/>
      <c r="LB10" s="119"/>
      <c r="LC10" s="119"/>
      <c r="LD10" s="119"/>
      <c r="LE10" s="119"/>
      <c r="LF10" s="119"/>
      <c r="LG10" s="119"/>
      <c r="LH10" s="119"/>
      <c r="LI10" s="119"/>
      <c r="LJ10" s="119"/>
      <c r="LK10" s="119"/>
      <c r="LL10" s="119"/>
      <c r="LM10" s="119"/>
      <c r="LN10" s="119"/>
      <c r="LO10" s="119"/>
      <c r="LP10" s="119"/>
      <c r="LQ10" s="119"/>
      <c r="LR10" s="119"/>
      <c r="LS10" s="119"/>
      <c r="LT10" s="119"/>
      <c r="LU10" s="119"/>
      <c r="LV10" s="119"/>
      <c r="LW10" s="119"/>
      <c r="LX10" s="119"/>
      <c r="LY10" s="119"/>
      <c r="LZ10" s="119"/>
      <c r="MA10" s="119"/>
      <c r="MB10" s="119"/>
      <c r="MC10" s="119"/>
      <c r="MD10" s="119"/>
      <c r="ME10" s="119"/>
      <c r="MF10" s="119"/>
      <c r="MG10" s="119"/>
      <c r="MH10" s="119"/>
      <c r="MI10" s="119"/>
      <c r="MJ10" s="119"/>
      <c r="MK10" s="119"/>
      <c r="ML10" s="119"/>
      <c r="MM10" s="119"/>
      <c r="MN10" s="119"/>
      <c r="MO10" s="119"/>
      <c r="MP10" s="119"/>
      <c r="MQ10" s="119"/>
      <c r="MR10" s="119"/>
      <c r="MS10" s="119"/>
      <c r="MT10" s="119"/>
      <c r="MU10" s="119"/>
      <c r="MV10" s="119"/>
      <c r="MW10" s="119"/>
      <c r="MX10" s="119"/>
      <c r="MY10" s="119"/>
      <c r="MZ10" s="119"/>
      <c r="NA10" s="119"/>
      <c r="NB10" s="119"/>
      <c r="NC10" s="119"/>
      <c r="ND10" s="119"/>
      <c r="NE10" s="119"/>
      <c r="NF10" s="119"/>
      <c r="NG10" s="119"/>
      <c r="NH10" s="119"/>
      <c r="NI10" s="119"/>
      <c r="NJ10" s="119"/>
      <c r="NK10" s="119"/>
      <c r="NL10" s="119"/>
      <c r="NM10" s="119"/>
      <c r="NN10" s="119"/>
      <c r="NO10" s="119"/>
      <c r="NP10" s="119"/>
      <c r="NQ10" s="119"/>
      <c r="NR10" s="119"/>
      <c r="NS10" s="119"/>
      <c r="NT10" s="119"/>
      <c r="NU10" s="119"/>
      <c r="NV10" s="119"/>
      <c r="NW10" s="119"/>
      <c r="NX10" s="119"/>
      <c r="NY10" s="119"/>
      <c r="NZ10" s="119"/>
      <c r="OA10" s="119"/>
      <c r="OB10" s="119"/>
      <c r="OC10" s="119"/>
      <c r="OD10" s="119"/>
      <c r="OE10" s="119"/>
      <c r="OF10" s="119"/>
      <c r="OG10" s="119"/>
      <c r="OH10" s="119"/>
      <c r="OI10" s="119"/>
      <c r="OJ10" s="119"/>
      <c r="OK10" s="119"/>
      <c r="OL10" s="119"/>
      <c r="OM10" s="119"/>
      <c r="ON10" s="119"/>
      <c r="OO10" s="119"/>
      <c r="OP10" s="119"/>
      <c r="OQ10" s="119"/>
      <c r="OR10" s="119"/>
      <c r="OS10" s="119"/>
      <c r="OT10" s="119"/>
      <c r="OU10" s="119"/>
      <c r="OV10" s="119"/>
      <c r="OW10" s="119"/>
      <c r="OX10" s="119"/>
      <c r="OY10" s="119"/>
      <c r="OZ10" s="119"/>
      <c r="PA10" s="119"/>
      <c r="PB10" s="119"/>
      <c r="PC10" s="119"/>
      <c r="PD10" s="119"/>
      <c r="PE10" s="119"/>
      <c r="PF10" s="119"/>
      <c r="PG10" s="119"/>
      <c r="PH10" s="119"/>
      <c r="PI10" s="119"/>
      <c r="PJ10" s="119"/>
      <c r="PK10" s="119"/>
      <c r="PL10" s="119"/>
      <c r="PM10" s="119"/>
      <c r="PN10" s="119"/>
      <c r="PO10" s="119"/>
      <c r="PP10" s="119"/>
      <c r="PQ10" s="119"/>
      <c r="PR10" s="119"/>
      <c r="PS10" s="119"/>
      <c r="PT10" s="119"/>
      <c r="PU10" s="119"/>
      <c r="PV10" s="119"/>
      <c r="PW10" s="119"/>
      <c r="PX10" s="119"/>
      <c r="PY10" s="119"/>
      <c r="PZ10" s="119"/>
      <c r="QA10" s="119"/>
      <c r="QB10" s="119"/>
      <c r="QC10" s="119"/>
      <c r="QD10" s="119"/>
      <c r="QE10" s="119"/>
      <c r="QF10" s="119"/>
      <c r="QG10" s="119"/>
      <c r="QH10" s="119"/>
      <c r="QI10" s="119"/>
      <c r="QJ10" s="119"/>
      <c r="QK10" s="119"/>
      <c r="QL10" s="119"/>
      <c r="QM10" s="119"/>
      <c r="QN10" s="119"/>
      <c r="QO10" s="119"/>
      <c r="QP10" s="119"/>
      <c r="QQ10" s="119"/>
      <c r="QR10" s="119"/>
      <c r="QS10" s="119"/>
      <c r="QT10" s="119"/>
      <c r="QU10" s="119"/>
      <c r="QV10" s="119"/>
      <c r="QW10" s="119"/>
      <c r="QX10" s="119"/>
      <c r="QY10" s="119"/>
      <c r="QZ10" s="119"/>
      <c r="RA10" s="119"/>
      <c r="RB10" s="119"/>
      <c r="RC10" s="119"/>
      <c r="RD10" s="119"/>
      <c r="RE10" s="119"/>
      <c r="RF10" s="119"/>
      <c r="RG10" s="119"/>
      <c r="RH10" s="119"/>
      <c r="RI10" s="119"/>
      <c r="RJ10" s="119"/>
      <c r="RK10" s="119"/>
      <c r="RL10" s="119"/>
      <c r="RM10" s="119"/>
      <c r="RN10" s="119"/>
      <c r="RO10" s="119"/>
      <c r="RP10" s="119"/>
      <c r="RQ10" s="119"/>
      <c r="RR10" s="119"/>
      <c r="RS10" s="119"/>
      <c r="RT10" s="119"/>
      <c r="RU10" s="119"/>
      <c r="RV10" s="119"/>
      <c r="RW10" s="119"/>
      <c r="RX10" s="119"/>
      <c r="RY10" s="119"/>
      <c r="RZ10" s="119"/>
      <c r="SA10" s="119"/>
      <c r="SB10" s="119"/>
      <c r="SC10" s="119"/>
      <c r="SD10" s="119"/>
      <c r="SE10" s="119"/>
      <c r="SF10" s="119"/>
      <c r="SG10" s="119"/>
      <c r="SH10" s="119"/>
      <c r="SI10" s="119"/>
      <c r="SJ10" s="119"/>
      <c r="SK10" s="119"/>
      <c r="SL10" s="119"/>
      <c r="SM10" s="119"/>
      <c r="SN10" s="119"/>
      <c r="SO10" s="119"/>
      <c r="SP10" s="119"/>
      <c r="SQ10" s="119"/>
      <c r="SR10" s="119"/>
      <c r="SS10" s="119"/>
      <c r="ST10" s="119"/>
      <c r="SU10" s="119"/>
      <c r="SV10" s="119"/>
      <c r="SW10" s="119"/>
      <c r="SX10" s="119"/>
      <c r="SY10" s="119"/>
      <c r="SZ10" s="119"/>
      <c r="TA10" s="119"/>
      <c r="TB10" s="119"/>
      <c r="TC10" s="119"/>
      <c r="TD10" s="119"/>
      <c r="TE10" s="119"/>
      <c r="TF10" s="119"/>
      <c r="TG10" s="119"/>
      <c r="TH10" s="119"/>
      <c r="TI10" s="119"/>
      <c r="TJ10" s="119"/>
      <c r="TK10" s="119"/>
      <c r="TL10" s="119"/>
      <c r="TM10" s="119"/>
      <c r="TN10" s="119"/>
      <c r="TO10" s="119"/>
      <c r="TP10" s="119"/>
      <c r="TQ10" s="119"/>
      <c r="TR10" s="119"/>
      <c r="TS10" s="119"/>
      <c r="TT10" s="119"/>
      <c r="TU10" s="119"/>
      <c r="TV10" s="119"/>
      <c r="TW10" s="119"/>
      <c r="TX10" s="119"/>
      <c r="TY10" s="119"/>
      <c r="TZ10" s="119"/>
      <c r="UA10" s="119"/>
      <c r="UB10" s="119"/>
      <c r="UC10" s="119"/>
      <c r="UD10" s="119"/>
      <c r="UE10" s="119"/>
      <c r="UF10" s="119"/>
      <c r="UG10" s="119"/>
      <c r="UH10" s="119"/>
      <c r="UI10" s="119"/>
      <c r="UJ10" s="119"/>
      <c r="UK10" s="119"/>
      <c r="UL10" s="119"/>
      <c r="UM10" s="119"/>
      <c r="UN10" s="119"/>
      <c r="UO10" s="119"/>
      <c r="UP10" s="119"/>
      <c r="UQ10" s="119"/>
      <c r="UR10" s="119"/>
      <c r="US10" s="119"/>
      <c r="UT10" s="119"/>
      <c r="UU10" s="119"/>
      <c r="UV10" s="119"/>
      <c r="UW10" s="119"/>
      <c r="UX10" s="119"/>
      <c r="UY10" s="119"/>
      <c r="UZ10" s="119"/>
      <c r="VA10" s="119"/>
      <c r="VB10" s="119"/>
      <c r="VC10" s="119"/>
      <c r="VD10" s="119"/>
      <c r="VE10" s="119"/>
      <c r="VF10" s="119"/>
      <c r="VG10" s="119"/>
      <c r="VH10" s="119"/>
      <c r="VI10" s="119"/>
      <c r="VJ10" s="119"/>
      <c r="VK10" s="119"/>
      <c r="VL10" s="119"/>
      <c r="VM10" s="119"/>
      <c r="VN10" s="119"/>
      <c r="VO10" s="119"/>
      <c r="VP10" s="119"/>
      <c r="VQ10" s="119"/>
      <c r="VR10" s="119"/>
      <c r="VS10" s="119"/>
      <c r="VT10" s="119"/>
      <c r="VU10" s="119"/>
      <c r="VV10" s="119"/>
      <c r="VW10" s="119"/>
      <c r="VX10" s="119"/>
      <c r="VY10" s="119"/>
      <c r="VZ10" s="119"/>
      <c r="WA10" s="119"/>
      <c r="WB10" s="119"/>
      <c r="WC10" s="119"/>
      <c r="WD10" s="119"/>
      <c r="WE10" s="119"/>
      <c r="WF10" s="119"/>
      <c r="WG10" s="119"/>
      <c r="WH10" s="119"/>
      <c r="WI10" s="119"/>
      <c r="WJ10" s="119"/>
      <c r="WK10" s="119"/>
      <c r="WL10" s="119"/>
      <c r="WM10" s="119"/>
      <c r="WN10" s="119"/>
      <c r="WO10" s="119"/>
      <c r="WP10" s="119"/>
      <c r="WQ10" s="119"/>
      <c r="WR10" s="119"/>
      <c r="WS10" s="119"/>
      <c r="WT10" s="119"/>
      <c r="WU10" s="119"/>
      <c r="WV10" s="119"/>
      <c r="WW10" s="119"/>
      <c r="WX10" s="119"/>
      <c r="WY10" s="119"/>
      <c r="WZ10" s="119"/>
      <c r="XA10" s="119"/>
      <c r="XB10" s="119"/>
      <c r="XC10" s="119"/>
      <c r="XD10" s="119"/>
      <c r="XE10" s="119"/>
      <c r="XF10" s="119"/>
      <c r="XG10" s="119"/>
      <c r="XH10" s="119"/>
      <c r="XI10" s="119"/>
      <c r="XJ10" s="119"/>
      <c r="XK10" s="119"/>
      <c r="XL10" s="119"/>
      <c r="XM10" s="119"/>
      <c r="XN10" s="119"/>
      <c r="XO10" s="119"/>
      <c r="XP10" s="119"/>
      <c r="XQ10" s="119"/>
      <c r="XR10" s="119"/>
      <c r="XS10" s="119"/>
      <c r="XT10" s="119"/>
      <c r="XU10" s="119"/>
      <c r="XV10" s="119"/>
      <c r="XW10" s="119"/>
      <c r="XX10" s="119"/>
      <c r="XY10" s="119"/>
      <c r="XZ10" s="119"/>
      <c r="YA10" s="119"/>
      <c r="YB10" s="119"/>
      <c r="YC10" s="119"/>
      <c r="YD10" s="119"/>
      <c r="YE10" s="119"/>
      <c r="YF10" s="119"/>
      <c r="YG10" s="119"/>
      <c r="YH10" s="119"/>
      <c r="YI10" s="119"/>
      <c r="YJ10" s="119"/>
      <c r="YK10" s="119"/>
      <c r="YL10" s="119"/>
      <c r="YM10" s="119"/>
      <c r="YN10" s="119"/>
      <c r="YO10" s="119"/>
      <c r="YP10" s="119"/>
      <c r="YQ10" s="119"/>
      <c r="YR10" s="119"/>
      <c r="YS10" s="119"/>
      <c r="YT10" s="119"/>
      <c r="YU10" s="119"/>
      <c r="YV10" s="119"/>
      <c r="YW10" s="119"/>
      <c r="YX10" s="119"/>
      <c r="YY10" s="119"/>
      <c r="YZ10" s="119"/>
      <c r="ZA10" s="119"/>
      <c r="ZB10" s="119"/>
      <c r="ZC10" s="119"/>
      <c r="ZD10" s="119"/>
      <c r="ZE10" s="119"/>
      <c r="ZF10" s="119"/>
      <c r="ZG10" s="119"/>
      <c r="ZH10" s="119"/>
      <c r="ZI10" s="119"/>
      <c r="ZJ10" s="119"/>
      <c r="ZK10" s="119"/>
      <c r="ZL10" s="119"/>
      <c r="ZM10" s="119"/>
      <c r="ZN10" s="119"/>
      <c r="ZO10" s="119"/>
      <c r="ZP10" s="119"/>
      <c r="ZQ10" s="119"/>
      <c r="ZR10" s="119"/>
      <c r="ZS10" s="119"/>
      <c r="ZT10" s="119"/>
      <c r="ZU10" s="119"/>
      <c r="ZV10" s="119"/>
      <c r="ZW10" s="119"/>
      <c r="ZX10" s="119"/>
      <c r="ZY10" s="119"/>
      <c r="ZZ10" s="119"/>
      <c r="AAA10" s="119"/>
      <c r="AAB10" s="119"/>
      <c r="AAC10" s="119"/>
      <c r="AAD10" s="119"/>
      <c r="AAE10" s="119"/>
      <c r="AAF10" s="119"/>
      <c r="AAG10" s="119"/>
      <c r="AAH10" s="119"/>
      <c r="AAI10" s="119"/>
      <c r="AAJ10" s="119"/>
      <c r="AAK10" s="119"/>
      <c r="AAL10" s="119"/>
      <c r="AAM10" s="119"/>
      <c r="AAN10" s="119"/>
      <c r="AAO10" s="119"/>
      <c r="AAP10" s="119"/>
      <c r="AAQ10" s="119"/>
      <c r="AAR10" s="119"/>
      <c r="AAS10" s="119"/>
      <c r="AAT10" s="119"/>
      <c r="AAU10" s="119"/>
      <c r="AAV10" s="119"/>
      <c r="AAW10" s="119"/>
      <c r="AAX10" s="119"/>
      <c r="AAY10" s="119"/>
      <c r="AAZ10" s="119"/>
      <c r="ABA10" s="119"/>
      <c r="ABB10" s="119"/>
      <c r="ABC10" s="119"/>
      <c r="ABD10" s="119"/>
      <c r="ABE10" s="119"/>
      <c r="ABF10" s="119"/>
      <c r="ABG10" s="119"/>
      <c r="ABH10" s="119"/>
      <c r="ABI10" s="119"/>
      <c r="ABJ10" s="119"/>
      <c r="ABK10" s="119"/>
      <c r="ABL10" s="119"/>
      <c r="ABM10" s="119"/>
      <c r="ABN10" s="119"/>
      <c r="ABO10" s="119"/>
      <c r="ABP10" s="119"/>
      <c r="ABQ10" s="119"/>
      <c r="ABR10" s="119"/>
      <c r="ABS10" s="119"/>
      <c r="ABT10" s="119"/>
      <c r="ABU10" s="119"/>
      <c r="ABV10" s="119"/>
      <c r="ABW10" s="119"/>
      <c r="ABX10" s="119"/>
      <c r="ABY10" s="119"/>
      <c r="ABZ10" s="119"/>
      <c r="ACA10" s="119"/>
      <c r="ACB10" s="119"/>
      <c r="ACC10" s="119"/>
      <c r="ACD10" s="119"/>
      <c r="ACE10" s="119"/>
      <c r="ACF10" s="119"/>
      <c r="ACG10" s="119"/>
      <c r="ACH10" s="119"/>
      <c r="ACI10" s="119"/>
      <c r="ACJ10" s="119"/>
      <c r="ACK10" s="119"/>
      <c r="ACL10" s="119"/>
      <c r="ACM10" s="119"/>
      <c r="ACN10" s="119"/>
      <c r="ACO10" s="119"/>
      <c r="ACP10" s="119"/>
      <c r="ACQ10" s="119"/>
      <c r="ACR10" s="119"/>
      <c r="ACS10" s="119"/>
      <c r="ACT10" s="119"/>
      <c r="ACU10" s="119"/>
      <c r="ACV10" s="119"/>
      <c r="ACW10" s="119"/>
      <c r="ACX10" s="119"/>
      <c r="ACY10" s="119"/>
      <c r="ACZ10" s="119"/>
      <c r="ADA10" s="119"/>
      <c r="ADB10" s="119"/>
      <c r="ADC10" s="119"/>
      <c r="ADD10" s="119"/>
      <c r="ADE10" s="119"/>
      <c r="ADF10" s="119"/>
      <c r="ADG10" s="119"/>
      <c r="ADH10" s="119"/>
      <c r="ADI10" s="119"/>
      <c r="ADJ10" s="119"/>
      <c r="ADK10" s="119"/>
      <c r="ADL10" s="119"/>
      <c r="ADM10" s="119"/>
      <c r="ADN10" s="119"/>
      <c r="ADO10" s="119"/>
      <c r="ADP10" s="119"/>
      <c r="ADQ10" s="119"/>
      <c r="ADR10" s="119"/>
      <c r="ADS10" s="119"/>
      <c r="ADT10" s="119"/>
      <c r="ADU10" s="119"/>
      <c r="ADV10" s="119"/>
      <c r="ADW10" s="119"/>
      <c r="ADX10" s="119"/>
      <c r="ADY10" s="119"/>
      <c r="ADZ10" s="119"/>
      <c r="AEA10" s="119"/>
      <c r="AEB10" s="119"/>
      <c r="AEC10" s="119"/>
      <c r="AED10" s="119"/>
      <c r="AEE10" s="119"/>
      <c r="AEF10" s="119"/>
      <c r="AEG10" s="119"/>
      <c r="AEH10" s="119"/>
      <c r="AEI10" s="119"/>
      <c r="AEJ10" s="119"/>
      <c r="AEK10" s="119"/>
      <c r="AEL10" s="119"/>
      <c r="AEM10" s="119"/>
      <c r="AEN10" s="119"/>
      <c r="AEO10" s="119"/>
      <c r="AEP10" s="119"/>
      <c r="AEQ10" s="119"/>
      <c r="AER10" s="119"/>
      <c r="AES10" s="119"/>
      <c r="AET10" s="119"/>
      <c r="AEU10" s="119"/>
      <c r="AEV10" s="119"/>
      <c r="AEW10" s="119"/>
      <c r="AEX10" s="119"/>
      <c r="AEY10" s="119"/>
      <c r="AEZ10" s="119"/>
      <c r="AFA10" s="119"/>
      <c r="AFB10" s="119"/>
      <c r="AFC10" s="119"/>
      <c r="AFD10" s="119"/>
      <c r="AFE10" s="119"/>
      <c r="AFF10" s="119"/>
      <c r="AFG10" s="119"/>
      <c r="AFH10" s="119"/>
      <c r="AFI10" s="119"/>
      <c r="AFJ10" s="119"/>
      <c r="AFK10" s="119"/>
      <c r="AFL10" s="119"/>
      <c r="AFM10" s="119"/>
      <c r="AFN10" s="119"/>
      <c r="AFO10" s="119"/>
      <c r="AFP10" s="119"/>
      <c r="AFQ10" s="119"/>
      <c r="AFR10" s="119"/>
      <c r="AFS10" s="119"/>
      <c r="AFT10" s="119"/>
      <c r="AFU10" s="119"/>
      <c r="AFV10" s="119"/>
      <c r="AFW10" s="119"/>
      <c r="AFX10" s="119"/>
      <c r="AFY10" s="119"/>
      <c r="AFZ10" s="119"/>
      <c r="AGA10" s="119"/>
      <c r="AGB10" s="119"/>
      <c r="AGC10" s="119"/>
      <c r="AGD10" s="119"/>
      <c r="AGE10" s="119"/>
      <c r="AGF10" s="119"/>
      <c r="AGG10" s="119"/>
      <c r="AGH10" s="119"/>
      <c r="AGI10" s="119"/>
      <c r="AGJ10" s="119"/>
      <c r="AGK10" s="119"/>
      <c r="AGL10" s="119"/>
      <c r="AGM10" s="119"/>
      <c r="AGN10" s="119"/>
      <c r="AGO10" s="119"/>
      <c r="AGP10" s="119"/>
      <c r="AGQ10" s="119"/>
      <c r="AGR10" s="119"/>
      <c r="AGS10" s="119"/>
      <c r="AGT10" s="119"/>
      <c r="AGU10" s="119"/>
      <c r="AGV10" s="119"/>
      <c r="AGW10" s="119"/>
      <c r="AGX10" s="119"/>
      <c r="AGY10" s="119"/>
      <c r="AGZ10" s="119"/>
      <c r="AHA10" s="119"/>
      <c r="AHB10" s="119"/>
      <c r="AHC10" s="119"/>
      <c r="AHD10" s="119"/>
      <c r="AHE10" s="119"/>
      <c r="AHF10" s="119"/>
      <c r="AHG10" s="119"/>
      <c r="AHH10" s="119"/>
      <c r="AHI10" s="119"/>
      <c r="AHJ10" s="119"/>
      <c r="AHK10" s="119"/>
      <c r="AHL10" s="119"/>
      <c r="AHM10" s="119"/>
      <c r="AHN10" s="119"/>
      <c r="AHO10" s="119"/>
      <c r="AHP10" s="119"/>
      <c r="AHQ10" s="119"/>
      <c r="AHR10" s="119"/>
      <c r="AHS10" s="119"/>
      <c r="AHT10" s="119"/>
      <c r="AHU10" s="119"/>
      <c r="AHV10" s="119"/>
      <c r="AHW10" s="119"/>
      <c r="AHX10" s="119"/>
      <c r="AHY10" s="119"/>
      <c r="AHZ10" s="119"/>
      <c r="AIA10" s="119"/>
      <c r="AIB10" s="119"/>
      <c r="AIC10" s="119"/>
      <c r="AID10" s="119"/>
      <c r="AIE10" s="119"/>
      <c r="AIF10" s="119"/>
      <c r="AIG10" s="119"/>
      <c r="AIH10" s="119"/>
      <c r="AII10" s="119"/>
      <c r="AIJ10" s="119"/>
      <c r="AIK10" s="119"/>
      <c r="AIL10" s="119"/>
      <c r="AIM10" s="119"/>
      <c r="AIN10" s="119"/>
      <c r="AIO10" s="119"/>
      <c r="AIP10" s="119"/>
      <c r="AIQ10" s="119"/>
      <c r="AIR10" s="119"/>
      <c r="AIS10" s="119"/>
      <c r="AIT10" s="119"/>
      <c r="AIU10" s="119"/>
      <c r="AIV10" s="119"/>
      <c r="AIW10" s="119"/>
      <c r="AIX10" s="119"/>
      <c r="AIY10" s="119"/>
      <c r="AIZ10" s="119"/>
      <c r="AJA10" s="119"/>
      <c r="AJB10" s="119"/>
      <c r="AJC10" s="119"/>
      <c r="AJD10" s="119"/>
      <c r="AJE10" s="119"/>
      <c r="AJF10" s="119"/>
      <c r="AJG10" s="119"/>
      <c r="AJH10" s="119"/>
      <c r="AJI10" s="119"/>
      <c r="AJJ10" s="119"/>
      <c r="AJK10" s="119"/>
      <c r="AJL10" s="119"/>
      <c r="AJM10" s="119"/>
      <c r="AJN10" s="119"/>
      <c r="AJO10" s="119"/>
      <c r="AJP10" s="119"/>
      <c r="AJQ10" s="119"/>
      <c r="AJR10" s="119"/>
      <c r="AJS10" s="119"/>
      <c r="AJT10" s="119"/>
      <c r="AJU10" s="119"/>
      <c r="AJV10" s="119"/>
      <c r="AJW10" s="119"/>
      <c r="AJX10" s="119"/>
      <c r="AJY10" s="119"/>
      <c r="AJZ10" s="119"/>
      <c r="AKA10" s="119"/>
      <c r="AKB10" s="119"/>
      <c r="AKC10" s="119"/>
      <c r="AKD10" s="119"/>
      <c r="AKE10" s="119"/>
      <c r="AKF10" s="119"/>
      <c r="AKG10" s="119"/>
      <c r="AKH10" s="119"/>
      <c r="AKI10" s="119"/>
      <c r="AKJ10" s="119"/>
      <c r="AKK10" s="119"/>
      <c r="AKL10" s="119"/>
      <c r="AKM10" s="119"/>
      <c r="AKN10" s="119"/>
      <c r="AKO10" s="119"/>
      <c r="AKP10" s="119"/>
      <c r="AKQ10" s="119"/>
      <c r="AKR10" s="119"/>
      <c r="AKS10" s="119"/>
      <c r="AKT10" s="119"/>
      <c r="AKU10" s="119"/>
      <c r="AKV10" s="119"/>
      <c r="AKW10" s="119"/>
      <c r="AKX10" s="119"/>
      <c r="AKY10" s="119"/>
      <c r="AKZ10" s="119"/>
      <c r="ALA10" s="119"/>
      <c r="ALB10" s="119"/>
      <c r="ALC10" s="119"/>
      <c r="ALD10" s="119"/>
      <c r="ALE10" s="119"/>
      <c r="ALF10" s="119"/>
      <c r="ALG10" s="119"/>
      <c r="ALH10" s="119"/>
      <c r="ALI10" s="119"/>
      <c r="ALJ10" s="119"/>
      <c r="ALK10" s="119"/>
      <c r="ALL10" s="119"/>
      <c r="ALM10" s="119"/>
      <c r="ALN10" s="119"/>
      <c r="ALO10" s="119"/>
      <c r="ALP10" s="119"/>
      <c r="ALQ10" s="119"/>
      <c r="ALR10" s="119"/>
      <c r="ALS10" s="119"/>
      <c r="ALT10" s="119"/>
      <c r="ALU10" s="119"/>
      <c r="ALV10" s="119"/>
      <c r="ALW10" s="119"/>
      <c r="ALX10" s="119"/>
      <c r="ALY10" s="119"/>
      <c r="ALZ10" s="119"/>
      <c r="AMA10" s="119"/>
      <c r="AMB10" s="119"/>
      <c r="AMC10" s="119"/>
      <c r="AMD10" s="119"/>
      <c r="AME10" s="119"/>
      <c r="AMF10" s="119"/>
      <c r="AMG10" s="119"/>
      <c r="AMH10" s="119"/>
      <c r="AMI10" s="119"/>
      <c r="AMJ10" s="119"/>
      <c r="AMK10" s="119"/>
    </row>
    <row r="11" spans="1:1025" ht="14.25" customHeight="1">
      <c r="A11" s="282"/>
      <c r="B11" s="294" t="s">
        <v>2110</v>
      </c>
      <c r="C11" s="295"/>
      <c r="D11" s="295"/>
      <c r="E11" s="298"/>
      <c r="F11" s="296"/>
      <c r="G11" s="293"/>
      <c r="H11" s="292"/>
      <c r="I11" s="93"/>
      <c r="J11" s="93"/>
      <c r="K11" s="93"/>
      <c r="L11" s="93"/>
      <c r="M11" s="327"/>
      <c r="N11" s="327"/>
    </row>
    <row r="12" spans="1:1025" ht="14.25" customHeight="1">
      <c r="A12" s="282"/>
      <c r="B12" s="294" t="s">
        <v>2042</v>
      </c>
      <c r="C12" s="295"/>
      <c r="D12" s="299"/>
      <c r="E12" s="298"/>
      <c r="F12" s="296"/>
      <c r="G12" s="293"/>
      <c r="H12" s="292"/>
      <c r="I12" s="93"/>
      <c r="J12" s="93"/>
      <c r="K12" s="93"/>
      <c r="L12" s="93"/>
      <c r="M12" s="327"/>
      <c r="N12" s="327"/>
    </row>
    <row r="13" spans="1:1025" ht="14.25" customHeight="1">
      <c r="A13" s="282"/>
      <c r="B13" s="294" t="s">
        <v>2041</v>
      </c>
      <c r="C13" s="295"/>
      <c r="D13" s="299"/>
      <c r="E13" s="298"/>
      <c r="F13" s="296"/>
      <c r="G13" s="293"/>
      <c r="H13" s="292"/>
      <c r="I13" s="93"/>
      <c r="J13" s="93"/>
      <c r="K13" s="93"/>
      <c r="L13" s="93"/>
      <c r="M13" s="327"/>
      <c r="N13" s="327"/>
    </row>
    <row r="14" spans="1:1025" ht="14.25" customHeight="1">
      <c r="A14" s="282"/>
      <c r="B14" s="295" t="s">
        <v>2043</v>
      </c>
      <c r="C14" s="93"/>
      <c r="D14" s="299"/>
      <c r="E14" s="298"/>
      <c r="F14" s="296"/>
      <c r="G14" s="293"/>
      <c r="H14" s="292"/>
      <c r="I14" s="93"/>
      <c r="J14" s="93"/>
      <c r="K14" s="93"/>
      <c r="L14" s="93"/>
      <c r="M14" s="327"/>
      <c r="N14" s="327"/>
    </row>
    <row r="15" spans="1:1025" ht="14.25" customHeight="1">
      <c r="A15" s="282"/>
      <c r="B15" s="295" t="s">
        <v>2111</v>
      </c>
      <c r="C15" s="93"/>
      <c r="D15" s="299"/>
      <c r="E15" s="298"/>
      <c r="F15" s="296"/>
      <c r="G15" s="293"/>
      <c r="H15" s="292"/>
      <c r="I15" s="93"/>
      <c r="J15" s="93"/>
      <c r="K15" s="93"/>
      <c r="L15" s="93"/>
      <c r="M15" s="327"/>
      <c r="N15" s="327"/>
    </row>
    <row r="16" spans="1:1025" ht="14.25" customHeight="1">
      <c r="A16" s="282"/>
      <c r="B16" s="295" t="s">
        <v>2112</v>
      </c>
      <c r="C16" s="93"/>
      <c r="D16" s="299"/>
      <c r="E16" s="298"/>
      <c r="F16" s="296"/>
      <c r="G16" s="293"/>
      <c r="H16" s="292"/>
      <c r="I16" s="93"/>
      <c r="J16" s="93"/>
      <c r="K16" s="93"/>
      <c r="L16" s="93"/>
      <c r="M16" s="327"/>
      <c r="N16" s="327"/>
    </row>
    <row r="17" spans="1:1025" ht="14.25" customHeight="1">
      <c r="A17" s="282"/>
      <c r="B17" s="295" t="s">
        <v>2113</v>
      </c>
      <c r="C17" s="93"/>
      <c r="D17" s="299"/>
      <c r="E17" s="298"/>
      <c r="F17" s="296"/>
      <c r="G17" s="293"/>
      <c r="H17" s="292"/>
      <c r="I17" s="93"/>
      <c r="J17" s="93"/>
      <c r="K17" s="93"/>
      <c r="L17" s="93"/>
      <c r="M17" s="327"/>
      <c r="N17" s="327"/>
    </row>
    <row r="18" spans="1:1025" s="318" customFormat="1" ht="14.25" customHeight="1">
      <c r="A18" s="301" t="s">
        <v>2039</v>
      </c>
      <c r="B18" s="316" t="s">
        <v>2002</v>
      </c>
      <c r="C18" s="286" t="s">
        <v>2003</v>
      </c>
      <c r="D18" s="286" t="s">
        <v>2001</v>
      </c>
      <c r="E18" s="308" t="s">
        <v>1972</v>
      </c>
      <c r="F18" s="309" t="s">
        <v>1973</v>
      </c>
      <c r="G18" s="312" t="s">
        <v>2024</v>
      </c>
      <c r="H18" s="310" t="s">
        <v>1974</v>
      </c>
      <c r="I18" s="307"/>
      <c r="J18" s="307"/>
      <c r="K18" s="307"/>
      <c r="L18" s="307"/>
      <c r="M18" s="307"/>
      <c r="N18" s="30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7"/>
      <c r="AW18" s="317"/>
      <c r="AX18" s="317"/>
      <c r="AY18" s="317"/>
      <c r="AZ18" s="317"/>
      <c r="BA18" s="317"/>
      <c r="BB18" s="317"/>
      <c r="BC18" s="317"/>
      <c r="BD18" s="317"/>
      <c r="BE18" s="317"/>
      <c r="BF18" s="317"/>
      <c r="BG18" s="317"/>
      <c r="BH18" s="317"/>
      <c r="BI18" s="317"/>
      <c r="BJ18" s="317"/>
      <c r="BK18" s="317"/>
      <c r="BL18" s="317"/>
      <c r="BM18" s="317"/>
      <c r="BN18" s="317"/>
      <c r="BO18" s="317"/>
      <c r="BP18" s="317"/>
      <c r="BQ18" s="317"/>
      <c r="BR18" s="317"/>
      <c r="BS18" s="317"/>
      <c r="BT18" s="317"/>
      <c r="BU18" s="317"/>
      <c r="BV18" s="317"/>
      <c r="BW18" s="317"/>
      <c r="BX18" s="317"/>
      <c r="BY18" s="317"/>
      <c r="BZ18" s="317"/>
      <c r="CA18" s="317"/>
      <c r="CB18" s="317"/>
      <c r="CC18" s="317"/>
      <c r="CD18" s="317"/>
      <c r="CE18" s="317"/>
      <c r="CF18" s="317"/>
      <c r="CG18" s="317"/>
      <c r="CH18" s="317"/>
      <c r="CI18" s="317"/>
      <c r="CJ18" s="317"/>
      <c r="CK18" s="317"/>
      <c r="CL18" s="317"/>
      <c r="CM18" s="317"/>
      <c r="CN18" s="317"/>
      <c r="CO18" s="317"/>
      <c r="CP18" s="317"/>
      <c r="CQ18" s="317"/>
      <c r="CR18" s="317"/>
      <c r="CS18" s="317"/>
      <c r="CT18" s="317"/>
      <c r="CU18" s="317"/>
      <c r="CV18" s="317"/>
      <c r="CW18" s="317"/>
      <c r="CX18" s="317"/>
      <c r="CY18" s="317"/>
      <c r="CZ18" s="317"/>
      <c r="DA18" s="317"/>
      <c r="DB18" s="317"/>
      <c r="DC18" s="317"/>
      <c r="DD18" s="317"/>
      <c r="DE18" s="317"/>
      <c r="DF18" s="317"/>
      <c r="DG18" s="317"/>
      <c r="DH18" s="317"/>
      <c r="DI18" s="317"/>
      <c r="DJ18" s="317"/>
      <c r="DK18" s="317"/>
      <c r="DL18" s="317"/>
      <c r="DM18" s="317"/>
      <c r="DN18" s="317"/>
      <c r="DO18" s="317"/>
      <c r="DP18" s="317"/>
      <c r="DQ18" s="317"/>
      <c r="DR18" s="317"/>
      <c r="DS18" s="317"/>
      <c r="DT18" s="317"/>
      <c r="DU18" s="317"/>
      <c r="DV18" s="317"/>
      <c r="DW18" s="317"/>
      <c r="DX18" s="317"/>
      <c r="DY18" s="317"/>
      <c r="DZ18" s="317"/>
      <c r="EA18" s="317"/>
      <c r="EB18" s="317"/>
      <c r="EC18" s="317"/>
      <c r="ED18" s="317"/>
      <c r="EE18" s="317"/>
      <c r="EF18" s="317"/>
      <c r="EG18" s="317"/>
      <c r="EH18" s="317"/>
      <c r="EI18" s="317"/>
      <c r="EJ18" s="317"/>
      <c r="EK18" s="317"/>
      <c r="EL18" s="317"/>
      <c r="EM18" s="317"/>
      <c r="EN18" s="317"/>
      <c r="EO18" s="317"/>
      <c r="EP18" s="317"/>
      <c r="EQ18" s="317"/>
      <c r="ER18" s="317"/>
      <c r="ES18" s="317"/>
      <c r="ET18" s="317"/>
      <c r="EU18" s="317"/>
      <c r="EV18" s="317"/>
      <c r="EW18" s="317"/>
      <c r="EX18" s="317"/>
      <c r="EY18" s="317"/>
      <c r="EZ18" s="317"/>
      <c r="FA18" s="317"/>
      <c r="FB18" s="317"/>
      <c r="FC18" s="317"/>
      <c r="FD18" s="317"/>
      <c r="FE18" s="317"/>
      <c r="FF18" s="317"/>
      <c r="FG18" s="317"/>
      <c r="FH18" s="317"/>
      <c r="FI18" s="317"/>
      <c r="FJ18" s="317"/>
      <c r="FK18" s="317"/>
      <c r="FL18" s="317"/>
      <c r="FM18" s="317"/>
      <c r="FN18" s="317"/>
      <c r="FO18" s="317"/>
      <c r="FP18" s="317"/>
      <c r="FQ18" s="317"/>
      <c r="FR18" s="317"/>
      <c r="FS18" s="317"/>
      <c r="FT18" s="317"/>
      <c r="FU18" s="317"/>
      <c r="FV18" s="317"/>
      <c r="FW18" s="317"/>
      <c r="FX18" s="317"/>
      <c r="FY18" s="317"/>
      <c r="FZ18" s="317"/>
      <c r="GA18" s="317"/>
      <c r="GB18" s="317"/>
      <c r="GC18" s="317"/>
      <c r="GD18" s="317"/>
      <c r="GE18" s="317"/>
      <c r="GF18" s="317"/>
      <c r="GG18" s="317"/>
      <c r="GH18" s="317"/>
      <c r="GI18" s="317"/>
      <c r="GJ18" s="317"/>
      <c r="GK18" s="317"/>
      <c r="GL18" s="317"/>
      <c r="GM18" s="317"/>
      <c r="GN18" s="317"/>
      <c r="GO18" s="317"/>
      <c r="GP18" s="317"/>
      <c r="GQ18" s="317"/>
      <c r="GR18" s="317"/>
      <c r="GS18" s="317"/>
      <c r="GT18" s="317"/>
      <c r="GU18" s="317"/>
      <c r="GV18" s="317"/>
      <c r="GW18" s="317"/>
      <c r="GX18" s="317"/>
      <c r="GY18" s="317"/>
      <c r="GZ18" s="317"/>
      <c r="HA18" s="317"/>
      <c r="HB18" s="317"/>
      <c r="HC18" s="317"/>
      <c r="HD18" s="317"/>
      <c r="HE18" s="317"/>
      <c r="HF18" s="317"/>
      <c r="HG18" s="317"/>
      <c r="HH18" s="317"/>
      <c r="HI18" s="317"/>
      <c r="HJ18" s="317"/>
      <c r="HK18" s="317"/>
      <c r="HL18" s="317"/>
      <c r="HM18" s="317"/>
      <c r="HN18" s="317"/>
      <c r="HO18" s="317"/>
      <c r="HP18" s="317"/>
      <c r="HQ18" s="317"/>
      <c r="HR18" s="317"/>
      <c r="HS18" s="317"/>
      <c r="HT18" s="317"/>
      <c r="HU18" s="317"/>
      <c r="HV18" s="317"/>
      <c r="HW18" s="317"/>
      <c r="HX18" s="317"/>
      <c r="HY18" s="317"/>
      <c r="HZ18" s="317"/>
      <c r="IA18" s="317"/>
      <c r="IB18" s="317"/>
      <c r="IC18" s="317"/>
      <c r="ID18" s="317"/>
      <c r="IE18" s="317"/>
      <c r="IF18" s="317"/>
      <c r="IG18" s="317"/>
      <c r="IH18" s="317"/>
      <c r="II18" s="317"/>
      <c r="IJ18" s="317"/>
      <c r="IK18" s="317"/>
      <c r="IL18" s="317"/>
      <c r="IM18" s="317"/>
      <c r="IN18" s="317"/>
      <c r="IO18" s="317"/>
      <c r="IP18" s="317"/>
      <c r="IQ18" s="317"/>
      <c r="IR18" s="317"/>
      <c r="IS18" s="317"/>
      <c r="IT18" s="317"/>
      <c r="IU18" s="317"/>
      <c r="IV18" s="317"/>
      <c r="IW18" s="317"/>
      <c r="IX18" s="317"/>
      <c r="IY18" s="317"/>
      <c r="IZ18" s="317"/>
      <c r="JA18" s="317"/>
      <c r="JB18" s="317"/>
      <c r="JC18" s="317"/>
      <c r="JD18" s="317"/>
      <c r="JE18" s="317"/>
      <c r="JF18" s="317"/>
      <c r="JG18" s="317"/>
      <c r="JH18" s="317"/>
      <c r="JI18" s="317"/>
      <c r="JJ18" s="317"/>
      <c r="JK18" s="317"/>
      <c r="JL18" s="317"/>
      <c r="JM18" s="317"/>
      <c r="JN18" s="317"/>
      <c r="JO18" s="317"/>
      <c r="JP18" s="317"/>
      <c r="JQ18" s="317"/>
      <c r="JR18" s="317"/>
      <c r="JS18" s="317"/>
      <c r="JT18" s="317"/>
      <c r="JU18" s="317"/>
      <c r="JV18" s="317"/>
      <c r="JW18" s="317"/>
      <c r="JX18" s="317"/>
      <c r="JY18" s="317"/>
      <c r="JZ18" s="317"/>
      <c r="KA18" s="317"/>
      <c r="KB18" s="317"/>
      <c r="KC18" s="317"/>
      <c r="KD18" s="317"/>
      <c r="KE18" s="317"/>
      <c r="KF18" s="317"/>
      <c r="KG18" s="317"/>
      <c r="KH18" s="317"/>
      <c r="KI18" s="317"/>
      <c r="KJ18" s="317"/>
      <c r="KK18" s="317"/>
      <c r="KL18" s="317"/>
      <c r="KM18" s="317"/>
      <c r="KN18" s="317"/>
      <c r="KO18" s="317"/>
      <c r="KP18" s="317"/>
      <c r="KQ18" s="317"/>
      <c r="KR18" s="317"/>
      <c r="KS18" s="317"/>
      <c r="KT18" s="317"/>
      <c r="KU18" s="317"/>
      <c r="KV18" s="317"/>
      <c r="KW18" s="317"/>
      <c r="KX18" s="317"/>
      <c r="KY18" s="317"/>
      <c r="KZ18" s="317"/>
      <c r="LA18" s="317"/>
      <c r="LB18" s="317"/>
      <c r="LC18" s="317"/>
      <c r="LD18" s="317"/>
      <c r="LE18" s="317"/>
      <c r="LF18" s="317"/>
      <c r="LG18" s="317"/>
      <c r="LH18" s="317"/>
      <c r="LI18" s="317"/>
      <c r="LJ18" s="317"/>
      <c r="LK18" s="317"/>
      <c r="LL18" s="317"/>
      <c r="LM18" s="317"/>
      <c r="LN18" s="317"/>
      <c r="LO18" s="317"/>
      <c r="LP18" s="317"/>
      <c r="LQ18" s="317"/>
      <c r="LR18" s="317"/>
      <c r="LS18" s="317"/>
      <c r="LT18" s="317"/>
      <c r="LU18" s="317"/>
      <c r="LV18" s="317"/>
      <c r="LW18" s="317"/>
      <c r="LX18" s="317"/>
      <c r="LY18" s="317"/>
      <c r="LZ18" s="317"/>
      <c r="MA18" s="317"/>
      <c r="MB18" s="317"/>
      <c r="MC18" s="317"/>
      <c r="MD18" s="317"/>
      <c r="ME18" s="317"/>
      <c r="MF18" s="317"/>
      <c r="MG18" s="317"/>
      <c r="MH18" s="317"/>
      <c r="MI18" s="317"/>
      <c r="MJ18" s="317"/>
      <c r="MK18" s="317"/>
      <c r="ML18" s="317"/>
      <c r="MM18" s="317"/>
      <c r="MN18" s="317"/>
      <c r="MO18" s="317"/>
      <c r="MP18" s="317"/>
      <c r="MQ18" s="317"/>
      <c r="MR18" s="317"/>
      <c r="MS18" s="317"/>
      <c r="MT18" s="317"/>
      <c r="MU18" s="317"/>
      <c r="MV18" s="317"/>
      <c r="MW18" s="317"/>
      <c r="MX18" s="317"/>
      <c r="MY18" s="317"/>
      <c r="MZ18" s="317"/>
      <c r="NA18" s="317"/>
      <c r="NB18" s="317"/>
      <c r="NC18" s="317"/>
      <c r="ND18" s="317"/>
      <c r="NE18" s="317"/>
      <c r="NF18" s="317"/>
      <c r="NG18" s="317"/>
      <c r="NH18" s="317"/>
      <c r="NI18" s="317"/>
      <c r="NJ18" s="317"/>
      <c r="NK18" s="317"/>
      <c r="NL18" s="317"/>
      <c r="NM18" s="317"/>
      <c r="NN18" s="317"/>
      <c r="NO18" s="317"/>
      <c r="NP18" s="317"/>
      <c r="NQ18" s="317"/>
      <c r="NR18" s="317"/>
      <c r="NS18" s="317"/>
      <c r="NT18" s="317"/>
      <c r="NU18" s="317"/>
      <c r="NV18" s="317"/>
      <c r="NW18" s="317"/>
      <c r="NX18" s="317"/>
      <c r="NY18" s="317"/>
      <c r="NZ18" s="317"/>
      <c r="OA18" s="317"/>
      <c r="OB18" s="317"/>
      <c r="OC18" s="317"/>
      <c r="OD18" s="317"/>
      <c r="OE18" s="317"/>
      <c r="OF18" s="317"/>
      <c r="OG18" s="317"/>
      <c r="OH18" s="317"/>
      <c r="OI18" s="317"/>
      <c r="OJ18" s="317"/>
      <c r="OK18" s="317"/>
      <c r="OL18" s="317"/>
      <c r="OM18" s="317"/>
      <c r="ON18" s="317"/>
      <c r="OO18" s="317"/>
      <c r="OP18" s="317"/>
      <c r="OQ18" s="317"/>
      <c r="OR18" s="317"/>
      <c r="OS18" s="317"/>
      <c r="OT18" s="317"/>
      <c r="OU18" s="317"/>
      <c r="OV18" s="317"/>
      <c r="OW18" s="317"/>
      <c r="OX18" s="317"/>
      <c r="OY18" s="317"/>
      <c r="OZ18" s="317"/>
      <c r="PA18" s="317"/>
      <c r="PB18" s="317"/>
      <c r="PC18" s="317"/>
      <c r="PD18" s="317"/>
      <c r="PE18" s="317"/>
      <c r="PF18" s="317"/>
      <c r="PG18" s="317"/>
      <c r="PH18" s="317"/>
      <c r="PI18" s="317"/>
      <c r="PJ18" s="317"/>
      <c r="PK18" s="317"/>
      <c r="PL18" s="317"/>
      <c r="PM18" s="317"/>
      <c r="PN18" s="317"/>
      <c r="PO18" s="317"/>
      <c r="PP18" s="317"/>
      <c r="PQ18" s="317"/>
      <c r="PR18" s="317"/>
      <c r="PS18" s="317"/>
      <c r="PT18" s="317"/>
      <c r="PU18" s="317"/>
      <c r="PV18" s="317"/>
      <c r="PW18" s="317"/>
      <c r="PX18" s="317"/>
      <c r="PY18" s="317"/>
      <c r="PZ18" s="317"/>
      <c r="QA18" s="317"/>
      <c r="QB18" s="317"/>
      <c r="QC18" s="317"/>
      <c r="QD18" s="317"/>
      <c r="QE18" s="317"/>
      <c r="QF18" s="317"/>
      <c r="QG18" s="317"/>
      <c r="QH18" s="317"/>
      <c r="QI18" s="317"/>
      <c r="QJ18" s="317"/>
      <c r="QK18" s="317"/>
      <c r="QL18" s="317"/>
      <c r="QM18" s="317"/>
      <c r="QN18" s="317"/>
      <c r="QO18" s="317"/>
      <c r="QP18" s="317"/>
      <c r="QQ18" s="317"/>
      <c r="QR18" s="317"/>
      <c r="QS18" s="317"/>
      <c r="QT18" s="317"/>
      <c r="QU18" s="317"/>
      <c r="QV18" s="317"/>
      <c r="QW18" s="317"/>
      <c r="QX18" s="317"/>
      <c r="QY18" s="317"/>
      <c r="QZ18" s="317"/>
      <c r="RA18" s="317"/>
      <c r="RB18" s="317"/>
      <c r="RC18" s="317"/>
      <c r="RD18" s="317"/>
      <c r="RE18" s="317"/>
      <c r="RF18" s="317"/>
      <c r="RG18" s="317"/>
      <c r="RH18" s="317"/>
      <c r="RI18" s="317"/>
      <c r="RJ18" s="317"/>
      <c r="RK18" s="317"/>
      <c r="RL18" s="317"/>
      <c r="RM18" s="317"/>
      <c r="RN18" s="317"/>
      <c r="RO18" s="317"/>
      <c r="RP18" s="317"/>
      <c r="RQ18" s="317"/>
      <c r="RR18" s="317"/>
      <c r="RS18" s="317"/>
      <c r="RT18" s="317"/>
      <c r="RU18" s="317"/>
      <c r="RV18" s="317"/>
      <c r="RW18" s="317"/>
      <c r="RX18" s="317"/>
      <c r="RY18" s="317"/>
      <c r="RZ18" s="317"/>
      <c r="SA18" s="317"/>
      <c r="SB18" s="317"/>
      <c r="SC18" s="317"/>
      <c r="SD18" s="317"/>
      <c r="SE18" s="317"/>
      <c r="SF18" s="317"/>
      <c r="SG18" s="317"/>
      <c r="SH18" s="317"/>
      <c r="SI18" s="317"/>
      <c r="SJ18" s="317"/>
      <c r="SK18" s="317"/>
      <c r="SL18" s="317"/>
      <c r="SM18" s="317"/>
      <c r="SN18" s="317"/>
      <c r="SO18" s="317"/>
      <c r="SP18" s="317"/>
      <c r="SQ18" s="317"/>
      <c r="SR18" s="317"/>
      <c r="SS18" s="317"/>
      <c r="ST18" s="317"/>
      <c r="SU18" s="317"/>
      <c r="SV18" s="317"/>
      <c r="SW18" s="317"/>
      <c r="SX18" s="317"/>
      <c r="SY18" s="317"/>
      <c r="SZ18" s="317"/>
      <c r="TA18" s="317"/>
      <c r="TB18" s="317"/>
      <c r="TC18" s="317"/>
      <c r="TD18" s="317"/>
      <c r="TE18" s="317"/>
      <c r="TF18" s="317"/>
      <c r="TG18" s="317"/>
      <c r="TH18" s="317"/>
      <c r="TI18" s="317"/>
      <c r="TJ18" s="317"/>
      <c r="TK18" s="317"/>
      <c r="TL18" s="317"/>
      <c r="TM18" s="317"/>
      <c r="TN18" s="317"/>
      <c r="TO18" s="317"/>
      <c r="TP18" s="317"/>
      <c r="TQ18" s="317"/>
      <c r="TR18" s="317"/>
      <c r="TS18" s="317"/>
      <c r="TT18" s="317"/>
      <c r="TU18" s="317"/>
      <c r="TV18" s="317"/>
      <c r="TW18" s="317"/>
      <c r="TX18" s="317"/>
      <c r="TY18" s="317"/>
      <c r="TZ18" s="317"/>
      <c r="UA18" s="317"/>
      <c r="UB18" s="317"/>
      <c r="UC18" s="317"/>
      <c r="UD18" s="317"/>
      <c r="UE18" s="317"/>
      <c r="UF18" s="317"/>
      <c r="UG18" s="317"/>
      <c r="UH18" s="317"/>
      <c r="UI18" s="317"/>
      <c r="UJ18" s="317"/>
      <c r="UK18" s="317"/>
      <c r="UL18" s="317"/>
      <c r="UM18" s="317"/>
      <c r="UN18" s="317"/>
      <c r="UO18" s="317"/>
      <c r="UP18" s="317"/>
      <c r="UQ18" s="317"/>
      <c r="UR18" s="317"/>
      <c r="US18" s="317"/>
      <c r="UT18" s="317"/>
      <c r="UU18" s="317"/>
      <c r="UV18" s="317"/>
      <c r="UW18" s="317"/>
      <c r="UX18" s="317"/>
      <c r="UY18" s="317"/>
      <c r="UZ18" s="317"/>
      <c r="VA18" s="317"/>
      <c r="VB18" s="317"/>
      <c r="VC18" s="317"/>
      <c r="VD18" s="317"/>
      <c r="VE18" s="317"/>
      <c r="VF18" s="317"/>
      <c r="VG18" s="317"/>
      <c r="VH18" s="317"/>
      <c r="VI18" s="317"/>
      <c r="VJ18" s="317"/>
      <c r="VK18" s="317"/>
      <c r="VL18" s="317"/>
      <c r="VM18" s="317"/>
      <c r="VN18" s="317"/>
      <c r="VO18" s="317"/>
      <c r="VP18" s="317"/>
      <c r="VQ18" s="317"/>
      <c r="VR18" s="317"/>
      <c r="VS18" s="317"/>
      <c r="VT18" s="317"/>
      <c r="VU18" s="317"/>
      <c r="VV18" s="317"/>
      <c r="VW18" s="317"/>
      <c r="VX18" s="317"/>
      <c r="VY18" s="317"/>
      <c r="VZ18" s="317"/>
      <c r="WA18" s="317"/>
      <c r="WB18" s="317"/>
      <c r="WC18" s="317"/>
      <c r="WD18" s="317"/>
      <c r="WE18" s="317"/>
      <c r="WF18" s="317"/>
      <c r="WG18" s="317"/>
      <c r="WH18" s="317"/>
      <c r="WI18" s="317"/>
      <c r="WJ18" s="317"/>
      <c r="WK18" s="317"/>
      <c r="WL18" s="317"/>
      <c r="WM18" s="317"/>
      <c r="WN18" s="317"/>
      <c r="WO18" s="317"/>
      <c r="WP18" s="317"/>
      <c r="WQ18" s="317"/>
      <c r="WR18" s="317"/>
      <c r="WS18" s="317"/>
      <c r="WT18" s="317"/>
      <c r="WU18" s="317"/>
      <c r="WV18" s="317"/>
      <c r="WW18" s="317"/>
      <c r="WX18" s="317"/>
      <c r="WY18" s="317"/>
      <c r="WZ18" s="317"/>
      <c r="XA18" s="317"/>
      <c r="XB18" s="317"/>
      <c r="XC18" s="317"/>
      <c r="XD18" s="317"/>
      <c r="XE18" s="317"/>
      <c r="XF18" s="317"/>
      <c r="XG18" s="317"/>
      <c r="XH18" s="317"/>
      <c r="XI18" s="317"/>
      <c r="XJ18" s="317"/>
      <c r="XK18" s="317"/>
      <c r="XL18" s="317"/>
      <c r="XM18" s="317"/>
      <c r="XN18" s="317"/>
      <c r="XO18" s="317"/>
      <c r="XP18" s="317"/>
      <c r="XQ18" s="317"/>
      <c r="XR18" s="317"/>
      <c r="XS18" s="317"/>
      <c r="XT18" s="317"/>
      <c r="XU18" s="317"/>
      <c r="XV18" s="317"/>
      <c r="XW18" s="317"/>
      <c r="XX18" s="317"/>
      <c r="XY18" s="317"/>
      <c r="XZ18" s="317"/>
      <c r="YA18" s="317"/>
      <c r="YB18" s="317"/>
      <c r="YC18" s="317"/>
      <c r="YD18" s="317"/>
      <c r="YE18" s="317"/>
      <c r="YF18" s="317"/>
      <c r="YG18" s="317"/>
      <c r="YH18" s="317"/>
      <c r="YI18" s="317"/>
      <c r="YJ18" s="317"/>
      <c r="YK18" s="317"/>
      <c r="YL18" s="317"/>
      <c r="YM18" s="317"/>
      <c r="YN18" s="317"/>
      <c r="YO18" s="317"/>
      <c r="YP18" s="317"/>
      <c r="YQ18" s="317"/>
      <c r="YR18" s="317"/>
      <c r="YS18" s="317"/>
      <c r="YT18" s="317"/>
      <c r="YU18" s="317"/>
      <c r="YV18" s="317"/>
      <c r="YW18" s="317"/>
      <c r="YX18" s="317"/>
      <c r="YY18" s="317"/>
      <c r="YZ18" s="317"/>
      <c r="ZA18" s="317"/>
      <c r="ZB18" s="317"/>
      <c r="ZC18" s="317"/>
      <c r="ZD18" s="317"/>
      <c r="ZE18" s="317"/>
      <c r="ZF18" s="317"/>
      <c r="ZG18" s="317"/>
      <c r="ZH18" s="317"/>
      <c r="ZI18" s="317"/>
      <c r="ZJ18" s="317"/>
      <c r="ZK18" s="317"/>
      <c r="ZL18" s="317"/>
      <c r="ZM18" s="317"/>
      <c r="ZN18" s="317"/>
      <c r="ZO18" s="317"/>
      <c r="ZP18" s="317"/>
      <c r="ZQ18" s="317"/>
      <c r="ZR18" s="317"/>
      <c r="ZS18" s="317"/>
      <c r="ZT18" s="317"/>
      <c r="ZU18" s="317"/>
      <c r="ZV18" s="317"/>
      <c r="ZW18" s="317"/>
      <c r="ZX18" s="317"/>
      <c r="ZY18" s="317"/>
      <c r="ZZ18" s="317"/>
      <c r="AAA18" s="317"/>
      <c r="AAB18" s="317"/>
      <c r="AAC18" s="317"/>
      <c r="AAD18" s="317"/>
      <c r="AAE18" s="317"/>
      <c r="AAF18" s="317"/>
      <c r="AAG18" s="317"/>
      <c r="AAH18" s="317"/>
      <c r="AAI18" s="317"/>
      <c r="AAJ18" s="317"/>
      <c r="AAK18" s="317"/>
      <c r="AAL18" s="317"/>
      <c r="AAM18" s="317"/>
      <c r="AAN18" s="317"/>
      <c r="AAO18" s="317"/>
      <c r="AAP18" s="317"/>
      <c r="AAQ18" s="317"/>
      <c r="AAR18" s="317"/>
      <c r="AAS18" s="317"/>
      <c r="AAT18" s="317"/>
      <c r="AAU18" s="317"/>
      <c r="AAV18" s="317"/>
      <c r="AAW18" s="317"/>
      <c r="AAX18" s="317"/>
      <c r="AAY18" s="317"/>
      <c r="AAZ18" s="317"/>
      <c r="ABA18" s="317"/>
      <c r="ABB18" s="317"/>
      <c r="ABC18" s="317"/>
      <c r="ABD18" s="317"/>
      <c r="ABE18" s="317"/>
      <c r="ABF18" s="317"/>
      <c r="ABG18" s="317"/>
      <c r="ABH18" s="317"/>
      <c r="ABI18" s="317"/>
      <c r="ABJ18" s="317"/>
      <c r="ABK18" s="317"/>
      <c r="ABL18" s="317"/>
      <c r="ABM18" s="317"/>
      <c r="ABN18" s="317"/>
      <c r="ABO18" s="317"/>
      <c r="ABP18" s="317"/>
      <c r="ABQ18" s="317"/>
      <c r="ABR18" s="317"/>
      <c r="ABS18" s="317"/>
      <c r="ABT18" s="317"/>
      <c r="ABU18" s="317"/>
      <c r="ABV18" s="317"/>
      <c r="ABW18" s="317"/>
      <c r="ABX18" s="317"/>
      <c r="ABY18" s="317"/>
      <c r="ABZ18" s="317"/>
      <c r="ACA18" s="317"/>
      <c r="ACB18" s="317"/>
      <c r="ACC18" s="317"/>
      <c r="ACD18" s="317"/>
      <c r="ACE18" s="317"/>
      <c r="ACF18" s="317"/>
      <c r="ACG18" s="317"/>
      <c r="ACH18" s="317"/>
      <c r="ACI18" s="317"/>
      <c r="ACJ18" s="317"/>
      <c r="ACK18" s="317"/>
      <c r="ACL18" s="317"/>
      <c r="ACM18" s="317"/>
      <c r="ACN18" s="317"/>
      <c r="ACO18" s="317"/>
      <c r="ACP18" s="317"/>
      <c r="ACQ18" s="317"/>
      <c r="ACR18" s="317"/>
      <c r="ACS18" s="317"/>
      <c r="ACT18" s="317"/>
      <c r="ACU18" s="317"/>
      <c r="ACV18" s="317"/>
      <c r="ACW18" s="317"/>
      <c r="ACX18" s="317"/>
      <c r="ACY18" s="317"/>
      <c r="ACZ18" s="317"/>
      <c r="ADA18" s="317"/>
      <c r="ADB18" s="317"/>
      <c r="ADC18" s="317"/>
      <c r="ADD18" s="317"/>
      <c r="ADE18" s="317"/>
      <c r="ADF18" s="317"/>
      <c r="ADG18" s="317"/>
      <c r="ADH18" s="317"/>
      <c r="ADI18" s="317"/>
      <c r="ADJ18" s="317"/>
      <c r="ADK18" s="317"/>
      <c r="ADL18" s="317"/>
      <c r="ADM18" s="317"/>
      <c r="ADN18" s="317"/>
      <c r="ADO18" s="317"/>
      <c r="ADP18" s="317"/>
      <c r="ADQ18" s="317"/>
      <c r="ADR18" s="317"/>
      <c r="ADS18" s="317"/>
      <c r="ADT18" s="317"/>
      <c r="ADU18" s="317"/>
      <c r="ADV18" s="317"/>
      <c r="ADW18" s="317"/>
      <c r="ADX18" s="317"/>
      <c r="ADY18" s="317"/>
      <c r="ADZ18" s="317"/>
      <c r="AEA18" s="317"/>
      <c r="AEB18" s="317"/>
      <c r="AEC18" s="317"/>
      <c r="AED18" s="317"/>
      <c r="AEE18" s="317"/>
      <c r="AEF18" s="317"/>
      <c r="AEG18" s="317"/>
      <c r="AEH18" s="317"/>
      <c r="AEI18" s="317"/>
      <c r="AEJ18" s="317"/>
      <c r="AEK18" s="317"/>
      <c r="AEL18" s="317"/>
      <c r="AEM18" s="317"/>
      <c r="AEN18" s="317"/>
      <c r="AEO18" s="317"/>
      <c r="AEP18" s="317"/>
      <c r="AEQ18" s="317"/>
      <c r="AER18" s="317"/>
      <c r="AES18" s="317"/>
      <c r="AET18" s="317"/>
      <c r="AEU18" s="317"/>
      <c r="AEV18" s="317"/>
      <c r="AEW18" s="317"/>
      <c r="AEX18" s="317"/>
      <c r="AEY18" s="317"/>
      <c r="AEZ18" s="317"/>
      <c r="AFA18" s="317"/>
      <c r="AFB18" s="317"/>
      <c r="AFC18" s="317"/>
      <c r="AFD18" s="317"/>
      <c r="AFE18" s="317"/>
      <c r="AFF18" s="317"/>
      <c r="AFG18" s="317"/>
      <c r="AFH18" s="317"/>
      <c r="AFI18" s="317"/>
      <c r="AFJ18" s="317"/>
      <c r="AFK18" s="317"/>
      <c r="AFL18" s="317"/>
      <c r="AFM18" s="317"/>
      <c r="AFN18" s="317"/>
      <c r="AFO18" s="317"/>
      <c r="AFP18" s="317"/>
      <c r="AFQ18" s="317"/>
      <c r="AFR18" s="317"/>
      <c r="AFS18" s="317"/>
      <c r="AFT18" s="317"/>
      <c r="AFU18" s="317"/>
      <c r="AFV18" s="317"/>
      <c r="AFW18" s="317"/>
      <c r="AFX18" s="317"/>
      <c r="AFY18" s="317"/>
      <c r="AFZ18" s="317"/>
      <c r="AGA18" s="317"/>
      <c r="AGB18" s="317"/>
      <c r="AGC18" s="317"/>
      <c r="AGD18" s="317"/>
      <c r="AGE18" s="317"/>
      <c r="AGF18" s="317"/>
      <c r="AGG18" s="317"/>
      <c r="AGH18" s="317"/>
      <c r="AGI18" s="317"/>
      <c r="AGJ18" s="317"/>
      <c r="AGK18" s="317"/>
      <c r="AGL18" s="317"/>
      <c r="AGM18" s="317"/>
      <c r="AGN18" s="317"/>
      <c r="AGO18" s="317"/>
      <c r="AGP18" s="317"/>
      <c r="AGQ18" s="317"/>
      <c r="AGR18" s="317"/>
      <c r="AGS18" s="317"/>
      <c r="AGT18" s="317"/>
      <c r="AGU18" s="317"/>
      <c r="AGV18" s="317"/>
      <c r="AGW18" s="317"/>
      <c r="AGX18" s="317"/>
      <c r="AGY18" s="317"/>
      <c r="AGZ18" s="317"/>
      <c r="AHA18" s="317"/>
      <c r="AHB18" s="317"/>
      <c r="AHC18" s="317"/>
      <c r="AHD18" s="317"/>
      <c r="AHE18" s="317"/>
      <c r="AHF18" s="317"/>
      <c r="AHG18" s="317"/>
      <c r="AHH18" s="317"/>
      <c r="AHI18" s="317"/>
      <c r="AHJ18" s="317"/>
      <c r="AHK18" s="317"/>
      <c r="AHL18" s="317"/>
      <c r="AHM18" s="317"/>
      <c r="AHN18" s="317"/>
      <c r="AHO18" s="317"/>
      <c r="AHP18" s="317"/>
      <c r="AHQ18" s="317"/>
      <c r="AHR18" s="317"/>
      <c r="AHS18" s="317"/>
      <c r="AHT18" s="317"/>
      <c r="AHU18" s="317"/>
      <c r="AHV18" s="317"/>
      <c r="AHW18" s="317"/>
      <c r="AHX18" s="317"/>
      <c r="AHY18" s="317"/>
      <c r="AHZ18" s="317"/>
      <c r="AIA18" s="317"/>
      <c r="AIB18" s="317"/>
      <c r="AIC18" s="317"/>
      <c r="AID18" s="317"/>
      <c r="AIE18" s="317"/>
      <c r="AIF18" s="317"/>
      <c r="AIG18" s="317"/>
      <c r="AIH18" s="317"/>
      <c r="AII18" s="317"/>
      <c r="AIJ18" s="317"/>
      <c r="AIK18" s="317"/>
      <c r="AIL18" s="317"/>
      <c r="AIM18" s="317"/>
      <c r="AIN18" s="317"/>
      <c r="AIO18" s="317"/>
      <c r="AIP18" s="317"/>
      <c r="AIQ18" s="317"/>
      <c r="AIR18" s="317"/>
      <c r="AIS18" s="317"/>
      <c r="AIT18" s="317"/>
      <c r="AIU18" s="317"/>
      <c r="AIV18" s="317"/>
      <c r="AIW18" s="317"/>
      <c r="AIX18" s="317"/>
      <c r="AIY18" s="317"/>
      <c r="AIZ18" s="317"/>
      <c r="AJA18" s="317"/>
      <c r="AJB18" s="317"/>
      <c r="AJC18" s="317"/>
      <c r="AJD18" s="317"/>
      <c r="AJE18" s="317"/>
      <c r="AJF18" s="317"/>
      <c r="AJG18" s="317"/>
      <c r="AJH18" s="317"/>
      <c r="AJI18" s="317"/>
      <c r="AJJ18" s="317"/>
      <c r="AJK18" s="317"/>
      <c r="AJL18" s="317"/>
      <c r="AJM18" s="317"/>
      <c r="AJN18" s="317"/>
      <c r="AJO18" s="317"/>
      <c r="AJP18" s="317"/>
      <c r="AJQ18" s="317"/>
      <c r="AJR18" s="317"/>
      <c r="AJS18" s="317"/>
      <c r="AJT18" s="317"/>
      <c r="AJU18" s="317"/>
      <c r="AJV18" s="317"/>
      <c r="AJW18" s="317"/>
      <c r="AJX18" s="317"/>
      <c r="AJY18" s="317"/>
      <c r="AJZ18" s="317"/>
      <c r="AKA18" s="317"/>
      <c r="AKB18" s="317"/>
      <c r="AKC18" s="317"/>
      <c r="AKD18" s="317"/>
      <c r="AKE18" s="317"/>
      <c r="AKF18" s="317"/>
      <c r="AKG18" s="317"/>
      <c r="AKH18" s="317"/>
      <c r="AKI18" s="317"/>
      <c r="AKJ18" s="317"/>
      <c r="AKK18" s="317"/>
      <c r="AKL18" s="317"/>
      <c r="AKM18" s="317"/>
      <c r="AKN18" s="317"/>
      <c r="AKO18" s="317"/>
      <c r="AKP18" s="317"/>
      <c r="AKQ18" s="317"/>
      <c r="AKR18" s="317"/>
      <c r="AKS18" s="317"/>
      <c r="AKT18" s="317"/>
      <c r="AKU18" s="317"/>
      <c r="AKV18" s="317"/>
      <c r="AKW18" s="317"/>
      <c r="AKX18" s="317"/>
      <c r="AKY18" s="317"/>
      <c r="AKZ18" s="317"/>
      <c r="ALA18" s="317"/>
      <c r="ALB18" s="317"/>
      <c r="ALC18" s="317"/>
      <c r="ALD18" s="317"/>
      <c r="ALE18" s="317"/>
      <c r="ALF18" s="317"/>
      <c r="ALG18" s="317"/>
      <c r="ALH18" s="317"/>
      <c r="ALI18" s="317"/>
      <c r="ALJ18" s="317"/>
      <c r="ALK18" s="317"/>
      <c r="ALL18" s="317"/>
      <c r="ALM18" s="317"/>
      <c r="ALN18" s="317"/>
      <c r="ALO18" s="317"/>
      <c r="ALP18" s="317"/>
      <c r="ALQ18" s="317"/>
      <c r="ALR18" s="317"/>
      <c r="ALS18" s="317"/>
      <c r="ALT18" s="317"/>
      <c r="ALU18" s="317"/>
      <c r="ALV18" s="317"/>
      <c r="ALW18" s="317"/>
      <c r="ALX18" s="317"/>
      <c r="ALY18" s="317"/>
      <c r="ALZ18" s="317"/>
      <c r="AMA18" s="317"/>
      <c r="AMB18" s="317"/>
      <c r="AMC18" s="317"/>
      <c r="AMD18" s="317"/>
      <c r="AME18" s="317"/>
      <c r="AMF18" s="317"/>
      <c r="AMG18" s="317"/>
      <c r="AMH18" s="317"/>
      <c r="AMI18" s="317"/>
      <c r="AMJ18" s="317"/>
      <c r="AMK18" s="317"/>
    </row>
    <row r="19" spans="1:1025" ht="14.25" customHeight="1">
      <c r="A19" s="284"/>
      <c r="B19" s="294" t="s">
        <v>2114</v>
      </c>
      <c r="C19" s="290"/>
      <c r="D19" s="290"/>
      <c r="E19" s="283"/>
      <c r="F19" s="93"/>
      <c r="G19" s="293"/>
      <c r="H19" s="213"/>
      <c r="I19" s="93"/>
      <c r="J19" s="93"/>
      <c r="K19" s="93"/>
      <c r="L19" s="93"/>
      <c r="M19" s="327"/>
      <c r="N19" s="327"/>
    </row>
    <row r="20" spans="1:1025" ht="14.25" customHeight="1">
      <c r="A20" s="284"/>
      <c r="B20" s="294" t="s">
        <v>2115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327"/>
      <c r="N20" s="327"/>
    </row>
    <row r="21" spans="1:1025" ht="14.25" customHeight="1">
      <c r="A21" s="304"/>
      <c r="B21" s="294" t="s">
        <v>2116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327"/>
      <c r="N21" s="327"/>
    </row>
    <row r="22" spans="1:1025" ht="14.25" customHeight="1">
      <c r="A22" s="284"/>
      <c r="B22" s="295" t="s">
        <v>2117</v>
      </c>
      <c r="C22" s="290"/>
      <c r="D22" s="283"/>
      <c r="E22" s="93"/>
      <c r="F22" s="293"/>
      <c r="G22" s="213"/>
      <c r="H22" s="93"/>
      <c r="I22" s="93"/>
      <c r="J22" s="93"/>
      <c r="K22" s="93"/>
      <c r="L22" s="93"/>
      <c r="M22" s="327"/>
      <c r="N22" s="327"/>
    </row>
    <row r="23" spans="1:1025" ht="14.25" customHeight="1">
      <c r="A23" s="284"/>
      <c r="B23" s="295" t="s">
        <v>2118</v>
      </c>
      <c r="C23" s="290"/>
      <c r="D23" s="283"/>
      <c r="E23" s="93"/>
      <c r="F23" s="293"/>
      <c r="G23" s="213"/>
      <c r="H23" s="93"/>
      <c r="I23" s="93"/>
      <c r="J23" s="93"/>
      <c r="K23" s="93"/>
      <c r="L23" s="93"/>
      <c r="M23" s="327"/>
      <c r="N23" s="327"/>
    </row>
    <row r="24" spans="1:1025" ht="14.25" customHeight="1">
      <c r="A24" s="282"/>
      <c r="B24" s="295" t="s">
        <v>2119</v>
      </c>
      <c r="C24" s="290"/>
      <c r="D24" s="283"/>
      <c r="E24" s="277"/>
      <c r="F24" s="289"/>
      <c r="G24" s="292"/>
      <c r="H24" s="93"/>
      <c r="I24" s="93"/>
      <c r="J24" s="93"/>
      <c r="K24" s="93"/>
      <c r="L24" s="93"/>
      <c r="M24" s="327"/>
      <c r="N24" s="327"/>
    </row>
    <row r="25" spans="1:1025" ht="14.25" customHeight="1">
      <c r="A25" s="282"/>
      <c r="B25" s="295" t="s">
        <v>2120</v>
      </c>
      <c r="C25" s="290"/>
      <c r="D25" s="283"/>
      <c r="E25" s="277"/>
      <c r="F25" s="289"/>
      <c r="G25" s="213"/>
      <c r="H25" s="302"/>
      <c r="I25" s="93"/>
      <c r="J25" s="93"/>
      <c r="K25" s="93"/>
      <c r="L25" s="93"/>
      <c r="M25" s="327"/>
      <c r="N25" s="327"/>
    </row>
    <row r="26" spans="1:1025" ht="14.25" customHeight="1">
      <c r="A26" s="282"/>
      <c r="B26" s="306" t="s">
        <v>2080</v>
      </c>
      <c r="C26" s="290"/>
      <c r="D26" s="283"/>
      <c r="E26" s="277"/>
      <c r="F26" s="289"/>
      <c r="G26" s="213"/>
      <c r="H26" s="302"/>
      <c r="I26" s="93"/>
      <c r="J26" s="93"/>
      <c r="K26" s="93"/>
      <c r="L26" s="93"/>
      <c r="M26" s="327"/>
      <c r="N26" s="327"/>
    </row>
    <row r="27" spans="1:1025" ht="14.25" customHeight="1">
      <c r="A27" s="297" t="s">
        <v>2039</v>
      </c>
      <c r="B27" s="307" t="s">
        <v>2004</v>
      </c>
      <c r="C27" s="291" t="s">
        <v>2005</v>
      </c>
      <c r="D27" s="291" t="s">
        <v>1287</v>
      </c>
      <c r="E27" s="308" t="s">
        <v>1972</v>
      </c>
      <c r="F27" s="309" t="s">
        <v>1973</v>
      </c>
      <c r="G27" s="312" t="s">
        <v>2025</v>
      </c>
      <c r="H27" s="310" t="s">
        <v>1974</v>
      </c>
      <c r="I27" s="307">
        <v>0</v>
      </c>
      <c r="J27" s="307">
        <v>10000</v>
      </c>
      <c r="K27" s="307">
        <v>0</v>
      </c>
      <c r="L27" s="307">
        <v>10000</v>
      </c>
      <c r="M27" s="307" t="s">
        <v>1975</v>
      </c>
      <c r="N27" s="307" t="s">
        <v>1998</v>
      </c>
    </row>
    <row r="28" spans="1:1025" s="139" customFormat="1" ht="14.25" customHeight="1">
      <c r="A28" s="282"/>
      <c r="B28" s="306" t="s">
        <v>2057</v>
      </c>
      <c r="C28" s="140"/>
      <c r="D28" s="290"/>
      <c r="E28" s="283"/>
      <c r="F28" s="277"/>
      <c r="G28" s="289"/>
      <c r="H28" s="292"/>
      <c r="I28" s="93"/>
      <c r="J28" s="93"/>
      <c r="K28" s="93"/>
      <c r="L28" s="93"/>
      <c r="M28" s="93"/>
      <c r="N28" s="327"/>
    </row>
    <row r="29" spans="1:1025" s="139" customFormat="1" ht="14.25" customHeight="1">
      <c r="A29" s="282" t="s">
        <v>2039</v>
      </c>
      <c r="B29" s="307" t="s">
        <v>2062</v>
      </c>
      <c r="C29" s="291" t="s">
        <v>2063</v>
      </c>
      <c r="D29" s="291" t="s">
        <v>1287</v>
      </c>
      <c r="E29" s="308" t="s">
        <v>1972</v>
      </c>
      <c r="F29" s="309" t="s">
        <v>1973</v>
      </c>
      <c r="G29" s="305" t="s">
        <v>2132</v>
      </c>
      <c r="H29" s="310" t="s">
        <v>1974</v>
      </c>
      <c r="I29" s="307"/>
      <c r="J29" s="307"/>
      <c r="K29" s="307"/>
      <c r="L29" s="307"/>
      <c r="M29" s="307"/>
      <c r="N29" s="307"/>
    </row>
    <row r="30" spans="1:1025" s="139" customFormat="1" ht="14.25" customHeight="1">
      <c r="A30" s="282"/>
      <c r="B30" s="306" t="s">
        <v>2097</v>
      </c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</row>
    <row r="31" spans="1:1025" s="139" customFormat="1" ht="14.25" customHeight="1">
      <c r="A31" s="282" t="s">
        <v>2039</v>
      </c>
      <c r="B31" s="307" t="s">
        <v>2121</v>
      </c>
      <c r="C31" s="307" t="s">
        <v>2122</v>
      </c>
      <c r="D31" s="307" t="s">
        <v>2001</v>
      </c>
      <c r="E31" s="307" t="s">
        <v>1972</v>
      </c>
      <c r="F31" s="307" t="s">
        <v>1973</v>
      </c>
      <c r="G31" s="307" t="s">
        <v>2123</v>
      </c>
      <c r="H31" s="307" t="s">
        <v>1974</v>
      </c>
      <c r="I31" s="307"/>
      <c r="J31" s="307"/>
      <c r="K31" s="307"/>
      <c r="L31" s="307"/>
      <c r="M31" s="307"/>
      <c r="N31" s="307"/>
    </row>
    <row r="32" spans="1:1025" s="139" customFormat="1" ht="14.25" customHeight="1">
      <c r="A32" s="282"/>
      <c r="B32" s="307" t="s">
        <v>2124</v>
      </c>
      <c r="C32" s="307" t="s">
        <v>2125</v>
      </c>
      <c r="D32" s="307" t="s">
        <v>2001</v>
      </c>
      <c r="E32" s="307" t="s">
        <v>1972</v>
      </c>
      <c r="F32" s="307" t="s">
        <v>1973</v>
      </c>
      <c r="G32" s="307" t="s">
        <v>2127</v>
      </c>
      <c r="H32" s="307" t="s">
        <v>1974</v>
      </c>
      <c r="I32" s="307"/>
      <c r="J32" s="307"/>
      <c r="K32" s="307"/>
      <c r="L32" s="307"/>
      <c r="M32" s="307"/>
      <c r="N32" s="307"/>
    </row>
    <row r="33" spans="1:14" s="139" customFormat="1" ht="14.25" customHeight="1">
      <c r="A33" s="282" t="s">
        <v>2039</v>
      </c>
      <c r="B33" s="307" t="s">
        <v>2101</v>
      </c>
      <c r="C33" s="307" t="s">
        <v>2102</v>
      </c>
      <c r="D33" s="307" t="s">
        <v>2001</v>
      </c>
      <c r="E33" s="307" t="s">
        <v>1972</v>
      </c>
      <c r="F33" s="307" t="s">
        <v>1973</v>
      </c>
      <c r="G33" s="307" t="s">
        <v>2126</v>
      </c>
      <c r="H33" s="307" t="s">
        <v>1974</v>
      </c>
      <c r="I33" s="307"/>
      <c r="J33" s="307"/>
      <c r="K33" s="307"/>
      <c r="L33" s="307"/>
      <c r="M33" s="307"/>
      <c r="N33" s="307"/>
    </row>
    <row r="34" spans="1:14" s="139" customFormat="1" ht="13.5" thickBot="1">
      <c r="A34" s="261" t="s">
        <v>1977</v>
      </c>
      <c r="B34" s="261" t="s">
        <v>2040</v>
      </c>
      <c r="C34" s="261" t="s">
        <v>1978</v>
      </c>
      <c r="D34" s="261" t="s">
        <v>1979</v>
      </c>
      <c r="E34" s="261" t="s">
        <v>1980</v>
      </c>
      <c r="F34" s="261" t="s">
        <v>1964</v>
      </c>
      <c r="G34" s="261" t="s">
        <v>1981</v>
      </c>
      <c r="H34" s="261"/>
      <c r="I34" s="261"/>
      <c r="J34" s="261"/>
      <c r="K34" s="261"/>
      <c r="L34" s="285"/>
      <c r="M34" s="285"/>
      <c r="N34" s="285"/>
    </row>
    <row r="35" spans="1:14" s="139" customFormat="1" ht="15.75">
      <c r="A35" s="297" t="s">
        <v>2039</v>
      </c>
      <c r="B35" s="307" t="s">
        <v>2130</v>
      </c>
      <c r="C35" s="320" t="s">
        <v>2091</v>
      </c>
      <c r="D35" s="307">
        <v>1</v>
      </c>
      <c r="E35" s="307" t="s">
        <v>2128</v>
      </c>
      <c r="F35" s="307" t="s">
        <v>1973</v>
      </c>
      <c r="G35" s="307" t="s">
        <v>2129</v>
      </c>
      <c r="H35" s="305"/>
      <c r="I35" s="307"/>
      <c r="J35" s="307"/>
      <c r="K35" s="307"/>
      <c r="L35" s="309"/>
      <c r="M35" s="309"/>
      <c r="N35" s="114"/>
    </row>
    <row r="36" spans="1:14" s="139" customFormat="1" ht="16.5" thickBot="1">
      <c r="A36" s="297" t="s">
        <v>2039</v>
      </c>
      <c r="B36" s="307" t="s">
        <v>2131</v>
      </c>
      <c r="C36" s="320" t="s">
        <v>2092</v>
      </c>
      <c r="D36" s="307">
        <v>1</v>
      </c>
      <c r="E36" s="307" t="s">
        <v>2086</v>
      </c>
      <c r="F36" s="307" t="s">
        <v>1973</v>
      </c>
      <c r="G36" s="307" t="s">
        <v>2090</v>
      </c>
      <c r="H36" s="305"/>
      <c r="I36" s="307"/>
      <c r="J36" s="307"/>
      <c r="K36" s="307"/>
      <c r="L36" s="309"/>
      <c r="M36" s="309"/>
      <c r="N36" s="114"/>
    </row>
    <row r="37" spans="1:14" s="139" customFormat="1" ht="26.25" thickBot="1">
      <c r="A37" s="143" t="s">
        <v>1985</v>
      </c>
      <c r="B37" s="143" t="s">
        <v>2038</v>
      </c>
      <c r="C37" s="143" t="s">
        <v>1978</v>
      </c>
      <c r="D37" s="143" t="s">
        <v>1990</v>
      </c>
      <c r="E37" s="143" t="s">
        <v>1986</v>
      </c>
      <c r="F37" s="143" t="s">
        <v>1964</v>
      </c>
      <c r="G37" s="143" t="s">
        <v>1991</v>
      </c>
      <c r="H37" s="143" t="s">
        <v>1994</v>
      </c>
      <c r="I37" s="143" t="s">
        <v>1996</v>
      </c>
      <c r="J37" s="143"/>
      <c r="K37" s="143"/>
      <c r="L37" s="279"/>
      <c r="M37" s="279"/>
      <c r="N37" s="279"/>
    </row>
    <row r="38" spans="1:14" s="139" customFormat="1" ht="15.75">
      <c r="A38" s="297"/>
      <c r="B38" s="322"/>
      <c r="C38" s="307"/>
      <c r="D38" s="323"/>
      <c r="E38" s="316"/>
      <c r="F38" s="316"/>
      <c r="G38" s="305"/>
      <c r="H38" s="305"/>
      <c r="I38" s="307"/>
      <c r="J38" s="114"/>
      <c r="K38" s="114"/>
      <c r="L38" s="251"/>
      <c r="M38" s="251"/>
      <c r="N38" s="114"/>
    </row>
    <row r="39" spans="1:14" s="139" customFormat="1" ht="15.75">
      <c r="A39" s="297"/>
      <c r="B39" s="322"/>
      <c r="C39" s="307"/>
      <c r="D39" s="323"/>
      <c r="E39" s="316"/>
      <c r="F39" s="316"/>
      <c r="G39" s="305"/>
      <c r="H39" s="305"/>
      <c r="I39" s="307"/>
      <c r="J39" s="183"/>
      <c r="K39" s="324"/>
      <c r="L39" s="325"/>
      <c r="M39" s="251"/>
      <c r="N39" s="114"/>
    </row>
    <row r="40" spans="1:14" s="139" customFormat="1">
      <c r="A40" s="41"/>
      <c r="B40" s="112"/>
      <c r="C40" s="93"/>
      <c r="D40" s="93"/>
      <c r="E40" s="205"/>
      <c r="F40" s="213"/>
      <c r="G40" s="213"/>
      <c r="H40" s="93"/>
      <c r="I40" s="93"/>
      <c r="J40" s="93"/>
      <c r="K40" s="93"/>
      <c r="L40" s="277"/>
      <c r="M40" s="112"/>
      <c r="N40" s="327"/>
    </row>
    <row r="41" spans="1:14" s="139" customFormat="1">
      <c r="A41" s="327"/>
      <c r="B41" s="327"/>
      <c r="C41" s="93"/>
      <c r="D41" s="93"/>
      <c r="E41" s="93"/>
      <c r="F41" s="213"/>
      <c r="G41" s="213"/>
      <c r="H41" s="93"/>
      <c r="I41" s="93"/>
      <c r="J41" s="93"/>
      <c r="K41" s="93"/>
      <c r="L41" s="93"/>
      <c r="M41" s="327"/>
      <c r="N41" s="327"/>
    </row>
    <row r="42" spans="1:14" s="139" customFormat="1">
      <c r="A42" s="327"/>
      <c r="B42" s="327"/>
      <c r="C42" s="93"/>
      <c r="D42" s="93"/>
      <c r="E42" s="93"/>
      <c r="F42" s="213"/>
      <c r="G42" s="213"/>
      <c r="H42" s="93"/>
      <c r="I42" s="93"/>
      <c r="J42" s="93"/>
      <c r="K42" s="93"/>
      <c r="L42" s="93"/>
      <c r="M42" s="327"/>
      <c r="N42" s="327"/>
    </row>
    <row r="43" spans="1:14" s="139" customFormat="1">
      <c r="A43" s="327"/>
      <c r="B43" s="327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327"/>
      <c r="N43" s="327"/>
    </row>
    <row r="44" spans="1:14" s="139" customFormat="1">
      <c r="A44" s="327"/>
      <c r="B44" s="327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327"/>
      <c r="N44" s="327"/>
    </row>
    <row r="45" spans="1:14" s="139" customFormat="1">
      <c r="A45" s="327"/>
      <c r="B45" s="327"/>
      <c r="C45" s="93"/>
      <c r="D45" s="151"/>
      <c r="E45" s="93"/>
      <c r="F45" s="213"/>
      <c r="G45" s="213"/>
      <c r="H45" s="93"/>
      <c r="I45" s="151"/>
      <c r="J45" s="151"/>
      <c r="K45" s="93"/>
      <c r="L45" s="327"/>
      <c r="M45" s="327"/>
      <c r="N45" s="327"/>
    </row>
    <row r="46" spans="1:14" s="139" customFormat="1">
      <c r="A46" s="327"/>
      <c r="B46" s="327"/>
      <c r="C46" s="93"/>
      <c r="D46" s="93"/>
      <c r="E46" s="93"/>
      <c r="F46" s="213"/>
      <c r="G46" s="93"/>
      <c r="H46" s="93"/>
      <c r="I46" s="93"/>
      <c r="J46" s="93"/>
      <c r="K46" s="93"/>
      <c r="L46" s="327"/>
      <c r="M46" s="327"/>
      <c r="N46" s="327"/>
    </row>
    <row r="47" spans="1:14" s="139" customFormat="1">
      <c r="A47" s="115"/>
      <c r="B47" s="178"/>
      <c r="C47" s="205"/>
      <c r="D47" s="205"/>
      <c r="E47" s="205"/>
      <c r="F47" s="213"/>
      <c r="G47" s="93"/>
      <c r="H47" s="93"/>
      <c r="I47" s="205"/>
      <c r="J47" s="205"/>
      <c r="K47" s="178"/>
      <c r="L47" s="280"/>
      <c r="M47" s="112"/>
      <c r="N47" s="327"/>
    </row>
    <row r="48" spans="1:14" s="139" customFormat="1">
      <c r="A48" s="327"/>
      <c r="B48" s="327"/>
      <c r="C48" s="205"/>
      <c r="D48" s="205"/>
      <c r="E48" s="93"/>
      <c r="F48" s="213"/>
      <c r="G48" s="93"/>
      <c r="H48" s="93"/>
      <c r="I48" s="93"/>
      <c r="J48" s="205"/>
      <c r="K48" s="205"/>
      <c r="L48" s="281"/>
      <c r="M48" s="112"/>
      <c r="N48" s="327"/>
    </row>
  </sheetData>
  <pageMargins left="0.196527777777778" right="0.196527777777778" top="0.39444444444444399" bottom="0.905555555555556" header="0.51180555555555496" footer="0.196527777777778"/>
  <pageSetup paperSize="8" firstPageNumber="0" fitToHeight="0" orientation="landscape" horizontalDpi="300" verticalDpi="300" r:id="rId1"/>
  <headerFooter>
    <oddFooter>&amp;LSide &amp;P av &amp;N
Sist endret &amp;D 
&amp;F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C89E-D45D-4931-A1F6-93C9B910D5B9}">
  <sheetPr>
    <pageSetUpPr fitToPage="1"/>
  </sheetPr>
  <dimension ref="A1:AMK92"/>
  <sheetViews>
    <sheetView showGridLines="0" tabSelected="1" zoomScale="90" zoomScaleNormal="90" workbookViewId="0">
      <selection activeCell="B25" sqref="B25"/>
    </sheetView>
  </sheetViews>
  <sheetFormatPr baseColWidth="10" defaultColWidth="9.140625" defaultRowHeight="12.75"/>
  <cols>
    <col min="1" max="1" width="24.5703125" style="139" customWidth="1"/>
    <col min="2" max="2" width="32.42578125" style="139" customWidth="1"/>
    <col min="3" max="3" width="23.140625" style="140" customWidth="1"/>
    <col min="4" max="4" width="19.7109375" style="140" customWidth="1"/>
    <col min="5" max="5" width="18.85546875" style="140" customWidth="1"/>
    <col min="6" max="6" width="18" style="140" customWidth="1"/>
    <col min="7" max="7" width="55.42578125" style="140" customWidth="1"/>
    <col min="8" max="8" width="13.5703125" style="140" customWidth="1"/>
    <col min="9" max="9" width="7.140625" style="140" customWidth="1"/>
    <col min="10" max="10" width="11.42578125" style="140" customWidth="1"/>
    <col min="11" max="11" width="11.28515625" style="140" customWidth="1"/>
    <col min="12" max="12" width="13.5703125" style="140" customWidth="1"/>
    <col min="13" max="1025" width="8.85546875" style="139" customWidth="1"/>
  </cols>
  <sheetData>
    <row r="1" spans="1:1025" ht="15">
      <c r="A1" s="82" t="str">
        <f>"Kunde:"</f>
        <v>Kunde:</v>
      </c>
      <c r="B1" s="83" t="str">
        <f>'Rev Hist'!G2</f>
        <v>FjellVAR</v>
      </c>
      <c r="C1" s="84"/>
      <c r="D1" s="274" t="s">
        <v>1960</v>
      </c>
      <c r="E1" s="119" t="s">
        <v>244</v>
      </c>
      <c r="F1" s="119" t="str">
        <f>'Rev Hist'!G4</f>
        <v xml:space="preserve"> </v>
      </c>
      <c r="G1" s="119"/>
      <c r="H1" s="119"/>
      <c r="I1" s="119"/>
      <c r="J1" s="119"/>
      <c r="K1" s="119" t="str">
        <f>'Rev Hist'!G4</f>
        <v xml:space="preserve"> </v>
      </c>
      <c r="L1" s="7"/>
      <c r="M1" s="7"/>
    </row>
    <row r="2" spans="1:1025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119" t="s">
        <v>245</v>
      </c>
      <c r="F2" s="119" t="s">
        <v>91</v>
      </c>
      <c r="G2" s="119"/>
      <c r="H2" s="119"/>
      <c r="I2" s="119"/>
      <c r="J2" s="119"/>
      <c r="K2" s="119"/>
      <c r="L2" s="7"/>
      <c r="M2" s="7"/>
    </row>
    <row r="3" spans="1:1025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119" t="s">
        <v>247</v>
      </c>
      <c r="F3" s="119" t="str">
        <f>'Rev Hist'!G3</f>
        <v>Storanipa RA</v>
      </c>
      <c r="G3" s="119"/>
      <c r="H3" s="119"/>
      <c r="I3" s="119"/>
      <c r="J3" s="119"/>
      <c r="K3" s="119"/>
      <c r="L3" s="7"/>
      <c r="M3" s="7"/>
    </row>
    <row r="4" spans="1:1025" ht="4.5" customHeight="1" thickBot="1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7"/>
    </row>
    <row r="5" spans="1:1025" ht="27.75" customHeight="1" thickBot="1">
      <c r="A5" s="142"/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</row>
    <row r="6" spans="1:1025">
      <c r="A6" s="275"/>
      <c r="B6" s="276"/>
      <c r="C6" s="93"/>
      <c r="D6" s="254"/>
      <c r="E6" s="205"/>
      <c r="F6" s="205"/>
      <c r="G6" s="205"/>
      <c r="H6" s="205"/>
      <c r="I6" s="93"/>
      <c r="J6" s="93"/>
      <c r="K6" s="93"/>
      <c r="L6" s="105"/>
    </row>
    <row r="7" spans="1:1025" ht="13.5" thickBot="1">
      <c r="A7" s="102"/>
      <c r="B7" s="328"/>
      <c r="C7" s="104"/>
      <c r="D7" s="104"/>
      <c r="E7" s="205"/>
      <c r="F7" s="213"/>
      <c r="G7" s="213"/>
      <c r="H7" s="93"/>
      <c r="I7" s="93"/>
      <c r="J7" s="93"/>
      <c r="K7" s="93"/>
      <c r="L7" s="222"/>
    </row>
    <row r="8" spans="1:1025" ht="51.75" thickBot="1">
      <c r="A8" s="278" t="s">
        <v>1961</v>
      </c>
      <c r="B8" s="143" t="s">
        <v>2038</v>
      </c>
      <c r="C8" s="143" t="s">
        <v>1962</v>
      </c>
      <c r="D8" s="143" t="s">
        <v>71</v>
      </c>
      <c r="E8" s="278" t="s">
        <v>1963</v>
      </c>
      <c r="F8" s="143" t="s">
        <v>1964</v>
      </c>
      <c r="G8" s="143" t="s">
        <v>1965</v>
      </c>
      <c r="H8" s="143" t="s">
        <v>1966</v>
      </c>
      <c r="I8" s="143" t="s">
        <v>1967</v>
      </c>
      <c r="J8" s="143" t="s">
        <v>1968</v>
      </c>
      <c r="K8" s="143" t="s">
        <v>258</v>
      </c>
      <c r="L8" s="143" t="s">
        <v>1969</v>
      </c>
      <c r="M8" s="143" t="s">
        <v>78</v>
      </c>
      <c r="N8" s="278" t="s">
        <v>1970</v>
      </c>
      <c r="O8"/>
      <c r="P8"/>
      <c r="Q8"/>
      <c r="R8"/>
      <c r="S8"/>
      <c r="T8"/>
      <c r="U8"/>
    </row>
    <row r="9" spans="1:1025" ht="14.25" customHeight="1">
      <c r="A9" s="282"/>
      <c r="B9" s="306" t="s">
        <v>2014</v>
      </c>
      <c r="C9" s="290"/>
      <c r="D9" s="104"/>
      <c r="E9" s="93"/>
      <c r="F9" s="213"/>
      <c r="G9" s="213"/>
      <c r="H9" s="93"/>
      <c r="I9" s="93"/>
      <c r="J9" s="93"/>
      <c r="K9" s="93"/>
      <c r="L9" s="93"/>
      <c r="M9" s="329"/>
      <c r="N9" s="329"/>
    </row>
    <row r="10" spans="1:1025" s="319" customFormat="1" ht="14.25" customHeight="1">
      <c r="A10" s="297" t="s">
        <v>2039</v>
      </c>
      <c r="B10" s="307" t="s">
        <v>1999</v>
      </c>
      <c r="C10" s="291" t="s">
        <v>2000</v>
      </c>
      <c r="D10" s="291" t="s">
        <v>1287</v>
      </c>
      <c r="E10" s="308" t="s">
        <v>1972</v>
      </c>
      <c r="F10" s="309" t="s">
        <v>1973</v>
      </c>
      <c r="G10" s="312" t="s">
        <v>2023</v>
      </c>
      <c r="H10" s="310" t="s">
        <v>1974</v>
      </c>
      <c r="I10" s="307"/>
      <c r="J10" s="307"/>
      <c r="K10" s="307"/>
      <c r="L10" s="307"/>
      <c r="M10" s="307"/>
      <c r="N10" s="114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S10" s="119"/>
      <c r="FT10" s="119"/>
      <c r="FU10" s="119"/>
      <c r="FV10" s="119"/>
      <c r="FW10" s="119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B10" s="119"/>
      <c r="HC10" s="119"/>
      <c r="HD10" s="119"/>
      <c r="HE10" s="119"/>
      <c r="HF10" s="119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K10" s="119"/>
      <c r="IL10" s="119"/>
      <c r="IM10" s="119"/>
      <c r="IN10" s="119"/>
      <c r="IO10" s="119"/>
      <c r="IP10" s="119"/>
      <c r="IQ10" s="119"/>
      <c r="IR10" s="119"/>
      <c r="IS10" s="119"/>
      <c r="IT10" s="119"/>
      <c r="IU10" s="119"/>
      <c r="IV10" s="119"/>
      <c r="IW10" s="119"/>
      <c r="IX10" s="119"/>
      <c r="IY10" s="119"/>
      <c r="IZ10" s="119"/>
      <c r="JA10" s="119"/>
      <c r="JB10" s="119"/>
      <c r="JC10" s="119"/>
      <c r="JD10" s="119"/>
      <c r="JE10" s="119"/>
      <c r="JF10" s="119"/>
      <c r="JG10" s="119"/>
      <c r="JH10" s="119"/>
      <c r="JI10" s="119"/>
      <c r="JJ10" s="119"/>
      <c r="JK10" s="119"/>
      <c r="JL10" s="119"/>
      <c r="JM10" s="119"/>
      <c r="JN10" s="119"/>
      <c r="JO10" s="119"/>
      <c r="JP10" s="119"/>
      <c r="JQ10" s="119"/>
      <c r="JR10" s="119"/>
      <c r="JS10" s="119"/>
      <c r="JT10" s="119"/>
      <c r="JU10" s="119"/>
      <c r="JV10" s="119"/>
      <c r="JW10" s="119"/>
      <c r="JX10" s="119"/>
      <c r="JY10" s="119"/>
      <c r="JZ10" s="119"/>
      <c r="KA10" s="119"/>
      <c r="KB10" s="119"/>
      <c r="KC10" s="119"/>
      <c r="KD10" s="119"/>
      <c r="KE10" s="119"/>
      <c r="KF10" s="119"/>
      <c r="KG10" s="119"/>
      <c r="KH10" s="119"/>
      <c r="KI10" s="119"/>
      <c r="KJ10" s="119"/>
      <c r="KK10" s="119"/>
      <c r="KL10" s="119"/>
      <c r="KM10" s="119"/>
      <c r="KN10" s="119"/>
      <c r="KO10" s="119"/>
      <c r="KP10" s="119"/>
      <c r="KQ10" s="119"/>
      <c r="KR10" s="119"/>
      <c r="KS10" s="119"/>
      <c r="KT10" s="119"/>
      <c r="KU10" s="119"/>
      <c r="KV10" s="119"/>
      <c r="KW10" s="119"/>
      <c r="KX10" s="119"/>
      <c r="KY10" s="119"/>
      <c r="KZ10" s="119"/>
      <c r="LA10" s="119"/>
      <c r="LB10" s="119"/>
      <c r="LC10" s="119"/>
      <c r="LD10" s="119"/>
      <c r="LE10" s="119"/>
      <c r="LF10" s="119"/>
      <c r="LG10" s="119"/>
      <c r="LH10" s="119"/>
      <c r="LI10" s="119"/>
      <c r="LJ10" s="119"/>
      <c r="LK10" s="119"/>
      <c r="LL10" s="119"/>
      <c r="LM10" s="119"/>
      <c r="LN10" s="119"/>
      <c r="LO10" s="119"/>
      <c r="LP10" s="119"/>
      <c r="LQ10" s="119"/>
      <c r="LR10" s="119"/>
      <c r="LS10" s="119"/>
      <c r="LT10" s="119"/>
      <c r="LU10" s="119"/>
      <c r="LV10" s="119"/>
      <c r="LW10" s="119"/>
      <c r="LX10" s="119"/>
      <c r="LY10" s="119"/>
      <c r="LZ10" s="119"/>
      <c r="MA10" s="119"/>
      <c r="MB10" s="119"/>
      <c r="MC10" s="119"/>
      <c r="MD10" s="119"/>
      <c r="ME10" s="119"/>
      <c r="MF10" s="119"/>
      <c r="MG10" s="119"/>
      <c r="MH10" s="119"/>
      <c r="MI10" s="119"/>
      <c r="MJ10" s="119"/>
      <c r="MK10" s="119"/>
      <c r="ML10" s="119"/>
      <c r="MM10" s="119"/>
      <c r="MN10" s="119"/>
      <c r="MO10" s="119"/>
      <c r="MP10" s="119"/>
      <c r="MQ10" s="119"/>
      <c r="MR10" s="119"/>
      <c r="MS10" s="119"/>
      <c r="MT10" s="119"/>
      <c r="MU10" s="119"/>
      <c r="MV10" s="119"/>
      <c r="MW10" s="119"/>
      <c r="MX10" s="119"/>
      <c r="MY10" s="119"/>
      <c r="MZ10" s="119"/>
      <c r="NA10" s="119"/>
      <c r="NB10" s="119"/>
      <c r="NC10" s="119"/>
      <c r="ND10" s="119"/>
      <c r="NE10" s="119"/>
      <c r="NF10" s="119"/>
      <c r="NG10" s="119"/>
      <c r="NH10" s="119"/>
      <c r="NI10" s="119"/>
      <c r="NJ10" s="119"/>
      <c r="NK10" s="119"/>
      <c r="NL10" s="119"/>
      <c r="NM10" s="119"/>
      <c r="NN10" s="119"/>
      <c r="NO10" s="119"/>
      <c r="NP10" s="119"/>
      <c r="NQ10" s="119"/>
      <c r="NR10" s="119"/>
      <c r="NS10" s="119"/>
      <c r="NT10" s="119"/>
      <c r="NU10" s="119"/>
      <c r="NV10" s="119"/>
      <c r="NW10" s="119"/>
      <c r="NX10" s="119"/>
      <c r="NY10" s="119"/>
      <c r="NZ10" s="119"/>
      <c r="OA10" s="119"/>
      <c r="OB10" s="119"/>
      <c r="OC10" s="119"/>
      <c r="OD10" s="119"/>
      <c r="OE10" s="119"/>
      <c r="OF10" s="119"/>
      <c r="OG10" s="119"/>
      <c r="OH10" s="119"/>
      <c r="OI10" s="119"/>
      <c r="OJ10" s="119"/>
      <c r="OK10" s="119"/>
      <c r="OL10" s="119"/>
      <c r="OM10" s="119"/>
      <c r="ON10" s="119"/>
      <c r="OO10" s="119"/>
      <c r="OP10" s="119"/>
      <c r="OQ10" s="119"/>
      <c r="OR10" s="119"/>
      <c r="OS10" s="119"/>
      <c r="OT10" s="119"/>
      <c r="OU10" s="119"/>
      <c r="OV10" s="119"/>
      <c r="OW10" s="119"/>
      <c r="OX10" s="119"/>
      <c r="OY10" s="119"/>
      <c r="OZ10" s="119"/>
      <c r="PA10" s="119"/>
      <c r="PB10" s="119"/>
      <c r="PC10" s="119"/>
      <c r="PD10" s="119"/>
      <c r="PE10" s="119"/>
      <c r="PF10" s="119"/>
      <c r="PG10" s="119"/>
      <c r="PH10" s="119"/>
      <c r="PI10" s="119"/>
      <c r="PJ10" s="119"/>
      <c r="PK10" s="119"/>
      <c r="PL10" s="119"/>
      <c r="PM10" s="119"/>
      <c r="PN10" s="119"/>
      <c r="PO10" s="119"/>
      <c r="PP10" s="119"/>
      <c r="PQ10" s="119"/>
      <c r="PR10" s="119"/>
      <c r="PS10" s="119"/>
      <c r="PT10" s="119"/>
      <c r="PU10" s="119"/>
      <c r="PV10" s="119"/>
      <c r="PW10" s="119"/>
      <c r="PX10" s="119"/>
      <c r="PY10" s="119"/>
      <c r="PZ10" s="119"/>
      <c r="QA10" s="119"/>
      <c r="QB10" s="119"/>
      <c r="QC10" s="119"/>
      <c r="QD10" s="119"/>
      <c r="QE10" s="119"/>
      <c r="QF10" s="119"/>
      <c r="QG10" s="119"/>
      <c r="QH10" s="119"/>
      <c r="QI10" s="119"/>
      <c r="QJ10" s="119"/>
      <c r="QK10" s="119"/>
      <c r="QL10" s="119"/>
      <c r="QM10" s="119"/>
      <c r="QN10" s="119"/>
      <c r="QO10" s="119"/>
      <c r="QP10" s="119"/>
      <c r="QQ10" s="119"/>
      <c r="QR10" s="119"/>
      <c r="QS10" s="119"/>
      <c r="QT10" s="119"/>
      <c r="QU10" s="119"/>
      <c r="QV10" s="119"/>
      <c r="QW10" s="119"/>
      <c r="QX10" s="119"/>
      <c r="QY10" s="119"/>
      <c r="QZ10" s="119"/>
      <c r="RA10" s="119"/>
      <c r="RB10" s="119"/>
      <c r="RC10" s="119"/>
      <c r="RD10" s="119"/>
      <c r="RE10" s="119"/>
      <c r="RF10" s="119"/>
      <c r="RG10" s="119"/>
      <c r="RH10" s="119"/>
      <c r="RI10" s="119"/>
      <c r="RJ10" s="119"/>
      <c r="RK10" s="119"/>
      <c r="RL10" s="119"/>
      <c r="RM10" s="119"/>
      <c r="RN10" s="119"/>
      <c r="RO10" s="119"/>
      <c r="RP10" s="119"/>
      <c r="RQ10" s="119"/>
      <c r="RR10" s="119"/>
      <c r="RS10" s="119"/>
      <c r="RT10" s="119"/>
      <c r="RU10" s="119"/>
      <c r="RV10" s="119"/>
      <c r="RW10" s="119"/>
      <c r="RX10" s="119"/>
      <c r="RY10" s="119"/>
      <c r="RZ10" s="119"/>
      <c r="SA10" s="119"/>
      <c r="SB10" s="119"/>
      <c r="SC10" s="119"/>
      <c r="SD10" s="119"/>
      <c r="SE10" s="119"/>
      <c r="SF10" s="119"/>
      <c r="SG10" s="119"/>
      <c r="SH10" s="119"/>
      <c r="SI10" s="119"/>
      <c r="SJ10" s="119"/>
      <c r="SK10" s="119"/>
      <c r="SL10" s="119"/>
      <c r="SM10" s="119"/>
      <c r="SN10" s="119"/>
      <c r="SO10" s="119"/>
      <c r="SP10" s="119"/>
      <c r="SQ10" s="119"/>
      <c r="SR10" s="119"/>
      <c r="SS10" s="119"/>
      <c r="ST10" s="119"/>
      <c r="SU10" s="119"/>
      <c r="SV10" s="119"/>
      <c r="SW10" s="119"/>
      <c r="SX10" s="119"/>
      <c r="SY10" s="119"/>
      <c r="SZ10" s="119"/>
      <c r="TA10" s="119"/>
      <c r="TB10" s="119"/>
      <c r="TC10" s="119"/>
      <c r="TD10" s="119"/>
      <c r="TE10" s="119"/>
      <c r="TF10" s="119"/>
      <c r="TG10" s="119"/>
      <c r="TH10" s="119"/>
      <c r="TI10" s="119"/>
      <c r="TJ10" s="119"/>
      <c r="TK10" s="119"/>
      <c r="TL10" s="119"/>
      <c r="TM10" s="119"/>
      <c r="TN10" s="119"/>
      <c r="TO10" s="119"/>
      <c r="TP10" s="119"/>
      <c r="TQ10" s="119"/>
      <c r="TR10" s="119"/>
      <c r="TS10" s="119"/>
      <c r="TT10" s="119"/>
      <c r="TU10" s="119"/>
      <c r="TV10" s="119"/>
      <c r="TW10" s="119"/>
      <c r="TX10" s="119"/>
      <c r="TY10" s="119"/>
      <c r="TZ10" s="119"/>
      <c r="UA10" s="119"/>
      <c r="UB10" s="119"/>
      <c r="UC10" s="119"/>
      <c r="UD10" s="119"/>
      <c r="UE10" s="119"/>
      <c r="UF10" s="119"/>
      <c r="UG10" s="119"/>
      <c r="UH10" s="119"/>
      <c r="UI10" s="119"/>
      <c r="UJ10" s="119"/>
      <c r="UK10" s="119"/>
      <c r="UL10" s="119"/>
      <c r="UM10" s="119"/>
      <c r="UN10" s="119"/>
      <c r="UO10" s="119"/>
      <c r="UP10" s="119"/>
      <c r="UQ10" s="119"/>
      <c r="UR10" s="119"/>
      <c r="US10" s="119"/>
      <c r="UT10" s="119"/>
      <c r="UU10" s="119"/>
      <c r="UV10" s="119"/>
      <c r="UW10" s="119"/>
      <c r="UX10" s="119"/>
      <c r="UY10" s="119"/>
      <c r="UZ10" s="119"/>
      <c r="VA10" s="119"/>
      <c r="VB10" s="119"/>
      <c r="VC10" s="119"/>
      <c r="VD10" s="119"/>
      <c r="VE10" s="119"/>
      <c r="VF10" s="119"/>
      <c r="VG10" s="119"/>
      <c r="VH10" s="119"/>
      <c r="VI10" s="119"/>
      <c r="VJ10" s="119"/>
      <c r="VK10" s="119"/>
      <c r="VL10" s="119"/>
      <c r="VM10" s="119"/>
      <c r="VN10" s="119"/>
      <c r="VO10" s="119"/>
      <c r="VP10" s="119"/>
      <c r="VQ10" s="119"/>
      <c r="VR10" s="119"/>
      <c r="VS10" s="119"/>
      <c r="VT10" s="119"/>
      <c r="VU10" s="119"/>
      <c r="VV10" s="119"/>
      <c r="VW10" s="119"/>
      <c r="VX10" s="119"/>
      <c r="VY10" s="119"/>
      <c r="VZ10" s="119"/>
      <c r="WA10" s="119"/>
      <c r="WB10" s="119"/>
      <c r="WC10" s="119"/>
      <c r="WD10" s="119"/>
      <c r="WE10" s="119"/>
      <c r="WF10" s="119"/>
      <c r="WG10" s="119"/>
      <c r="WH10" s="119"/>
      <c r="WI10" s="119"/>
      <c r="WJ10" s="119"/>
      <c r="WK10" s="119"/>
      <c r="WL10" s="119"/>
      <c r="WM10" s="119"/>
      <c r="WN10" s="119"/>
      <c r="WO10" s="119"/>
      <c r="WP10" s="119"/>
      <c r="WQ10" s="119"/>
      <c r="WR10" s="119"/>
      <c r="WS10" s="119"/>
      <c r="WT10" s="119"/>
      <c r="WU10" s="119"/>
      <c r="WV10" s="119"/>
      <c r="WW10" s="119"/>
      <c r="WX10" s="119"/>
      <c r="WY10" s="119"/>
      <c r="WZ10" s="119"/>
      <c r="XA10" s="119"/>
      <c r="XB10" s="119"/>
      <c r="XC10" s="119"/>
      <c r="XD10" s="119"/>
      <c r="XE10" s="119"/>
      <c r="XF10" s="119"/>
      <c r="XG10" s="119"/>
      <c r="XH10" s="119"/>
      <c r="XI10" s="119"/>
      <c r="XJ10" s="119"/>
      <c r="XK10" s="119"/>
      <c r="XL10" s="119"/>
      <c r="XM10" s="119"/>
      <c r="XN10" s="119"/>
      <c r="XO10" s="119"/>
      <c r="XP10" s="119"/>
      <c r="XQ10" s="119"/>
      <c r="XR10" s="119"/>
      <c r="XS10" s="119"/>
      <c r="XT10" s="119"/>
      <c r="XU10" s="119"/>
      <c r="XV10" s="119"/>
      <c r="XW10" s="119"/>
      <c r="XX10" s="119"/>
      <c r="XY10" s="119"/>
      <c r="XZ10" s="119"/>
      <c r="YA10" s="119"/>
      <c r="YB10" s="119"/>
      <c r="YC10" s="119"/>
      <c r="YD10" s="119"/>
      <c r="YE10" s="119"/>
      <c r="YF10" s="119"/>
      <c r="YG10" s="119"/>
      <c r="YH10" s="119"/>
      <c r="YI10" s="119"/>
      <c r="YJ10" s="119"/>
      <c r="YK10" s="119"/>
      <c r="YL10" s="119"/>
      <c r="YM10" s="119"/>
      <c r="YN10" s="119"/>
      <c r="YO10" s="119"/>
      <c r="YP10" s="119"/>
      <c r="YQ10" s="119"/>
      <c r="YR10" s="119"/>
      <c r="YS10" s="119"/>
      <c r="YT10" s="119"/>
      <c r="YU10" s="119"/>
      <c r="YV10" s="119"/>
      <c r="YW10" s="119"/>
      <c r="YX10" s="119"/>
      <c r="YY10" s="119"/>
      <c r="YZ10" s="119"/>
      <c r="ZA10" s="119"/>
      <c r="ZB10" s="119"/>
      <c r="ZC10" s="119"/>
      <c r="ZD10" s="119"/>
      <c r="ZE10" s="119"/>
      <c r="ZF10" s="119"/>
      <c r="ZG10" s="119"/>
      <c r="ZH10" s="119"/>
      <c r="ZI10" s="119"/>
      <c r="ZJ10" s="119"/>
      <c r="ZK10" s="119"/>
      <c r="ZL10" s="119"/>
      <c r="ZM10" s="119"/>
      <c r="ZN10" s="119"/>
      <c r="ZO10" s="119"/>
      <c r="ZP10" s="119"/>
      <c r="ZQ10" s="119"/>
      <c r="ZR10" s="119"/>
      <c r="ZS10" s="119"/>
      <c r="ZT10" s="119"/>
      <c r="ZU10" s="119"/>
      <c r="ZV10" s="119"/>
      <c r="ZW10" s="119"/>
      <c r="ZX10" s="119"/>
      <c r="ZY10" s="119"/>
      <c r="ZZ10" s="119"/>
      <c r="AAA10" s="119"/>
      <c r="AAB10" s="119"/>
      <c r="AAC10" s="119"/>
      <c r="AAD10" s="119"/>
      <c r="AAE10" s="119"/>
      <c r="AAF10" s="119"/>
      <c r="AAG10" s="119"/>
      <c r="AAH10" s="119"/>
      <c r="AAI10" s="119"/>
      <c r="AAJ10" s="119"/>
      <c r="AAK10" s="119"/>
      <c r="AAL10" s="119"/>
      <c r="AAM10" s="119"/>
      <c r="AAN10" s="119"/>
      <c r="AAO10" s="119"/>
      <c r="AAP10" s="119"/>
      <c r="AAQ10" s="119"/>
      <c r="AAR10" s="119"/>
      <c r="AAS10" s="119"/>
      <c r="AAT10" s="119"/>
      <c r="AAU10" s="119"/>
      <c r="AAV10" s="119"/>
      <c r="AAW10" s="119"/>
      <c r="AAX10" s="119"/>
      <c r="AAY10" s="119"/>
      <c r="AAZ10" s="119"/>
      <c r="ABA10" s="119"/>
      <c r="ABB10" s="119"/>
      <c r="ABC10" s="119"/>
      <c r="ABD10" s="119"/>
      <c r="ABE10" s="119"/>
      <c r="ABF10" s="119"/>
      <c r="ABG10" s="119"/>
      <c r="ABH10" s="119"/>
      <c r="ABI10" s="119"/>
      <c r="ABJ10" s="119"/>
      <c r="ABK10" s="119"/>
      <c r="ABL10" s="119"/>
      <c r="ABM10" s="119"/>
      <c r="ABN10" s="119"/>
      <c r="ABO10" s="119"/>
      <c r="ABP10" s="119"/>
      <c r="ABQ10" s="119"/>
      <c r="ABR10" s="119"/>
      <c r="ABS10" s="119"/>
      <c r="ABT10" s="119"/>
      <c r="ABU10" s="119"/>
      <c r="ABV10" s="119"/>
      <c r="ABW10" s="119"/>
      <c r="ABX10" s="119"/>
      <c r="ABY10" s="119"/>
      <c r="ABZ10" s="119"/>
      <c r="ACA10" s="119"/>
      <c r="ACB10" s="119"/>
      <c r="ACC10" s="119"/>
      <c r="ACD10" s="119"/>
      <c r="ACE10" s="119"/>
      <c r="ACF10" s="119"/>
      <c r="ACG10" s="119"/>
      <c r="ACH10" s="119"/>
      <c r="ACI10" s="119"/>
      <c r="ACJ10" s="119"/>
      <c r="ACK10" s="119"/>
      <c r="ACL10" s="119"/>
      <c r="ACM10" s="119"/>
      <c r="ACN10" s="119"/>
      <c r="ACO10" s="119"/>
      <c r="ACP10" s="119"/>
      <c r="ACQ10" s="119"/>
      <c r="ACR10" s="119"/>
      <c r="ACS10" s="119"/>
      <c r="ACT10" s="119"/>
      <c r="ACU10" s="119"/>
      <c r="ACV10" s="119"/>
      <c r="ACW10" s="119"/>
      <c r="ACX10" s="119"/>
      <c r="ACY10" s="119"/>
      <c r="ACZ10" s="119"/>
      <c r="ADA10" s="119"/>
      <c r="ADB10" s="119"/>
      <c r="ADC10" s="119"/>
      <c r="ADD10" s="119"/>
      <c r="ADE10" s="119"/>
      <c r="ADF10" s="119"/>
      <c r="ADG10" s="119"/>
      <c r="ADH10" s="119"/>
      <c r="ADI10" s="119"/>
      <c r="ADJ10" s="119"/>
      <c r="ADK10" s="119"/>
      <c r="ADL10" s="119"/>
      <c r="ADM10" s="119"/>
      <c r="ADN10" s="119"/>
      <c r="ADO10" s="119"/>
      <c r="ADP10" s="119"/>
      <c r="ADQ10" s="119"/>
      <c r="ADR10" s="119"/>
      <c r="ADS10" s="119"/>
      <c r="ADT10" s="119"/>
      <c r="ADU10" s="119"/>
      <c r="ADV10" s="119"/>
      <c r="ADW10" s="119"/>
      <c r="ADX10" s="119"/>
      <c r="ADY10" s="119"/>
      <c r="ADZ10" s="119"/>
      <c r="AEA10" s="119"/>
      <c r="AEB10" s="119"/>
      <c r="AEC10" s="119"/>
      <c r="AED10" s="119"/>
      <c r="AEE10" s="119"/>
      <c r="AEF10" s="119"/>
      <c r="AEG10" s="119"/>
      <c r="AEH10" s="119"/>
      <c r="AEI10" s="119"/>
      <c r="AEJ10" s="119"/>
      <c r="AEK10" s="119"/>
      <c r="AEL10" s="119"/>
      <c r="AEM10" s="119"/>
      <c r="AEN10" s="119"/>
      <c r="AEO10" s="119"/>
      <c r="AEP10" s="119"/>
      <c r="AEQ10" s="119"/>
      <c r="AER10" s="119"/>
      <c r="AES10" s="119"/>
      <c r="AET10" s="119"/>
      <c r="AEU10" s="119"/>
      <c r="AEV10" s="119"/>
      <c r="AEW10" s="119"/>
      <c r="AEX10" s="119"/>
      <c r="AEY10" s="119"/>
      <c r="AEZ10" s="119"/>
      <c r="AFA10" s="119"/>
      <c r="AFB10" s="119"/>
      <c r="AFC10" s="119"/>
      <c r="AFD10" s="119"/>
      <c r="AFE10" s="119"/>
      <c r="AFF10" s="119"/>
      <c r="AFG10" s="119"/>
      <c r="AFH10" s="119"/>
      <c r="AFI10" s="119"/>
      <c r="AFJ10" s="119"/>
      <c r="AFK10" s="119"/>
      <c r="AFL10" s="119"/>
      <c r="AFM10" s="119"/>
      <c r="AFN10" s="119"/>
      <c r="AFO10" s="119"/>
      <c r="AFP10" s="119"/>
      <c r="AFQ10" s="119"/>
      <c r="AFR10" s="119"/>
      <c r="AFS10" s="119"/>
      <c r="AFT10" s="119"/>
      <c r="AFU10" s="119"/>
      <c r="AFV10" s="119"/>
      <c r="AFW10" s="119"/>
      <c r="AFX10" s="119"/>
      <c r="AFY10" s="119"/>
      <c r="AFZ10" s="119"/>
      <c r="AGA10" s="119"/>
      <c r="AGB10" s="119"/>
      <c r="AGC10" s="119"/>
      <c r="AGD10" s="119"/>
      <c r="AGE10" s="119"/>
      <c r="AGF10" s="119"/>
      <c r="AGG10" s="119"/>
      <c r="AGH10" s="119"/>
      <c r="AGI10" s="119"/>
      <c r="AGJ10" s="119"/>
      <c r="AGK10" s="119"/>
      <c r="AGL10" s="119"/>
      <c r="AGM10" s="119"/>
      <c r="AGN10" s="119"/>
      <c r="AGO10" s="119"/>
      <c r="AGP10" s="119"/>
      <c r="AGQ10" s="119"/>
      <c r="AGR10" s="119"/>
      <c r="AGS10" s="119"/>
      <c r="AGT10" s="119"/>
      <c r="AGU10" s="119"/>
      <c r="AGV10" s="119"/>
      <c r="AGW10" s="119"/>
      <c r="AGX10" s="119"/>
      <c r="AGY10" s="119"/>
      <c r="AGZ10" s="119"/>
      <c r="AHA10" s="119"/>
      <c r="AHB10" s="119"/>
      <c r="AHC10" s="119"/>
      <c r="AHD10" s="119"/>
      <c r="AHE10" s="119"/>
      <c r="AHF10" s="119"/>
      <c r="AHG10" s="119"/>
      <c r="AHH10" s="119"/>
      <c r="AHI10" s="119"/>
      <c r="AHJ10" s="119"/>
      <c r="AHK10" s="119"/>
      <c r="AHL10" s="119"/>
      <c r="AHM10" s="119"/>
      <c r="AHN10" s="119"/>
      <c r="AHO10" s="119"/>
      <c r="AHP10" s="119"/>
      <c r="AHQ10" s="119"/>
      <c r="AHR10" s="119"/>
      <c r="AHS10" s="119"/>
      <c r="AHT10" s="119"/>
      <c r="AHU10" s="119"/>
      <c r="AHV10" s="119"/>
      <c r="AHW10" s="119"/>
      <c r="AHX10" s="119"/>
      <c r="AHY10" s="119"/>
      <c r="AHZ10" s="119"/>
      <c r="AIA10" s="119"/>
      <c r="AIB10" s="119"/>
      <c r="AIC10" s="119"/>
      <c r="AID10" s="119"/>
      <c r="AIE10" s="119"/>
      <c r="AIF10" s="119"/>
      <c r="AIG10" s="119"/>
      <c r="AIH10" s="119"/>
      <c r="AII10" s="119"/>
      <c r="AIJ10" s="119"/>
      <c r="AIK10" s="119"/>
      <c r="AIL10" s="119"/>
      <c r="AIM10" s="119"/>
      <c r="AIN10" s="119"/>
      <c r="AIO10" s="119"/>
      <c r="AIP10" s="119"/>
      <c r="AIQ10" s="119"/>
      <c r="AIR10" s="119"/>
      <c r="AIS10" s="119"/>
      <c r="AIT10" s="119"/>
      <c r="AIU10" s="119"/>
      <c r="AIV10" s="119"/>
      <c r="AIW10" s="119"/>
      <c r="AIX10" s="119"/>
      <c r="AIY10" s="119"/>
      <c r="AIZ10" s="119"/>
      <c r="AJA10" s="119"/>
      <c r="AJB10" s="119"/>
      <c r="AJC10" s="119"/>
      <c r="AJD10" s="119"/>
      <c r="AJE10" s="119"/>
      <c r="AJF10" s="119"/>
      <c r="AJG10" s="119"/>
      <c r="AJH10" s="119"/>
      <c r="AJI10" s="119"/>
      <c r="AJJ10" s="119"/>
      <c r="AJK10" s="119"/>
      <c r="AJL10" s="119"/>
      <c r="AJM10" s="119"/>
      <c r="AJN10" s="119"/>
      <c r="AJO10" s="119"/>
      <c r="AJP10" s="119"/>
      <c r="AJQ10" s="119"/>
      <c r="AJR10" s="119"/>
      <c r="AJS10" s="119"/>
      <c r="AJT10" s="119"/>
      <c r="AJU10" s="119"/>
      <c r="AJV10" s="119"/>
      <c r="AJW10" s="119"/>
      <c r="AJX10" s="119"/>
      <c r="AJY10" s="119"/>
      <c r="AJZ10" s="119"/>
      <c r="AKA10" s="119"/>
      <c r="AKB10" s="119"/>
      <c r="AKC10" s="119"/>
      <c r="AKD10" s="119"/>
      <c r="AKE10" s="119"/>
      <c r="AKF10" s="119"/>
      <c r="AKG10" s="119"/>
      <c r="AKH10" s="119"/>
      <c r="AKI10" s="119"/>
      <c r="AKJ10" s="119"/>
      <c r="AKK10" s="119"/>
      <c r="AKL10" s="119"/>
      <c r="AKM10" s="119"/>
      <c r="AKN10" s="119"/>
      <c r="AKO10" s="119"/>
      <c r="AKP10" s="119"/>
      <c r="AKQ10" s="119"/>
      <c r="AKR10" s="119"/>
      <c r="AKS10" s="119"/>
      <c r="AKT10" s="119"/>
      <c r="AKU10" s="119"/>
      <c r="AKV10" s="119"/>
      <c r="AKW10" s="119"/>
      <c r="AKX10" s="119"/>
      <c r="AKY10" s="119"/>
      <c r="AKZ10" s="119"/>
      <c r="ALA10" s="119"/>
      <c r="ALB10" s="119"/>
      <c r="ALC10" s="119"/>
      <c r="ALD10" s="119"/>
      <c r="ALE10" s="119"/>
      <c r="ALF10" s="119"/>
      <c r="ALG10" s="119"/>
      <c r="ALH10" s="119"/>
      <c r="ALI10" s="119"/>
      <c r="ALJ10" s="119"/>
      <c r="ALK10" s="119"/>
      <c r="ALL10" s="119"/>
      <c r="ALM10" s="119"/>
      <c r="ALN10" s="119"/>
      <c r="ALO10" s="119"/>
      <c r="ALP10" s="119"/>
      <c r="ALQ10" s="119"/>
      <c r="ALR10" s="119"/>
      <c r="ALS10" s="119"/>
      <c r="ALT10" s="119"/>
      <c r="ALU10" s="119"/>
      <c r="ALV10" s="119"/>
      <c r="ALW10" s="119"/>
      <c r="ALX10" s="119"/>
      <c r="ALY10" s="119"/>
      <c r="ALZ10" s="119"/>
      <c r="AMA10" s="119"/>
      <c r="AMB10" s="119"/>
      <c r="AMC10" s="119"/>
      <c r="AMD10" s="119"/>
      <c r="AME10" s="119"/>
      <c r="AMF10" s="119"/>
      <c r="AMG10" s="119"/>
      <c r="AMH10" s="119"/>
      <c r="AMI10" s="119"/>
      <c r="AMJ10" s="119"/>
      <c r="AMK10" s="119"/>
    </row>
    <row r="11" spans="1:1025" ht="14.25" customHeight="1">
      <c r="A11" s="282"/>
      <c r="B11" s="294" t="s">
        <v>2144</v>
      </c>
      <c r="C11" s="295"/>
      <c r="D11" s="295"/>
      <c r="E11" s="298"/>
      <c r="F11" s="296"/>
      <c r="G11" s="293"/>
      <c r="H11" s="292"/>
      <c r="I11" s="93"/>
      <c r="J11" s="93"/>
      <c r="K11" s="93"/>
      <c r="L11" s="93"/>
      <c r="M11" s="329"/>
      <c r="N11" s="329"/>
    </row>
    <row r="12" spans="1:1025" ht="14.25" customHeight="1">
      <c r="A12" s="282"/>
      <c r="B12" s="294" t="s">
        <v>2145</v>
      </c>
      <c r="C12" s="295"/>
      <c r="D12" s="299"/>
      <c r="E12" s="298"/>
      <c r="F12" s="296"/>
      <c r="G12" s="293"/>
      <c r="H12" s="292"/>
      <c r="I12" s="93"/>
      <c r="J12" s="93"/>
      <c r="K12" s="93"/>
      <c r="L12" s="93"/>
      <c r="M12" s="329"/>
      <c r="N12" s="329"/>
    </row>
    <row r="13" spans="1:1025" ht="14.25" customHeight="1">
      <c r="A13" s="282"/>
      <c r="B13" s="294" t="s">
        <v>2146</v>
      </c>
      <c r="C13" s="295"/>
      <c r="D13" s="299"/>
      <c r="E13" s="298"/>
      <c r="F13" s="296"/>
      <c r="G13" s="293"/>
      <c r="H13" s="292"/>
      <c r="I13" s="93"/>
      <c r="J13" s="93"/>
      <c r="K13" s="93"/>
      <c r="L13" s="93"/>
      <c r="M13" s="329"/>
      <c r="N13" s="329"/>
    </row>
    <row r="14" spans="1:1025" ht="14.25" customHeight="1">
      <c r="A14" s="282"/>
      <c r="B14" s="295" t="s">
        <v>2147</v>
      </c>
      <c r="C14" s="93"/>
      <c r="D14" s="299"/>
      <c r="E14" s="298"/>
      <c r="F14" s="296"/>
      <c r="G14" s="293"/>
      <c r="H14" s="292"/>
      <c r="I14" s="93"/>
      <c r="J14" s="93"/>
      <c r="K14" s="93"/>
      <c r="L14" s="93"/>
      <c r="M14" s="329"/>
      <c r="N14" s="329"/>
    </row>
    <row r="15" spans="1:1025" ht="14.25" customHeight="1">
      <c r="A15" s="282"/>
      <c r="B15" s="295" t="s">
        <v>2148</v>
      </c>
      <c r="C15" s="93"/>
      <c r="D15" s="299"/>
      <c r="E15" s="298"/>
      <c r="F15" s="296"/>
      <c r="G15" s="293"/>
      <c r="H15" s="292"/>
      <c r="I15" s="93"/>
      <c r="J15" s="93"/>
      <c r="K15" s="93"/>
      <c r="L15" s="93"/>
      <c r="M15" s="329"/>
      <c r="N15" s="329"/>
    </row>
    <row r="16" spans="1:1025" ht="14.25" customHeight="1">
      <c r="A16" s="282"/>
      <c r="B16" s="295" t="s">
        <v>2149</v>
      </c>
      <c r="C16" s="93"/>
      <c r="D16" s="299"/>
      <c r="E16" s="298"/>
      <c r="F16" s="296"/>
      <c r="G16" s="293"/>
      <c r="H16" s="292"/>
      <c r="I16" s="93"/>
      <c r="J16" s="93"/>
      <c r="K16" s="93"/>
      <c r="L16" s="93"/>
      <c r="M16" s="329"/>
      <c r="N16" s="329"/>
    </row>
    <row r="17" spans="1:1025" ht="14.25" customHeight="1">
      <c r="A17" s="282"/>
      <c r="B17" s="295" t="s">
        <v>2150</v>
      </c>
      <c r="C17" s="93"/>
      <c r="D17" s="299"/>
      <c r="E17" s="298"/>
      <c r="F17" s="296"/>
      <c r="G17" s="293"/>
      <c r="H17" s="292"/>
      <c r="I17" s="93"/>
      <c r="J17" s="93"/>
      <c r="K17" s="93"/>
      <c r="L17" s="93"/>
      <c r="M17" s="329"/>
      <c r="N17" s="329"/>
    </row>
    <row r="18" spans="1:1025" ht="14.25" customHeight="1">
      <c r="A18" s="282"/>
      <c r="B18" s="295" t="s">
        <v>2151</v>
      </c>
      <c r="C18" s="93"/>
      <c r="D18" s="299"/>
      <c r="E18" s="298"/>
      <c r="F18" s="296"/>
      <c r="G18" s="293"/>
      <c r="H18" s="292"/>
      <c r="I18" s="93"/>
      <c r="J18" s="93"/>
      <c r="K18" s="93"/>
      <c r="L18" s="93"/>
      <c r="M18" s="329"/>
      <c r="N18" s="329"/>
    </row>
    <row r="19" spans="1:1025" ht="14.25" customHeight="1">
      <c r="A19" s="282"/>
      <c r="B19" s="295" t="s">
        <v>2152</v>
      </c>
      <c r="C19" s="93"/>
      <c r="D19" s="299"/>
      <c r="E19" s="298"/>
      <c r="F19" s="296"/>
      <c r="G19" s="293"/>
      <c r="H19" s="292"/>
      <c r="I19" s="93"/>
      <c r="J19" s="93"/>
      <c r="K19" s="93"/>
      <c r="L19" s="93"/>
      <c r="M19" s="329"/>
      <c r="N19" s="329"/>
    </row>
    <row r="20" spans="1:1025" ht="14.25" customHeight="1">
      <c r="A20" s="282"/>
      <c r="B20" s="295" t="s">
        <v>2153</v>
      </c>
      <c r="C20" s="93"/>
      <c r="D20" s="299"/>
      <c r="E20" s="298"/>
      <c r="F20" s="296"/>
      <c r="G20" s="293"/>
      <c r="H20" s="292"/>
      <c r="I20" s="93"/>
      <c r="J20" s="93"/>
      <c r="K20" s="93"/>
      <c r="L20" s="93"/>
      <c r="M20" s="329"/>
      <c r="N20" s="329"/>
    </row>
    <row r="21" spans="1:1025" ht="14.25" customHeight="1">
      <c r="A21" s="282"/>
      <c r="B21" s="295" t="s">
        <v>2154</v>
      </c>
      <c r="C21" s="93"/>
      <c r="D21" s="299"/>
      <c r="E21" s="298"/>
      <c r="F21" s="296"/>
      <c r="G21" s="293"/>
      <c r="H21" s="292"/>
      <c r="I21" s="93"/>
      <c r="J21" s="93"/>
      <c r="K21" s="93"/>
      <c r="L21" s="93"/>
      <c r="M21" s="329"/>
      <c r="N21" s="329"/>
    </row>
    <row r="22" spans="1:1025" ht="14.25" customHeight="1">
      <c r="A22" s="282"/>
      <c r="B22" s="295" t="s">
        <v>2155</v>
      </c>
      <c r="C22" s="93"/>
      <c r="D22" s="299"/>
      <c r="E22" s="298"/>
      <c r="F22" s="296"/>
      <c r="G22" s="293"/>
      <c r="H22" s="292"/>
      <c r="I22" s="93"/>
      <c r="J22" s="93"/>
      <c r="K22" s="93"/>
      <c r="L22" s="93"/>
      <c r="M22" s="329"/>
      <c r="N22" s="329"/>
    </row>
    <row r="23" spans="1:1025" ht="14.25" customHeight="1">
      <c r="A23" s="282"/>
      <c r="B23" s="295" t="s">
        <v>2156</v>
      </c>
      <c r="C23" s="93"/>
      <c r="D23" s="299"/>
      <c r="E23" s="298"/>
      <c r="F23" s="296"/>
      <c r="G23" s="293"/>
      <c r="H23" s="292"/>
      <c r="I23" s="93"/>
      <c r="J23" s="93"/>
      <c r="K23" s="93"/>
      <c r="L23" s="93"/>
      <c r="M23" s="329"/>
      <c r="N23" s="329"/>
    </row>
    <row r="24" spans="1:1025" ht="14.25" customHeight="1">
      <c r="A24" s="282"/>
      <c r="B24" s="373" t="s">
        <v>2157</v>
      </c>
      <c r="C24" s="93"/>
      <c r="D24" s="299"/>
      <c r="E24" s="298"/>
      <c r="F24" s="296"/>
      <c r="G24" s="293"/>
      <c r="H24" s="292"/>
      <c r="I24" s="93"/>
      <c r="J24" s="93"/>
      <c r="K24" s="93"/>
      <c r="L24" s="93"/>
      <c r="M24" s="329"/>
      <c r="N24" s="329"/>
    </row>
    <row r="25" spans="1:1025" ht="14.25" customHeight="1">
      <c r="A25" s="282"/>
      <c r="B25" s="373" t="s">
        <v>2158</v>
      </c>
      <c r="C25" s="93"/>
      <c r="D25" s="299"/>
      <c r="E25" s="298"/>
      <c r="F25" s="296"/>
      <c r="G25" s="293"/>
      <c r="H25" s="292"/>
      <c r="I25" s="93"/>
      <c r="J25" s="93"/>
      <c r="K25" s="93"/>
      <c r="L25" s="93"/>
      <c r="M25" s="329"/>
      <c r="N25" s="329"/>
    </row>
    <row r="26" spans="1:1025" s="318" customFormat="1" ht="14.25" customHeight="1">
      <c r="A26" s="301" t="s">
        <v>2039</v>
      </c>
      <c r="B26" s="316" t="s">
        <v>2133</v>
      </c>
      <c r="C26" s="286" t="s">
        <v>2134</v>
      </c>
      <c r="D26" s="286" t="s">
        <v>2001</v>
      </c>
      <c r="E26" s="308" t="s">
        <v>1972</v>
      </c>
      <c r="F26" s="309" t="s">
        <v>1973</v>
      </c>
      <c r="G26" s="312" t="s">
        <v>2024</v>
      </c>
      <c r="H26" s="310" t="s">
        <v>1974</v>
      </c>
      <c r="I26" s="307"/>
      <c r="J26" s="307"/>
      <c r="K26" s="307"/>
      <c r="L26" s="307"/>
      <c r="M26" s="307"/>
      <c r="N26" s="30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7"/>
      <c r="AF26" s="317"/>
      <c r="AG26" s="317"/>
      <c r="AH26" s="317"/>
      <c r="AI26" s="317"/>
      <c r="AJ26" s="317"/>
      <c r="AK26" s="317"/>
      <c r="AL26" s="317"/>
      <c r="AM26" s="317"/>
      <c r="AN26" s="317"/>
      <c r="AO26" s="317"/>
      <c r="AP26" s="317"/>
      <c r="AQ26" s="317"/>
      <c r="AR26" s="317"/>
      <c r="AS26" s="317"/>
      <c r="AT26" s="317"/>
      <c r="AU26" s="317"/>
      <c r="AV26" s="317"/>
      <c r="AW26" s="317"/>
      <c r="AX26" s="317"/>
      <c r="AY26" s="317"/>
      <c r="AZ26" s="317"/>
      <c r="BA26" s="317"/>
      <c r="BB26" s="317"/>
      <c r="BC26" s="317"/>
      <c r="BD26" s="317"/>
      <c r="BE26" s="317"/>
      <c r="BF26" s="317"/>
      <c r="BG26" s="317"/>
      <c r="BH26" s="317"/>
      <c r="BI26" s="317"/>
      <c r="BJ26" s="317"/>
      <c r="BK26" s="317"/>
      <c r="BL26" s="317"/>
      <c r="BM26" s="317"/>
      <c r="BN26" s="317"/>
      <c r="BO26" s="317"/>
      <c r="BP26" s="317"/>
      <c r="BQ26" s="317"/>
      <c r="BR26" s="317"/>
      <c r="BS26" s="317"/>
      <c r="BT26" s="317"/>
      <c r="BU26" s="317"/>
      <c r="BV26" s="317"/>
      <c r="BW26" s="317"/>
      <c r="BX26" s="317"/>
      <c r="BY26" s="317"/>
      <c r="BZ26" s="317"/>
      <c r="CA26" s="317"/>
      <c r="CB26" s="317"/>
      <c r="CC26" s="317"/>
      <c r="CD26" s="317"/>
      <c r="CE26" s="317"/>
      <c r="CF26" s="317"/>
      <c r="CG26" s="317"/>
      <c r="CH26" s="317"/>
      <c r="CI26" s="317"/>
      <c r="CJ26" s="317"/>
      <c r="CK26" s="317"/>
      <c r="CL26" s="317"/>
      <c r="CM26" s="317"/>
      <c r="CN26" s="317"/>
      <c r="CO26" s="317"/>
      <c r="CP26" s="317"/>
      <c r="CQ26" s="317"/>
      <c r="CR26" s="317"/>
      <c r="CS26" s="317"/>
      <c r="CT26" s="317"/>
      <c r="CU26" s="317"/>
      <c r="CV26" s="317"/>
      <c r="CW26" s="317"/>
      <c r="CX26" s="317"/>
      <c r="CY26" s="317"/>
      <c r="CZ26" s="317"/>
      <c r="DA26" s="317"/>
      <c r="DB26" s="317"/>
      <c r="DC26" s="317"/>
      <c r="DD26" s="317"/>
      <c r="DE26" s="317"/>
      <c r="DF26" s="317"/>
      <c r="DG26" s="317"/>
      <c r="DH26" s="317"/>
      <c r="DI26" s="317"/>
      <c r="DJ26" s="317"/>
      <c r="DK26" s="317"/>
      <c r="DL26" s="317"/>
      <c r="DM26" s="317"/>
      <c r="DN26" s="317"/>
      <c r="DO26" s="317"/>
      <c r="DP26" s="317"/>
      <c r="DQ26" s="317"/>
      <c r="DR26" s="317"/>
      <c r="DS26" s="317"/>
      <c r="DT26" s="317"/>
      <c r="DU26" s="317"/>
      <c r="DV26" s="317"/>
      <c r="DW26" s="317"/>
      <c r="DX26" s="317"/>
      <c r="DY26" s="317"/>
      <c r="DZ26" s="317"/>
      <c r="EA26" s="317"/>
      <c r="EB26" s="317"/>
      <c r="EC26" s="317"/>
      <c r="ED26" s="317"/>
      <c r="EE26" s="317"/>
      <c r="EF26" s="317"/>
      <c r="EG26" s="317"/>
      <c r="EH26" s="317"/>
      <c r="EI26" s="317"/>
      <c r="EJ26" s="317"/>
      <c r="EK26" s="317"/>
      <c r="EL26" s="317"/>
      <c r="EM26" s="317"/>
      <c r="EN26" s="317"/>
      <c r="EO26" s="317"/>
      <c r="EP26" s="317"/>
      <c r="EQ26" s="317"/>
      <c r="ER26" s="317"/>
      <c r="ES26" s="317"/>
      <c r="ET26" s="317"/>
      <c r="EU26" s="317"/>
      <c r="EV26" s="317"/>
      <c r="EW26" s="317"/>
      <c r="EX26" s="317"/>
      <c r="EY26" s="317"/>
      <c r="EZ26" s="317"/>
      <c r="FA26" s="317"/>
      <c r="FB26" s="317"/>
      <c r="FC26" s="317"/>
      <c r="FD26" s="317"/>
      <c r="FE26" s="317"/>
      <c r="FF26" s="317"/>
      <c r="FG26" s="317"/>
      <c r="FH26" s="317"/>
      <c r="FI26" s="317"/>
      <c r="FJ26" s="317"/>
      <c r="FK26" s="317"/>
      <c r="FL26" s="317"/>
      <c r="FM26" s="317"/>
      <c r="FN26" s="317"/>
      <c r="FO26" s="317"/>
      <c r="FP26" s="317"/>
      <c r="FQ26" s="317"/>
      <c r="FR26" s="317"/>
      <c r="FS26" s="317"/>
      <c r="FT26" s="317"/>
      <c r="FU26" s="317"/>
      <c r="FV26" s="317"/>
      <c r="FW26" s="317"/>
      <c r="FX26" s="317"/>
      <c r="FY26" s="317"/>
      <c r="FZ26" s="317"/>
      <c r="GA26" s="317"/>
      <c r="GB26" s="317"/>
      <c r="GC26" s="317"/>
      <c r="GD26" s="317"/>
      <c r="GE26" s="317"/>
      <c r="GF26" s="317"/>
      <c r="GG26" s="317"/>
      <c r="GH26" s="317"/>
      <c r="GI26" s="317"/>
      <c r="GJ26" s="317"/>
      <c r="GK26" s="317"/>
      <c r="GL26" s="317"/>
      <c r="GM26" s="317"/>
      <c r="GN26" s="317"/>
      <c r="GO26" s="317"/>
      <c r="GP26" s="317"/>
      <c r="GQ26" s="317"/>
      <c r="GR26" s="317"/>
      <c r="GS26" s="317"/>
      <c r="GT26" s="317"/>
      <c r="GU26" s="317"/>
      <c r="GV26" s="317"/>
      <c r="GW26" s="317"/>
      <c r="GX26" s="317"/>
      <c r="GY26" s="317"/>
      <c r="GZ26" s="317"/>
      <c r="HA26" s="317"/>
      <c r="HB26" s="317"/>
      <c r="HC26" s="317"/>
      <c r="HD26" s="317"/>
      <c r="HE26" s="317"/>
      <c r="HF26" s="317"/>
      <c r="HG26" s="317"/>
      <c r="HH26" s="317"/>
      <c r="HI26" s="317"/>
      <c r="HJ26" s="317"/>
      <c r="HK26" s="317"/>
      <c r="HL26" s="317"/>
      <c r="HM26" s="317"/>
      <c r="HN26" s="317"/>
      <c r="HO26" s="317"/>
      <c r="HP26" s="317"/>
      <c r="HQ26" s="317"/>
      <c r="HR26" s="317"/>
      <c r="HS26" s="317"/>
      <c r="HT26" s="317"/>
      <c r="HU26" s="317"/>
      <c r="HV26" s="317"/>
      <c r="HW26" s="317"/>
      <c r="HX26" s="317"/>
      <c r="HY26" s="317"/>
      <c r="HZ26" s="317"/>
      <c r="IA26" s="317"/>
      <c r="IB26" s="317"/>
      <c r="IC26" s="317"/>
      <c r="ID26" s="317"/>
      <c r="IE26" s="317"/>
      <c r="IF26" s="317"/>
      <c r="IG26" s="317"/>
      <c r="IH26" s="317"/>
      <c r="II26" s="317"/>
      <c r="IJ26" s="317"/>
      <c r="IK26" s="317"/>
      <c r="IL26" s="317"/>
      <c r="IM26" s="317"/>
      <c r="IN26" s="317"/>
      <c r="IO26" s="317"/>
      <c r="IP26" s="317"/>
      <c r="IQ26" s="317"/>
      <c r="IR26" s="317"/>
      <c r="IS26" s="317"/>
      <c r="IT26" s="317"/>
      <c r="IU26" s="317"/>
      <c r="IV26" s="317"/>
      <c r="IW26" s="317"/>
      <c r="IX26" s="317"/>
      <c r="IY26" s="317"/>
      <c r="IZ26" s="317"/>
      <c r="JA26" s="317"/>
      <c r="JB26" s="317"/>
      <c r="JC26" s="317"/>
      <c r="JD26" s="317"/>
      <c r="JE26" s="317"/>
      <c r="JF26" s="317"/>
      <c r="JG26" s="317"/>
      <c r="JH26" s="317"/>
      <c r="JI26" s="317"/>
      <c r="JJ26" s="317"/>
      <c r="JK26" s="317"/>
      <c r="JL26" s="317"/>
      <c r="JM26" s="317"/>
      <c r="JN26" s="317"/>
      <c r="JO26" s="317"/>
      <c r="JP26" s="317"/>
      <c r="JQ26" s="317"/>
      <c r="JR26" s="317"/>
      <c r="JS26" s="317"/>
      <c r="JT26" s="317"/>
      <c r="JU26" s="317"/>
      <c r="JV26" s="317"/>
      <c r="JW26" s="317"/>
      <c r="JX26" s="317"/>
      <c r="JY26" s="317"/>
      <c r="JZ26" s="317"/>
      <c r="KA26" s="317"/>
      <c r="KB26" s="317"/>
      <c r="KC26" s="317"/>
      <c r="KD26" s="317"/>
      <c r="KE26" s="317"/>
      <c r="KF26" s="317"/>
      <c r="KG26" s="317"/>
      <c r="KH26" s="317"/>
      <c r="KI26" s="317"/>
      <c r="KJ26" s="317"/>
      <c r="KK26" s="317"/>
      <c r="KL26" s="317"/>
      <c r="KM26" s="317"/>
      <c r="KN26" s="317"/>
      <c r="KO26" s="317"/>
      <c r="KP26" s="317"/>
      <c r="KQ26" s="317"/>
      <c r="KR26" s="317"/>
      <c r="KS26" s="317"/>
      <c r="KT26" s="317"/>
      <c r="KU26" s="317"/>
      <c r="KV26" s="317"/>
      <c r="KW26" s="317"/>
      <c r="KX26" s="317"/>
      <c r="KY26" s="317"/>
      <c r="KZ26" s="317"/>
      <c r="LA26" s="317"/>
      <c r="LB26" s="317"/>
      <c r="LC26" s="317"/>
      <c r="LD26" s="317"/>
      <c r="LE26" s="317"/>
      <c r="LF26" s="317"/>
      <c r="LG26" s="317"/>
      <c r="LH26" s="317"/>
      <c r="LI26" s="317"/>
      <c r="LJ26" s="317"/>
      <c r="LK26" s="317"/>
      <c r="LL26" s="317"/>
      <c r="LM26" s="317"/>
      <c r="LN26" s="317"/>
      <c r="LO26" s="317"/>
      <c r="LP26" s="317"/>
      <c r="LQ26" s="317"/>
      <c r="LR26" s="317"/>
      <c r="LS26" s="317"/>
      <c r="LT26" s="317"/>
      <c r="LU26" s="317"/>
      <c r="LV26" s="317"/>
      <c r="LW26" s="317"/>
      <c r="LX26" s="317"/>
      <c r="LY26" s="317"/>
      <c r="LZ26" s="317"/>
      <c r="MA26" s="317"/>
      <c r="MB26" s="317"/>
      <c r="MC26" s="317"/>
      <c r="MD26" s="317"/>
      <c r="ME26" s="317"/>
      <c r="MF26" s="317"/>
      <c r="MG26" s="317"/>
      <c r="MH26" s="317"/>
      <c r="MI26" s="317"/>
      <c r="MJ26" s="317"/>
      <c r="MK26" s="317"/>
      <c r="ML26" s="317"/>
      <c r="MM26" s="317"/>
      <c r="MN26" s="317"/>
      <c r="MO26" s="317"/>
      <c r="MP26" s="317"/>
      <c r="MQ26" s="317"/>
      <c r="MR26" s="317"/>
      <c r="MS26" s="317"/>
      <c r="MT26" s="317"/>
      <c r="MU26" s="317"/>
      <c r="MV26" s="317"/>
      <c r="MW26" s="317"/>
      <c r="MX26" s="317"/>
      <c r="MY26" s="317"/>
      <c r="MZ26" s="317"/>
      <c r="NA26" s="317"/>
      <c r="NB26" s="317"/>
      <c r="NC26" s="317"/>
      <c r="ND26" s="317"/>
      <c r="NE26" s="317"/>
      <c r="NF26" s="317"/>
      <c r="NG26" s="317"/>
      <c r="NH26" s="317"/>
      <c r="NI26" s="317"/>
      <c r="NJ26" s="317"/>
      <c r="NK26" s="317"/>
      <c r="NL26" s="317"/>
      <c r="NM26" s="317"/>
      <c r="NN26" s="317"/>
      <c r="NO26" s="317"/>
      <c r="NP26" s="317"/>
      <c r="NQ26" s="317"/>
      <c r="NR26" s="317"/>
      <c r="NS26" s="317"/>
      <c r="NT26" s="317"/>
      <c r="NU26" s="317"/>
      <c r="NV26" s="317"/>
      <c r="NW26" s="317"/>
      <c r="NX26" s="317"/>
      <c r="NY26" s="317"/>
      <c r="NZ26" s="317"/>
      <c r="OA26" s="317"/>
      <c r="OB26" s="317"/>
      <c r="OC26" s="317"/>
      <c r="OD26" s="317"/>
      <c r="OE26" s="317"/>
      <c r="OF26" s="317"/>
      <c r="OG26" s="317"/>
      <c r="OH26" s="317"/>
      <c r="OI26" s="317"/>
      <c r="OJ26" s="317"/>
      <c r="OK26" s="317"/>
      <c r="OL26" s="317"/>
      <c r="OM26" s="317"/>
      <c r="ON26" s="317"/>
      <c r="OO26" s="317"/>
      <c r="OP26" s="317"/>
      <c r="OQ26" s="317"/>
      <c r="OR26" s="317"/>
      <c r="OS26" s="317"/>
      <c r="OT26" s="317"/>
      <c r="OU26" s="317"/>
      <c r="OV26" s="317"/>
      <c r="OW26" s="317"/>
      <c r="OX26" s="317"/>
      <c r="OY26" s="317"/>
      <c r="OZ26" s="317"/>
      <c r="PA26" s="317"/>
      <c r="PB26" s="317"/>
      <c r="PC26" s="317"/>
      <c r="PD26" s="317"/>
      <c r="PE26" s="317"/>
      <c r="PF26" s="317"/>
      <c r="PG26" s="317"/>
      <c r="PH26" s="317"/>
      <c r="PI26" s="317"/>
      <c r="PJ26" s="317"/>
      <c r="PK26" s="317"/>
      <c r="PL26" s="317"/>
      <c r="PM26" s="317"/>
      <c r="PN26" s="317"/>
      <c r="PO26" s="317"/>
      <c r="PP26" s="317"/>
      <c r="PQ26" s="317"/>
      <c r="PR26" s="317"/>
      <c r="PS26" s="317"/>
      <c r="PT26" s="317"/>
      <c r="PU26" s="317"/>
      <c r="PV26" s="317"/>
      <c r="PW26" s="317"/>
      <c r="PX26" s="317"/>
      <c r="PY26" s="317"/>
      <c r="PZ26" s="317"/>
      <c r="QA26" s="317"/>
      <c r="QB26" s="317"/>
      <c r="QC26" s="317"/>
      <c r="QD26" s="317"/>
      <c r="QE26" s="317"/>
      <c r="QF26" s="317"/>
      <c r="QG26" s="317"/>
      <c r="QH26" s="317"/>
      <c r="QI26" s="317"/>
      <c r="QJ26" s="317"/>
      <c r="QK26" s="317"/>
      <c r="QL26" s="317"/>
      <c r="QM26" s="317"/>
      <c r="QN26" s="317"/>
      <c r="QO26" s="317"/>
      <c r="QP26" s="317"/>
      <c r="QQ26" s="317"/>
      <c r="QR26" s="317"/>
      <c r="QS26" s="317"/>
      <c r="QT26" s="317"/>
      <c r="QU26" s="317"/>
      <c r="QV26" s="317"/>
      <c r="QW26" s="317"/>
      <c r="QX26" s="317"/>
      <c r="QY26" s="317"/>
      <c r="QZ26" s="317"/>
      <c r="RA26" s="317"/>
      <c r="RB26" s="317"/>
      <c r="RC26" s="317"/>
      <c r="RD26" s="317"/>
      <c r="RE26" s="317"/>
      <c r="RF26" s="317"/>
      <c r="RG26" s="317"/>
      <c r="RH26" s="317"/>
      <c r="RI26" s="317"/>
      <c r="RJ26" s="317"/>
      <c r="RK26" s="317"/>
      <c r="RL26" s="317"/>
      <c r="RM26" s="317"/>
      <c r="RN26" s="317"/>
      <c r="RO26" s="317"/>
      <c r="RP26" s="317"/>
      <c r="RQ26" s="317"/>
      <c r="RR26" s="317"/>
      <c r="RS26" s="317"/>
      <c r="RT26" s="317"/>
      <c r="RU26" s="317"/>
      <c r="RV26" s="317"/>
      <c r="RW26" s="317"/>
      <c r="RX26" s="317"/>
      <c r="RY26" s="317"/>
      <c r="RZ26" s="317"/>
      <c r="SA26" s="317"/>
      <c r="SB26" s="317"/>
      <c r="SC26" s="317"/>
      <c r="SD26" s="317"/>
      <c r="SE26" s="317"/>
      <c r="SF26" s="317"/>
      <c r="SG26" s="317"/>
      <c r="SH26" s="317"/>
      <c r="SI26" s="317"/>
      <c r="SJ26" s="317"/>
      <c r="SK26" s="317"/>
      <c r="SL26" s="317"/>
      <c r="SM26" s="317"/>
      <c r="SN26" s="317"/>
      <c r="SO26" s="317"/>
      <c r="SP26" s="317"/>
      <c r="SQ26" s="317"/>
      <c r="SR26" s="317"/>
      <c r="SS26" s="317"/>
      <c r="ST26" s="317"/>
      <c r="SU26" s="317"/>
      <c r="SV26" s="317"/>
      <c r="SW26" s="317"/>
      <c r="SX26" s="317"/>
      <c r="SY26" s="317"/>
      <c r="SZ26" s="317"/>
      <c r="TA26" s="317"/>
      <c r="TB26" s="317"/>
      <c r="TC26" s="317"/>
      <c r="TD26" s="317"/>
      <c r="TE26" s="317"/>
      <c r="TF26" s="317"/>
      <c r="TG26" s="317"/>
      <c r="TH26" s="317"/>
      <c r="TI26" s="317"/>
      <c r="TJ26" s="317"/>
      <c r="TK26" s="317"/>
      <c r="TL26" s="317"/>
      <c r="TM26" s="317"/>
      <c r="TN26" s="317"/>
      <c r="TO26" s="317"/>
      <c r="TP26" s="317"/>
      <c r="TQ26" s="317"/>
      <c r="TR26" s="317"/>
      <c r="TS26" s="317"/>
      <c r="TT26" s="317"/>
      <c r="TU26" s="317"/>
      <c r="TV26" s="317"/>
      <c r="TW26" s="317"/>
      <c r="TX26" s="317"/>
      <c r="TY26" s="317"/>
      <c r="TZ26" s="317"/>
      <c r="UA26" s="317"/>
      <c r="UB26" s="317"/>
      <c r="UC26" s="317"/>
      <c r="UD26" s="317"/>
      <c r="UE26" s="317"/>
      <c r="UF26" s="317"/>
      <c r="UG26" s="317"/>
      <c r="UH26" s="317"/>
      <c r="UI26" s="317"/>
      <c r="UJ26" s="317"/>
      <c r="UK26" s="317"/>
      <c r="UL26" s="317"/>
      <c r="UM26" s="317"/>
      <c r="UN26" s="317"/>
      <c r="UO26" s="317"/>
      <c r="UP26" s="317"/>
      <c r="UQ26" s="317"/>
      <c r="UR26" s="317"/>
      <c r="US26" s="317"/>
      <c r="UT26" s="317"/>
      <c r="UU26" s="317"/>
      <c r="UV26" s="317"/>
      <c r="UW26" s="317"/>
      <c r="UX26" s="317"/>
      <c r="UY26" s="317"/>
      <c r="UZ26" s="317"/>
      <c r="VA26" s="317"/>
      <c r="VB26" s="317"/>
      <c r="VC26" s="317"/>
      <c r="VD26" s="317"/>
      <c r="VE26" s="317"/>
      <c r="VF26" s="317"/>
      <c r="VG26" s="317"/>
      <c r="VH26" s="317"/>
      <c r="VI26" s="317"/>
      <c r="VJ26" s="317"/>
      <c r="VK26" s="317"/>
      <c r="VL26" s="317"/>
      <c r="VM26" s="317"/>
      <c r="VN26" s="317"/>
      <c r="VO26" s="317"/>
      <c r="VP26" s="317"/>
      <c r="VQ26" s="317"/>
      <c r="VR26" s="317"/>
      <c r="VS26" s="317"/>
      <c r="VT26" s="317"/>
      <c r="VU26" s="317"/>
      <c r="VV26" s="317"/>
      <c r="VW26" s="317"/>
      <c r="VX26" s="317"/>
      <c r="VY26" s="317"/>
      <c r="VZ26" s="317"/>
      <c r="WA26" s="317"/>
      <c r="WB26" s="317"/>
      <c r="WC26" s="317"/>
      <c r="WD26" s="317"/>
      <c r="WE26" s="317"/>
      <c r="WF26" s="317"/>
      <c r="WG26" s="317"/>
      <c r="WH26" s="317"/>
      <c r="WI26" s="317"/>
      <c r="WJ26" s="317"/>
      <c r="WK26" s="317"/>
      <c r="WL26" s="317"/>
      <c r="WM26" s="317"/>
      <c r="WN26" s="317"/>
      <c r="WO26" s="317"/>
      <c r="WP26" s="317"/>
      <c r="WQ26" s="317"/>
      <c r="WR26" s="317"/>
      <c r="WS26" s="317"/>
      <c r="WT26" s="317"/>
      <c r="WU26" s="317"/>
      <c r="WV26" s="317"/>
      <c r="WW26" s="317"/>
      <c r="WX26" s="317"/>
      <c r="WY26" s="317"/>
      <c r="WZ26" s="317"/>
      <c r="XA26" s="317"/>
      <c r="XB26" s="317"/>
      <c r="XC26" s="317"/>
      <c r="XD26" s="317"/>
      <c r="XE26" s="317"/>
      <c r="XF26" s="317"/>
      <c r="XG26" s="317"/>
      <c r="XH26" s="317"/>
      <c r="XI26" s="317"/>
      <c r="XJ26" s="317"/>
      <c r="XK26" s="317"/>
      <c r="XL26" s="317"/>
      <c r="XM26" s="317"/>
      <c r="XN26" s="317"/>
      <c r="XO26" s="317"/>
      <c r="XP26" s="317"/>
      <c r="XQ26" s="317"/>
      <c r="XR26" s="317"/>
      <c r="XS26" s="317"/>
      <c r="XT26" s="317"/>
      <c r="XU26" s="317"/>
      <c r="XV26" s="317"/>
      <c r="XW26" s="317"/>
      <c r="XX26" s="317"/>
      <c r="XY26" s="317"/>
      <c r="XZ26" s="317"/>
      <c r="YA26" s="317"/>
      <c r="YB26" s="317"/>
      <c r="YC26" s="317"/>
      <c r="YD26" s="317"/>
      <c r="YE26" s="317"/>
      <c r="YF26" s="317"/>
      <c r="YG26" s="317"/>
      <c r="YH26" s="317"/>
      <c r="YI26" s="317"/>
      <c r="YJ26" s="317"/>
      <c r="YK26" s="317"/>
      <c r="YL26" s="317"/>
      <c r="YM26" s="317"/>
      <c r="YN26" s="317"/>
      <c r="YO26" s="317"/>
      <c r="YP26" s="317"/>
      <c r="YQ26" s="317"/>
      <c r="YR26" s="317"/>
      <c r="YS26" s="317"/>
      <c r="YT26" s="317"/>
      <c r="YU26" s="317"/>
      <c r="YV26" s="317"/>
      <c r="YW26" s="317"/>
      <c r="YX26" s="317"/>
      <c r="YY26" s="317"/>
      <c r="YZ26" s="317"/>
      <c r="ZA26" s="317"/>
      <c r="ZB26" s="317"/>
      <c r="ZC26" s="317"/>
      <c r="ZD26" s="317"/>
      <c r="ZE26" s="317"/>
      <c r="ZF26" s="317"/>
      <c r="ZG26" s="317"/>
      <c r="ZH26" s="317"/>
      <c r="ZI26" s="317"/>
      <c r="ZJ26" s="317"/>
      <c r="ZK26" s="317"/>
      <c r="ZL26" s="317"/>
      <c r="ZM26" s="317"/>
      <c r="ZN26" s="317"/>
      <c r="ZO26" s="317"/>
      <c r="ZP26" s="317"/>
      <c r="ZQ26" s="317"/>
      <c r="ZR26" s="317"/>
      <c r="ZS26" s="317"/>
      <c r="ZT26" s="317"/>
      <c r="ZU26" s="317"/>
      <c r="ZV26" s="317"/>
      <c r="ZW26" s="317"/>
      <c r="ZX26" s="317"/>
      <c r="ZY26" s="317"/>
      <c r="ZZ26" s="317"/>
      <c r="AAA26" s="317"/>
      <c r="AAB26" s="317"/>
      <c r="AAC26" s="317"/>
      <c r="AAD26" s="317"/>
      <c r="AAE26" s="317"/>
      <c r="AAF26" s="317"/>
      <c r="AAG26" s="317"/>
      <c r="AAH26" s="317"/>
      <c r="AAI26" s="317"/>
      <c r="AAJ26" s="317"/>
      <c r="AAK26" s="317"/>
      <c r="AAL26" s="317"/>
      <c r="AAM26" s="317"/>
      <c r="AAN26" s="317"/>
      <c r="AAO26" s="317"/>
      <c r="AAP26" s="317"/>
      <c r="AAQ26" s="317"/>
      <c r="AAR26" s="317"/>
      <c r="AAS26" s="317"/>
      <c r="AAT26" s="317"/>
      <c r="AAU26" s="317"/>
      <c r="AAV26" s="317"/>
      <c r="AAW26" s="317"/>
      <c r="AAX26" s="317"/>
      <c r="AAY26" s="317"/>
      <c r="AAZ26" s="317"/>
      <c r="ABA26" s="317"/>
      <c r="ABB26" s="317"/>
      <c r="ABC26" s="317"/>
      <c r="ABD26" s="317"/>
      <c r="ABE26" s="317"/>
      <c r="ABF26" s="317"/>
      <c r="ABG26" s="317"/>
      <c r="ABH26" s="317"/>
      <c r="ABI26" s="317"/>
      <c r="ABJ26" s="317"/>
      <c r="ABK26" s="317"/>
      <c r="ABL26" s="317"/>
      <c r="ABM26" s="317"/>
      <c r="ABN26" s="317"/>
      <c r="ABO26" s="317"/>
      <c r="ABP26" s="317"/>
      <c r="ABQ26" s="317"/>
      <c r="ABR26" s="317"/>
      <c r="ABS26" s="317"/>
      <c r="ABT26" s="317"/>
      <c r="ABU26" s="317"/>
      <c r="ABV26" s="317"/>
      <c r="ABW26" s="317"/>
      <c r="ABX26" s="317"/>
      <c r="ABY26" s="317"/>
      <c r="ABZ26" s="317"/>
      <c r="ACA26" s="317"/>
      <c r="ACB26" s="317"/>
      <c r="ACC26" s="317"/>
      <c r="ACD26" s="317"/>
      <c r="ACE26" s="317"/>
      <c r="ACF26" s="317"/>
      <c r="ACG26" s="317"/>
      <c r="ACH26" s="317"/>
      <c r="ACI26" s="317"/>
      <c r="ACJ26" s="317"/>
      <c r="ACK26" s="317"/>
      <c r="ACL26" s="317"/>
      <c r="ACM26" s="317"/>
      <c r="ACN26" s="317"/>
      <c r="ACO26" s="317"/>
      <c r="ACP26" s="317"/>
      <c r="ACQ26" s="317"/>
      <c r="ACR26" s="317"/>
      <c r="ACS26" s="317"/>
      <c r="ACT26" s="317"/>
      <c r="ACU26" s="317"/>
      <c r="ACV26" s="317"/>
      <c r="ACW26" s="317"/>
      <c r="ACX26" s="317"/>
      <c r="ACY26" s="317"/>
      <c r="ACZ26" s="317"/>
      <c r="ADA26" s="317"/>
      <c r="ADB26" s="317"/>
      <c r="ADC26" s="317"/>
      <c r="ADD26" s="317"/>
      <c r="ADE26" s="317"/>
      <c r="ADF26" s="317"/>
      <c r="ADG26" s="317"/>
      <c r="ADH26" s="317"/>
      <c r="ADI26" s="317"/>
      <c r="ADJ26" s="317"/>
      <c r="ADK26" s="317"/>
      <c r="ADL26" s="317"/>
      <c r="ADM26" s="317"/>
      <c r="ADN26" s="317"/>
      <c r="ADO26" s="317"/>
      <c r="ADP26" s="317"/>
      <c r="ADQ26" s="317"/>
      <c r="ADR26" s="317"/>
      <c r="ADS26" s="317"/>
      <c r="ADT26" s="317"/>
      <c r="ADU26" s="317"/>
      <c r="ADV26" s="317"/>
      <c r="ADW26" s="317"/>
      <c r="ADX26" s="317"/>
      <c r="ADY26" s="317"/>
      <c r="ADZ26" s="317"/>
      <c r="AEA26" s="317"/>
      <c r="AEB26" s="317"/>
      <c r="AEC26" s="317"/>
      <c r="AED26" s="317"/>
      <c r="AEE26" s="317"/>
      <c r="AEF26" s="317"/>
      <c r="AEG26" s="317"/>
      <c r="AEH26" s="317"/>
      <c r="AEI26" s="317"/>
      <c r="AEJ26" s="317"/>
      <c r="AEK26" s="317"/>
      <c r="AEL26" s="317"/>
      <c r="AEM26" s="317"/>
      <c r="AEN26" s="317"/>
      <c r="AEO26" s="317"/>
      <c r="AEP26" s="317"/>
      <c r="AEQ26" s="317"/>
      <c r="AER26" s="317"/>
      <c r="AES26" s="317"/>
      <c r="AET26" s="317"/>
      <c r="AEU26" s="317"/>
      <c r="AEV26" s="317"/>
      <c r="AEW26" s="317"/>
      <c r="AEX26" s="317"/>
      <c r="AEY26" s="317"/>
      <c r="AEZ26" s="317"/>
      <c r="AFA26" s="317"/>
      <c r="AFB26" s="317"/>
      <c r="AFC26" s="317"/>
      <c r="AFD26" s="317"/>
      <c r="AFE26" s="317"/>
      <c r="AFF26" s="317"/>
      <c r="AFG26" s="317"/>
      <c r="AFH26" s="317"/>
      <c r="AFI26" s="317"/>
      <c r="AFJ26" s="317"/>
      <c r="AFK26" s="317"/>
      <c r="AFL26" s="317"/>
      <c r="AFM26" s="317"/>
      <c r="AFN26" s="317"/>
      <c r="AFO26" s="317"/>
      <c r="AFP26" s="317"/>
      <c r="AFQ26" s="317"/>
      <c r="AFR26" s="317"/>
      <c r="AFS26" s="317"/>
      <c r="AFT26" s="317"/>
      <c r="AFU26" s="317"/>
      <c r="AFV26" s="317"/>
      <c r="AFW26" s="317"/>
      <c r="AFX26" s="317"/>
      <c r="AFY26" s="317"/>
      <c r="AFZ26" s="317"/>
      <c r="AGA26" s="317"/>
      <c r="AGB26" s="317"/>
      <c r="AGC26" s="317"/>
      <c r="AGD26" s="317"/>
      <c r="AGE26" s="317"/>
      <c r="AGF26" s="317"/>
      <c r="AGG26" s="317"/>
      <c r="AGH26" s="317"/>
      <c r="AGI26" s="317"/>
      <c r="AGJ26" s="317"/>
      <c r="AGK26" s="317"/>
      <c r="AGL26" s="317"/>
      <c r="AGM26" s="317"/>
      <c r="AGN26" s="317"/>
      <c r="AGO26" s="317"/>
      <c r="AGP26" s="317"/>
      <c r="AGQ26" s="317"/>
      <c r="AGR26" s="317"/>
      <c r="AGS26" s="317"/>
      <c r="AGT26" s="317"/>
      <c r="AGU26" s="317"/>
      <c r="AGV26" s="317"/>
      <c r="AGW26" s="317"/>
      <c r="AGX26" s="317"/>
      <c r="AGY26" s="317"/>
      <c r="AGZ26" s="317"/>
      <c r="AHA26" s="317"/>
      <c r="AHB26" s="317"/>
      <c r="AHC26" s="317"/>
      <c r="AHD26" s="317"/>
      <c r="AHE26" s="317"/>
      <c r="AHF26" s="317"/>
      <c r="AHG26" s="317"/>
      <c r="AHH26" s="317"/>
      <c r="AHI26" s="317"/>
      <c r="AHJ26" s="317"/>
      <c r="AHK26" s="317"/>
      <c r="AHL26" s="317"/>
      <c r="AHM26" s="317"/>
      <c r="AHN26" s="317"/>
      <c r="AHO26" s="317"/>
      <c r="AHP26" s="317"/>
      <c r="AHQ26" s="317"/>
      <c r="AHR26" s="317"/>
      <c r="AHS26" s="317"/>
      <c r="AHT26" s="317"/>
      <c r="AHU26" s="317"/>
      <c r="AHV26" s="317"/>
      <c r="AHW26" s="317"/>
      <c r="AHX26" s="317"/>
      <c r="AHY26" s="317"/>
      <c r="AHZ26" s="317"/>
      <c r="AIA26" s="317"/>
      <c r="AIB26" s="317"/>
      <c r="AIC26" s="317"/>
      <c r="AID26" s="317"/>
      <c r="AIE26" s="317"/>
      <c r="AIF26" s="317"/>
      <c r="AIG26" s="317"/>
      <c r="AIH26" s="317"/>
      <c r="AII26" s="317"/>
      <c r="AIJ26" s="317"/>
      <c r="AIK26" s="317"/>
      <c r="AIL26" s="317"/>
      <c r="AIM26" s="317"/>
      <c r="AIN26" s="317"/>
      <c r="AIO26" s="317"/>
      <c r="AIP26" s="317"/>
      <c r="AIQ26" s="317"/>
      <c r="AIR26" s="317"/>
      <c r="AIS26" s="317"/>
      <c r="AIT26" s="317"/>
      <c r="AIU26" s="317"/>
      <c r="AIV26" s="317"/>
      <c r="AIW26" s="317"/>
      <c r="AIX26" s="317"/>
      <c r="AIY26" s="317"/>
      <c r="AIZ26" s="317"/>
      <c r="AJA26" s="317"/>
      <c r="AJB26" s="317"/>
      <c r="AJC26" s="317"/>
      <c r="AJD26" s="317"/>
      <c r="AJE26" s="317"/>
      <c r="AJF26" s="317"/>
      <c r="AJG26" s="317"/>
      <c r="AJH26" s="317"/>
      <c r="AJI26" s="317"/>
      <c r="AJJ26" s="317"/>
      <c r="AJK26" s="317"/>
      <c r="AJL26" s="317"/>
      <c r="AJM26" s="317"/>
      <c r="AJN26" s="317"/>
      <c r="AJO26" s="317"/>
      <c r="AJP26" s="317"/>
      <c r="AJQ26" s="317"/>
      <c r="AJR26" s="317"/>
      <c r="AJS26" s="317"/>
      <c r="AJT26" s="317"/>
      <c r="AJU26" s="317"/>
      <c r="AJV26" s="317"/>
      <c r="AJW26" s="317"/>
      <c r="AJX26" s="317"/>
      <c r="AJY26" s="317"/>
      <c r="AJZ26" s="317"/>
      <c r="AKA26" s="317"/>
      <c r="AKB26" s="317"/>
      <c r="AKC26" s="317"/>
      <c r="AKD26" s="317"/>
      <c r="AKE26" s="317"/>
      <c r="AKF26" s="317"/>
      <c r="AKG26" s="317"/>
      <c r="AKH26" s="317"/>
      <c r="AKI26" s="317"/>
      <c r="AKJ26" s="317"/>
      <c r="AKK26" s="317"/>
      <c r="AKL26" s="317"/>
      <c r="AKM26" s="317"/>
      <c r="AKN26" s="317"/>
      <c r="AKO26" s="317"/>
      <c r="AKP26" s="317"/>
      <c r="AKQ26" s="317"/>
      <c r="AKR26" s="317"/>
      <c r="AKS26" s="317"/>
      <c r="AKT26" s="317"/>
      <c r="AKU26" s="317"/>
      <c r="AKV26" s="317"/>
      <c r="AKW26" s="317"/>
      <c r="AKX26" s="317"/>
      <c r="AKY26" s="317"/>
      <c r="AKZ26" s="317"/>
      <c r="ALA26" s="317"/>
      <c r="ALB26" s="317"/>
      <c r="ALC26" s="317"/>
      <c r="ALD26" s="317"/>
      <c r="ALE26" s="317"/>
      <c r="ALF26" s="317"/>
      <c r="ALG26" s="317"/>
      <c r="ALH26" s="317"/>
      <c r="ALI26" s="317"/>
      <c r="ALJ26" s="317"/>
      <c r="ALK26" s="317"/>
      <c r="ALL26" s="317"/>
      <c r="ALM26" s="317"/>
      <c r="ALN26" s="317"/>
      <c r="ALO26" s="317"/>
      <c r="ALP26" s="317"/>
      <c r="ALQ26" s="317"/>
      <c r="ALR26" s="317"/>
      <c r="ALS26" s="317"/>
      <c r="ALT26" s="317"/>
      <c r="ALU26" s="317"/>
      <c r="ALV26" s="317"/>
      <c r="ALW26" s="317"/>
      <c r="ALX26" s="317"/>
      <c r="ALY26" s="317"/>
      <c r="ALZ26" s="317"/>
      <c r="AMA26" s="317"/>
      <c r="AMB26" s="317"/>
      <c r="AMC26" s="317"/>
      <c r="AMD26" s="317"/>
      <c r="AME26" s="317"/>
      <c r="AMF26" s="317"/>
      <c r="AMG26" s="317"/>
      <c r="AMH26" s="317"/>
      <c r="AMI26" s="317"/>
      <c r="AMJ26" s="317"/>
      <c r="AMK26" s="317"/>
    </row>
    <row r="27" spans="1:1025" ht="14.25" customHeight="1">
      <c r="A27" s="284"/>
      <c r="B27" s="294" t="s">
        <v>2159</v>
      </c>
      <c r="C27" s="290"/>
      <c r="D27" s="290"/>
      <c r="E27" s="283"/>
      <c r="F27" s="93"/>
      <c r="G27" s="293"/>
      <c r="H27" s="213"/>
      <c r="I27" s="93"/>
      <c r="J27" s="93"/>
      <c r="K27" s="93"/>
      <c r="L27" s="93"/>
      <c r="M27" s="329"/>
      <c r="N27" s="329"/>
    </row>
    <row r="28" spans="1:1025" ht="14.25" customHeight="1">
      <c r="A28" s="284"/>
      <c r="B28" s="294" t="s">
        <v>2160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329"/>
      <c r="N28" s="329"/>
    </row>
    <row r="29" spans="1:1025" ht="14.25" customHeight="1">
      <c r="A29" s="304"/>
      <c r="B29" s="294" t="s">
        <v>2161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329"/>
      <c r="N29" s="329"/>
    </row>
    <row r="30" spans="1:1025" ht="14.25" customHeight="1">
      <c r="A30" s="284"/>
      <c r="B30" s="295" t="s">
        <v>2162</v>
      </c>
      <c r="C30" s="290"/>
      <c r="D30" s="283"/>
      <c r="E30" s="93"/>
      <c r="F30" s="293"/>
      <c r="G30" s="213"/>
      <c r="H30" s="93"/>
      <c r="I30" s="93"/>
      <c r="J30" s="93"/>
      <c r="K30" s="93"/>
      <c r="L30" s="93"/>
      <c r="M30" s="329"/>
      <c r="N30" s="329"/>
    </row>
    <row r="31" spans="1:1025" ht="14.25" customHeight="1">
      <c r="A31" s="284"/>
      <c r="B31" s="295" t="s">
        <v>2163</v>
      </c>
      <c r="C31" s="290"/>
      <c r="D31" s="283"/>
      <c r="E31" s="93"/>
      <c r="F31" s="293"/>
      <c r="G31" s="213"/>
      <c r="H31" s="93"/>
      <c r="I31" s="93"/>
      <c r="J31" s="93"/>
      <c r="K31" s="93"/>
      <c r="L31" s="93"/>
      <c r="M31" s="329"/>
      <c r="N31" s="329"/>
    </row>
    <row r="32" spans="1:1025" ht="14.25" customHeight="1">
      <c r="A32" s="282"/>
      <c r="B32" s="295" t="s">
        <v>2164</v>
      </c>
      <c r="C32" s="290"/>
      <c r="D32" s="283"/>
      <c r="E32" s="277"/>
      <c r="F32" s="289"/>
      <c r="G32" s="292"/>
      <c r="H32" s="93"/>
      <c r="I32" s="93"/>
      <c r="J32" s="93"/>
      <c r="K32" s="93"/>
      <c r="L32" s="93"/>
      <c r="M32" s="329"/>
      <c r="N32" s="329"/>
    </row>
    <row r="33" spans="1:1025" ht="14.25" customHeight="1">
      <c r="A33" s="282"/>
      <c r="B33" s="295" t="s">
        <v>2165</v>
      </c>
      <c r="C33" s="290"/>
      <c r="D33" s="283"/>
      <c r="E33" s="277"/>
      <c r="F33" s="289"/>
      <c r="G33" s="213"/>
      <c r="H33" s="302"/>
      <c r="I33" s="93"/>
      <c r="J33" s="93"/>
      <c r="K33" s="93"/>
      <c r="L33" s="93"/>
      <c r="M33" s="329"/>
      <c r="N33" s="329"/>
    </row>
    <row r="34" spans="1:1025" ht="14.25" customHeight="1">
      <c r="A34" s="282"/>
      <c r="B34" s="295" t="s">
        <v>2166</v>
      </c>
      <c r="C34" s="290"/>
      <c r="D34" s="283"/>
      <c r="E34" s="277"/>
      <c r="F34" s="289"/>
      <c r="G34" s="213"/>
      <c r="H34" s="302"/>
      <c r="I34" s="93"/>
      <c r="J34" s="93"/>
      <c r="K34" s="93"/>
      <c r="L34" s="93"/>
      <c r="M34" s="329"/>
      <c r="N34" s="329"/>
    </row>
    <row r="35" spans="1:1025" ht="14.25" customHeight="1">
      <c r="A35" s="282"/>
      <c r="B35" s="295" t="s">
        <v>2167</v>
      </c>
      <c r="C35" s="290"/>
      <c r="D35" s="283"/>
      <c r="E35" s="277"/>
      <c r="F35" s="289"/>
      <c r="G35" s="213"/>
      <c r="H35" s="302"/>
      <c r="I35" s="93"/>
      <c r="J35" s="93"/>
      <c r="K35" s="93"/>
      <c r="L35" s="93"/>
      <c r="M35" s="329"/>
      <c r="N35" s="329"/>
    </row>
    <row r="36" spans="1:1025" ht="14.25" customHeight="1">
      <c r="A36" s="282"/>
      <c r="B36" s="295" t="s">
        <v>2168</v>
      </c>
      <c r="C36" s="290"/>
      <c r="D36" s="283"/>
      <c r="E36" s="277"/>
      <c r="F36" s="289"/>
      <c r="G36" s="213"/>
      <c r="H36" s="302"/>
      <c r="I36" s="93"/>
      <c r="J36" s="93"/>
      <c r="K36" s="93"/>
      <c r="L36" s="93"/>
      <c r="M36" s="329"/>
      <c r="N36" s="329"/>
    </row>
    <row r="37" spans="1:1025" ht="14.25" customHeight="1">
      <c r="A37" s="282"/>
      <c r="B37" s="295" t="s">
        <v>2169</v>
      </c>
      <c r="C37" s="290"/>
      <c r="D37" s="283"/>
      <c r="E37" s="277"/>
      <c r="F37" s="289"/>
      <c r="G37" s="213"/>
      <c r="H37" s="302"/>
      <c r="I37" s="93"/>
      <c r="J37" s="93"/>
      <c r="K37" s="93"/>
      <c r="L37" s="93"/>
      <c r="M37" s="329"/>
      <c r="N37" s="329"/>
    </row>
    <row r="38" spans="1:1025" s="318" customFormat="1" ht="14.25" customHeight="1">
      <c r="A38" s="301" t="s">
        <v>2039</v>
      </c>
      <c r="B38" s="316" t="s">
        <v>2133</v>
      </c>
      <c r="C38" s="286" t="s">
        <v>2134</v>
      </c>
      <c r="D38" s="286" t="s">
        <v>2001</v>
      </c>
      <c r="E38" s="308" t="s">
        <v>1972</v>
      </c>
      <c r="F38" s="309" t="s">
        <v>1973</v>
      </c>
      <c r="G38" s="312" t="s">
        <v>2024</v>
      </c>
      <c r="H38" s="310" t="s">
        <v>1974</v>
      </c>
      <c r="I38" s="307"/>
      <c r="J38" s="307"/>
      <c r="K38" s="307"/>
      <c r="L38" s="307"/>
      <c r="M38" s="307"/>
      <c r="N38" s="30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17"/>
      <c r="Z38" s="317"/>
      <c r="AA38" s="317"/>
      <c r="AB38" s="317"/>
      <c r="AC38" s="317"/>
      <c r="AD38" s="317"/>
      <c r="AE38" s="317"/>
      <c r="AF38" s="317"/>
      <c r="AG38" s="317"/>
      <c r="AH38" s="317"/>
      <c r="AI38" s="317"/>
      <c r="AJ38" s="317"/>
      <c r="AK38" s="317"/>
      <c r="AL38" s="317"/>
      <c r="AM38" s="317"/>
      <c r="AN38" s="317"/>
      <c r="AO38" s="317"/>
      <c r="AP38" s="317"/>
      <c r="AQ38" s="317"/>
      <c r="AR38" s="317"/>
      <c r="AS38" s="317"/>
      <c r="AT38" s="317"/>
      <c r="AU38" s="317"/>
      <c r="AV38" s="317"/>
      <c r="AW38" s="317"/>
      <c r="AX38" s="317"/>
      <c r="AY38" s="317"/>
      <c r="AZ38" s="317"/>
      <c r="BA38" s="317"/>
      <c r="BB38" s="317"/>
      <c r="BC38" s="317"/>
      <c r="BD38" s="317"/>
      <c r="BE38" s="317"/>
      <c r="BF38" s="317"/>
      <c r="BG38" s="317"/>
      <c r="BH38" s="317"/>
      <c r="BI38" s="317"/>
      <c r="BJ38" s="317"/>
      <c r="BK38" s="317"/>
      <c r="BL38" s="317"/>
      <c r="BM38" s="317"/>
      <c r="BN38" s="317"/>
      <c r="BO38" s="317"/>
      <c r="BP38" s="317"/>
      <c r="BQ38" s="317"/>
      <c r="BR38" s="317"/>
      <c r="BS38" s="317"/>
      <c r="BT38" s="317"/>
      <c r="BU38" s="317"/>
      <c r="BV38" s="317"/>
      <c r="BW38" s="317"/>
      <c r="BX38" s="317"/>
      <c r="BY38" s="317"/>
      <c r="BZ38" s="317"/>
      <c r="CA38" s="317"/>
      <c r="CB38" s="317"/>
      <c r="CC38" s="317"/>
      <c r="CD38" s="317"/>
      <c r="CE38" s="317"/>
      <c r="CF38" s="317"/>
      <c r="CG38" s="317"/>
      <c r="CH38" s="317"/>
      <c r="CI38" s="317"/>
      <c r="CJ38" s="317"/>
      <c r="CK38" s="317"/>
      <c r="CL38" s="317"/>
      <c r="CM38" s="317"/>
      <c r="CN38" s="317"/>
      <c r="CO38" s="317"/>
      <c r="CP38" s="317"/>
      <c r="CQ38" s="317"/>
      <c r="CR38" s="317"/>
      <c r="CS38" s="317"/>
      <c r="CT38" s="317"/>
      <c r="CU38" s="317"/>
      <c r="CV38" s="317"/>
      <c r="CW38" s="317"/>
      <c r="CX38" s="317"/>
      <c r="CY38" s="317"/>
      <c r="CZ38" s="317"/>
      <c r="DA38" s="317"/>
      <c r="DB38" s="317"/>
      <c r="DC38" s="317"/>
      <c r="DD38" s="317"/>
      <c r="DE38" s="317"/>
      <c r="DF38" s="317"/>
      <c r="DG38" s="317"/>
      <c r="DH38" s="317"/>
      <c r="DI38" s="317"/>
      <c r="DJ38" s="317"/>
      <c r="DK38" s="317"/>
      <c r="DL38" s="317"/>
      <c r="DM38" s="317"/>
      <c r="DN38" s="317"/>
      <c r="DO38" s="317"/>
      <c r="DP38" s="317"/>
      <c r="DQ38" s="317"/>
      <c r="DR38" s="317"/>
      <c r="DS38" s="317"/>
      <c r="DT38" s="317"/>
      <c r="DU38" s="317"/>
      <c r="DV38" s="317"/>
      <c r="DW38" s="317"/>
      <c r="DX38" s="317"/>
      <c r="DY38" s="317"/>
      <c r="DZ38" s="317"/>
      <c r="EA38" s="317"/>
      <c r="EB38" s="317"/>
      <c r="EC38" s="317"/>
      <c r="ED38" s="317"/>
      <c r="EE38" s="317"/>
      <c r="EF38" s="317"/>
      <c r="EG38" s="317"/>
      <c r="EH38" s="317"/>
      <c r="EI38" s="317"/>
      <c r="EJ38" s="317"/>
      <c r="EK38" s="317"/>
      <c r="EL38" s="317"/>
      <c r="EM38" s="317"/>
      <c r="EN38" s="317"/>
      <c r="EO38" s="317"/>
      <c r="EP38" s="317"/>
      <c r="EQ38" s="317"/>
      <c r="ER38" s="317"/>
      <c r="ES38" s="317"/>
      <c r="ET38" s="317"/>
      <c r="EU38" s="317"/>
      <c r="EV38" s="317"/>
      <c r="EW38" s="317"/>
      <c r="EX38" s="317"/>
      <c r="EY38" s="317"/>
      <c r="EZ38" s="317"/>
      <c r="FA38" s="317"/>
      <c r="FB38" s="317"/>
      <c r="FC38" s="317"/>
      <c r="FD38" s="317"/>
      <c r="FE38" s="317"/>
      <c r="FF38" s="317"/>
      <c r="FG38" s="317"/>
      <c r="FH38" s="317"/>
      <c r="FI38" s="317"/>
      <c r="FJ38" s="317"/>
      <c r="FK38" s="317"/>
      <c r="FL38" s="317"/>
      <c r="FM38" s="317"/>
      <c r="FN38" s="317"/>
      <c r="FO38" s="317"/>
      <c r="FP38" s="317"/>
      <c r="FQ38" s="317"/>
      <c r="FR38" s="317"/>
      <c r="FS38" s="317"/>
      <c r="FT38" s="317"/>
      <c r="FU38" s="317"/>
      <c r="FV38" s="317"/>
      <c r="FW38" s="317"/>
      <c r="FX38" s="317"/>
      <c r="FY38" s="317"/>
      <c r="FZ38" s="317"/>
      <c r="GA38" s="317"/>
      <c r="GB38" s="317"/>
      <c r="GC38" s="317"/>
      <c r="GD38" s="317"/>
      <c r="GE38" s="317"/>
      <c r="GF38" s="317"/>
      <c r="GG38" s="317"/>
      <c r="GH38" s="317"/>
      <c r="GI38" s="317"/>
      <c r="GJ38" s="317"/>
      <c r="GK38" s="317"/>
      <c r="GL38" s="317"/>
      <c r="GM38" s="317"/>
      <c r="GN38" s="317"/>
      <c r="GO38" s="317"/>
      <c r="GP38" s="317"/>
      <c r="GQ38" s="317"/>
      <c r="GR38" s="317"/>
      <c r="GS38" s="317"/>
      <c r="GT38" s="317"/>
      <c r="GU38" s="317"/>
      <c r="GV38" s="317"/>
      <c r="GW38" s="317"/>
      <c r="GX38" s="317"/>
      <c r="GY38" s="317"/>
      <c r="GZ38" s="317"/>
      <c r="HA38" s="317"/>
      <c r="HB38" s="317"/>
      <c r="HC38" s="317"/>
      <c r="HD38" s="317"/>
      <c r="HE38" s="317"/>
      <c r="HF38" s="317"/>
      <c r="HG38" s="317"/>
      <c r="HH38" s="317"/>
      <c r="HI38" s="317"/>
      <c r="HJ38" s="317"/>
      <c r="HK38" s="317"/>
      <c r="HL38" s="317"/>
      <c r="HM38" s="317"/>
      <c r="HN38" s="317"/>
      <c r="HO38" s="317"/>
      <c r="HP38" s="317"/>
      <c r="HQ38" s="317"/>
      <c r="HR38" s="317"/>
      <c r="HS38" s="317"/>
      <c r="HT38" s="317"/>
      <c r="HU38" s="317"/>
      <c r="HV38" s="317"/>
      <c r="HW38" s="317"/>
      <c r="HX38" s="317"/>
      <c r="HY38" s="317"/>
      <c r="HZ38" s="317"/>
      <c r="IA38" s="317"/>
      <c r="IB38" s="317"/>
      <c r="IC38" s="317"/>
      <c r="ID38" s="317"/>
      <c r="IE38" s="317"/>
      <c r="IF38" s="317"/>
      <c r="IG38" s="317"/>
      <c r="IH38" s="317"/>
      <c r="II38" s="317"/>
      <c r="IJ38" s="317"/>
      <c r="IK38" s="317"/>
      <c r="IL38" s="317"/>
      <c r="IM38" s="317"/>
      <c r="IN38" s="317"/>
      <c r="IO38" s="317"/>
      <c r="IP38" s="317"/>
      <c r="IQ38" s="317"/>
      <c r="IR38" s="317"/>
      <c r="IS38" s="317"/>
      <c r="IT38" s="317"/>
      <c r="IU38" s="317"/>
      <c r="IV38" s="317"/>
      <c r="IW38" s="317"/>
      <c r="IX38" s="317"/>
      <c r="IY38" s="317"/>
      <c r="IZ38" s="317"/>
      <c r="JA38" s="317"/>
      <c r="JB38" s="317"/>
      <c r="JC38" s="317"/>
      <c r="JD38" s="317"/>
      <c r="JE38" s="317"/>
      <c r="JF38" s="317"/>
      <c r="JG38" s="317"/>
      <c r="JH38" s="317"/>
      <c r="JI38" s="317"/>
      <c r="JJ38" s="317"/>
      <c r="JK38" s="317"/>
      <c r="JL38" s="317"/>
      <c r="JM38" s="317"/>
      <c r="JN38" s="317"/>
      <c r="JO38" s="317"/>
      <c r="JP38" s="317"/>
      <c r="JQ38" s="317"/>
      <c r="JR38" s="317"/>
      <c r="JS38" s="317"/>
      <c r="JT38" s="317"/>
      <c r="JU38" s="317"/>
      <c r="JV38" s="317"/>
      <c r="JW38" s="317"/>
      <c r="JX38" s="317"/>
      <c r="JY38" s="317"/>
      <c r="JZ38" s="317"/>
      <c r="KA38" s="317"/>
      <c r="KB38" s="317"/>
      <c r="KC38" s="317"/>
      <c r="KD38" s="317"/>
      <c r="KE38" s="317"/>
      <c r="KF38" s="317"/>
      <c r="KG38" s="317"/>
      <c r="KH38" s="317"/>
      <c r="KI38" s="317"/>
      <c r="KJ38" s="317"/>
      <c r="KK38" s="317"/>
      <c r="KL38" s="317"/>
      <c r="KM38" s="317"/>
      <c r="KN38" s="317"/>
      <c r="KO38" s="317"/>
      <c r="KP38" s="317"/>
      <c r="KQ38" s="317"/>
      <c r="KR38" s="317"/>
      <c r="KS38" s="317"/>
      <c r="KT38" s="317"/>
      <c r="KU38" s="317"/>
      <c r="KV38" s="317"/>
      <c r="KW38" s="317"/>
      <c r="KX38" s="317"/>
      <c r="KY38" s="317"/>
      <c r="KZ38" s="317"/>
      <c r="LA38" s="317"/>
      <c r="LB38" s="317"/>
      <c r="LC38" s="317"/>
      <c r="LD38" s="317"/>
      <c r="LE38" s="317"/>
      <c r="LF38" s="317"/>
      <c r="LG38" s="317"/>
      <c r="LH38" s="317"/>
      <c r="LI38" s="317"/>
      <c r="LJ38" s="317"/>
      <c r="LK38" s="317"/>
      <c r="LL38" s="317"/>
      <c r="LM38" s="317"/>
      <c r="LN38" s="317"/>
      <c r="LO38" s="317"/>
      <c r="LP38" s="317"/>
      <c r="LQ38" s="317"/>
      <c r="LR38" s="317"/>
      <c r="LS38" s="317"/>
      <c r="LT38" s="317"/>
      <c r="LU38" s="317"/>
      <c r="LV38" s="317"/>
      <c r="LW38" s="317"/>
      <c r="LX38" s="317"/>
      <c r="LY38" s="317"/>
      <c r="LZ38" s="317"/>
      <c r="MA38" s="317"/>
      <c r="MB38" s="317"/>
      <c r="MC38" s="317"/>
      <c r="MD38" s="317"/>
      <c r="ME38" s="317"/>
      <c r="MF38" s="317"/>
      <c r="MG38" s="317"/>
      <c r="MH38" s="317"/>
      <c r="MI38" s="317"/>
      <c r="MJ38" s="317"/>
      <c r="MK38" s="317"/>
      <c r="ML38" s="317"/>
      <c r="MM38" s="317"/>
      <c r="MN38" s="317"/>
      <c r="MO38" s="317"/>
      <c r="MP38" s="317"/>
      <c r="MQ38" s="317"/>
      <c r="MR38" s="317"/>
      <c r="MS38" s="317"/>
      <c r="MT38" s="317"/>
      <c r="MU38" s="317"/>
      <c r="MV38" s="317"/>
      <c r="MW38" s="317"/>
      <c r="MX38" s="317"/>
      <c r="MY38" s="317"/>
      <c r="MZ38" s="317"/>
      <c r="NA38" s="317"/>
      <c r="NB38" s="317"/>
      <c r="NC38" s="317"/>
      <c r="ND38" s="317"/>
      <c r="NE38" s="317"/>
      <c r="NF38" s="317"/>
      <c r="NG38" s="317"/>
      <c r="NH38" s="317"/>
      <c r="NI38" s="317"/>
      <c r="NJ38" s="317"/>
      <c r="NK38" s="317"/>
      <c r="NL38" s="317"/>
      <c r="NM38" s="317"/>
      <c r="NN38" s="317"/>
      <c r="NO38" s="317"/>
      <c r="NP38" s="317"/>
      <c r="NQ38" s="317"/>
      <c r="NR38" s="317"/>
      <c r="NS38" s="317"/>
      <c r="NT38" s="317"/>
      <c r="NU38" s="317"/>
      <c r="NV38" s="317"/>
      <c r="NW38" s="317"/>
      <c r="NX38" s="317"/>
      <c r="NY38" s="317"/>
      <c r="NZ38" s="317"/>
      <c r="OA38" s="317"/>
      <c r="OB38" s="317"/>
      <c r="OC38" s="317"/>
      <c r="OD38" s="317"/>
      <c r="OE38" s="317"/>
      <c r="OF38" s="317"/>
      <c r="OG38" s="317"/>
      <c r="OH38" s="317"/>
      <c r="OI38" s="317"/>
      <c r="OJ38" s="317"/>
      <c r="OK38" s="317"/>
      <c r="OL38" s="317"/>
      <c r="OM38" s="317"/>
      <c r="ON38" s="317"/>
      <c r="OO38" s="317"/>
      <c r="OP38" s="317"/>
      <c r="OQ38" s="317"/>
      <c r="OR38" s="317"/>
      <c r="OS38" s="317"/>
      <c r="OT38" s="317"/>
      <c r="OU38" s="317"/>
      <c r="OV38" s="317"/>
      <c r="OW38" s="317"/>
      <c r="OX38" s="317"/>
      <c r="OY38" s="317"/>
      <c r="OZ38" s="317"/>
      <c r="PA38" s="317"/>
      <c r="PB38" s="317"/>
      <c r="PC38" s="317"/>
      <c r="PD38" s="317"/>
      <c r="PE38" s="317"/>
      <c r="PF38" s="317"/>
      <c r="PG38" s="317"/>
      <c r="PH38" s="317"/>
      <c r="PI38" s="317"/>
      <c r="PJ38" s="317"/>
      <c r="PK38" s="317"/>
      <c r="PL38" s="317"/>
      <c r="PM38" s="317"/>
      <c r="PN38" s="317"/>
      <c r="PO38" s="317"/>
      <c r="PP38" s="317"/>
      <c r="PQ38" s="317"/>
      <c r="PR38" s="317"/>
      <c r="PS38" s="317"/>
      <c r="PT38" s="317"/>
      <c r="PU38" s="317"/>
      <c r="PV38" s="317"/>
      <c r="PW38" s="317"/>
      <c r="PX38" s="317"/>
      <c r="PY38" s="317"/>
      <c r="PZ38" s="317"/>
      <c r="QA38" s="317"/>
      <c r="QB38" s="317"/>
      <c r="QC38" s="317"/>
      <c r="QD38" s="317"/>
      <c r="QE38" s="317"/>
      <c r="QF38" s="317"/>
      <c r="QG38" s="317"/>
      <c r="QH38" s="317"/>
      <c r="QI38" s="317"/>
      <c r="QJ38" s="317"/>
      <c r="QK38" s="317"/>
      <c r="QL38" s="317"/>
      <c r="QM38" s="317"/>
      <c r="QN38" s="317"/>
      <c r="QO38" s="317"/>
      <c r="QP38" s="317"/>
      <c r="QQ38" s="317"/>
      <c r="QR38" s="317"/>
      <c r="QS38" s="317"/>
      <c r="QT38" s="317"/>
      <c r="QU38" s="317"/>
      <c r="QV38" s="317"/>
      <c r="QW38" s="317"/>
      <c r="QX38" s="317"/>
      <c r="QY38" s="317"/>
      <c r="QZ38" s="317"/>
      <c r="RA38" s="317"/>
      <c r="RB38" s="317"/>
      <c r="RC38" s="317"/>
      <c r="RD38" s="317"/>
      <c r="RE38" s="317"/>
      <c r="RF38" s="317"/>
      <c r="RG38" s="317"/>
      <c r="RH38" s="317"/>
      <c r="RI38" s="317"/>
      <c r="RJ38" s="317"/>
      <c r="RK38" s="317"/>
      <c r="RL38" s="317"/>
      <c r="RM38" s="317"/>
      <c r="RN38" s="317"/>
      <c r="RO38" s="317"/>
      <c r="RP38" s="317"/>
      <c r="RQ38" s="317"/>
      <c r="RR38" s="317"/>
      <c r="RS38" s="317"/>
      <c r="RT38" s="317"/>
      <c r="RU38" s="317"/>
      <c r="RV38" s="317"/>
      <c r="RW38" s="317"/>
      <c r="RX38" s="317"/>
      <c r="RY38" s="317"/>
      <c r="RZ38" s="317"/>
      <c r="SA38" s="317"/>
      <c r="SB38" s="317"/>
      <c r="SC38" s="317"/>
      <c r="SD38" s="317"/>
      <c r="SE38" s="317"/>
      <c r="SF38" s="317"/>
      <c r="SG38" s="317"/>
      <c r="SH38" s="317"/>
      <c r="SI38" s="317"/>
      <c r="SJ38" s="317"/>
      <c r="SK38" s="317"/>
      <c r="SL38" s="317"/>
      <c r="SM38" s="317"/>
      <c r="SN38" s="317"/>
      <c r="SO38" s="317"/>
      <c r="SP38" s="317"/>
      <c r="SQ38" s="317"/>
      <c r="SR38" s="317"/>
      <c r="SS38" s="317"/>
      <c r="ST38" s="317"/>
      <c r="SU38" s="317"/>
      <c r="SV38" s="317"/>
      <c r="SW38" s="317"/>
      <c r="SX38" s="317"/>
      <c r="SY38" s="317"/>
      <c r="SZ38" s="317"/>
      <c r="TA38" s="317"/>
      <c r="TB38" s="317"/>
      <c r="TC38" s="317"/>
      <c r="TD38" s="317"/>
      <c r="TE38" s="317"/>
      <c r="TF38" s="317"/>
      <c r="TG38" s="317"/>
      <c r="TH38" s="317"/>
      <c r="TI38" s="317"/>
      <c r="TJ38" s="317"/>
      <c r="TK38" s="317"/>
      <c r="TL38" s="317"/>
      <c r="TM38" s="317"/>
      <c r="TN38" s="317"/>
      <c r="TO38" s="317"/>
      <c r="TP38" s="317"/>
      <c r="TQ38" s="317"/>
      <c r="TR38" s="317"/>
      <c r="TS38" s="317"/>
      <c r="TT38" s="317"/>
      <c r="TU38" s="317"/>
      <c r="TV38" s="317"/>
      <c r="TW38" s="317"/>
      <c r="TX38" s="317"/>
      <c r="TY38" s="317"/>
      <c r="TZ38" s="317"/>
      <c r="UA38" s="317"/>
      <c r="UB38" s="317"/>
      <c r="UC38" s="317"/>
      <c r="UD38" s="317"/>
      <c r="UE38" s="317"/>
      <c r="UF38" s="317"/>
      <c r="UG38" s="317"/>
      <c r="UH38" s="317"/>
      <c r="UI38" s="317"/>
      <c r="UJ38" s="317"/>
      <c r="UK38" s="317"/>
      <c r="UL38" s="317"/>
      <c r="UM38" s="317"/>
      <c r="UN38" s="317"/>
      <c r="UO38" s="317"/>
      <c r="UP38" s="317"/>
      <c r="UQ38" s="317"/>
      <c r="UR38" s="317"/>
      <c r="US38" s="317"/>
      <c r="UT38" s="317"/>
      <c r="UU38" s="317"/>
      <c r="UV38" s="317"/>
      <c r="UW38" s="317"/>
      <c r="UX38" s="317"/>
      <c r="UY38" s="317"/>
      <c r="UZ38" s="317"/>
      <c r="VA38" s="317"/>
      <c r="VB38" s="317"/>
      <c r="VC38" s="317"/>
      <c r="VD38" s="317"/>
      <c r="VE38" s="317"/>
      <c r="VF38" s="317"/>
      <c r="VG38" s="317"/>
      <c r="VH38" s="317"/>
      <c r="VI38" s="317"/>
      <c r="VJ38" s="317"/>
      <c r="VK38" s="317"/>
      <c r="VL38" s="317"/>
      <c r="VM38" s="317"/>
      <c r="VN38" s="317"/>
      <c r="VO38" s="317"/>
      <c r="VP38" s="317"/>
      <c r="VQ38" s="317"/>
      <c r="VR38" s="317"/>
      <c r="VS38" s="317"/>
      <c r="VT38" s="317"/>
      <c r="VU38" s="317"/>
      <c r="VV38" s="317"/>
      <c r="VW38" s="317"/>
      <c r="VX38" s="317"/>
      <c r="VY38" s="317"/>
      <c r="VZ38" s="317"/>
      <c r="WA38" s="317"/>
      <c r="WB38" s="317"/>
      <c r="WC38" s="317"/>
      <c r="WD38" s="317"/>
      <c r="WE38" s="317"/>
      <c r="WF38" s="317"/>
      <c r="WG38" s="317"/>
      <c r="WH38" s="317"/>
      <c r="WI38" s="317"/>
      <c r="WJ38" s="317"/>
      <c r="WK38" s="317"/>
      <c r="WL38" s="317"/>
      <c r="WM38" s="317"/>
      <c r="WN38" s="317"/>
      <c r="WO38" s="317"/>
      <c r="WP38" s="317"/>
      <c r="WQ38" s="317"/>
      <c r="WR38" s="317"/>
      <c r="WS38" s="317"/>
      <c r="WT38" s="317"/>
      <c r="WU38" s="317"/>
      <c r="WV38" s="317"/>
      <c r="WW38" s="317"/>
      <c r="WX38" s="317"/>
      <c r="WY38" s="317"/>
      <c r="WZ38" s="317"/>
      <c r="XA38" s="317"/>
      <c r="XB38" s="317"/>
      <c r="XC38" s="317"/>
      <c r="XD38" s="317"/>
      <c r="XE38" s="317"/>
      <c r="XF38" s="317"/>
      <c r="XG38" s="317"/>
      <c r="XH38" s="317"/>
      <c r="XI38" s="317"/>
      <c r="XJ38" s="317"/>
      <c r="XK38" s="317"/>
      <c r="XL38" s="317"/>
      <c r="XM38" s="317"/>
      <c r="XN38" s="317"/>
      <c r="XO38" s="317"/>
      <c r="XP38" s="317"/>
      <c r="XQ38" s="317"/>
      <c r="XR38" s="317"/>
      <c r="XS38" s="317"/>
      <c r="XT38" s="317"/>
      <c r="XU38" s="317"/>
      <c r="XV38" s="317"/>
      <c r="XW38" s="317"/>
      <c r="XX38" s="317"/>
      <c r="XY38" s="317"/>
      <c r="XZ38" s="317"/>
      <c r="YA38" s="317"/>
      <c r="YB38" s="317"/>
      <c r="YC38" s="317"/>
      <c r="YD38" s="317"/>
      <c r="YE38" s="317"/>
      <c r="YF38" s="317"/>
      <c r="YG38" s="317"/>
      <c r="YH38" s="317"/>
      <c r="YI38" s="317"/>
      <c r="YJ38" s="317"/>
      <c r="YK38" s="317"/>
      <c r="YL38" s="317"/>
      <c r="YM38" s="317"/>
      <c r="YN38" s="317"/>
      <c r="YO38" s="317"/>
      <c r="YP38" s="317"/>
      <c r="YQ38" s="317"/>
      <c r="YR38" s="317"/>
      <c r="YS38" s="317"/>
      <c r="YT38" s="317"/>
      <c r="YU38" s="317"/>
      <c r="YV38" s="317"/>
      <c r="YW38" s="317"/>
      <c r="YX38" s="317"/>
      <c r="YY38" s="317"/>
      <c r="YZ38" s="317"/>
      <c r="ZA38" s="317"/>
      <c r="ZB38" s="317"/>
      <c r="ZC38" s="317"/>
      <c r="ZD38" s="317"/>
      <c r="ZE38" s="317"/>
      <c r="ZF38" s="317"/>
      <c r="ZG38" s="317"/>
      <c r="ZH38" s="317"/>
      <c r="ZI38" s="317"/>
      <c r="ZJ38" s="317"/>
      <c r="ZK38" s="317"/>
      <c r="ZL38" s="317"/>
      <c r="ZM38" s="317"/>
      <c r="ZN38" s="317"/>
      <c r="ZO38" s="317"/>
      <c r="ZP38" s="317"/>
      <c r="ZQ38" s="317"/>
      <c r="ZR38" s="317"/>
      <c r="ZS38" s="317"/>
      <c r="ZT38" s="317"/>
      <c r="ZU38" s="317"/>
      <c r="ZV38" s="317"/>
      <c r="ZW38" s="317"/>
      <c r="ZX38" s="317"/>
      <c r="ZY38" s="317"/>
      <c r="ZZ38" s="317"/>
      <c r="AAA38" s="317"/>
      <c r="AAB38" s="317"/>
      <c r="AAC38" s="317"/>
      <c r="AAD38" s="317"/>
      <c r="AAE38" s="317"/>
      <c r="AAF38" s="317"/>
      <c r="AAG38" s="317"/>
      <c r="AAH38" s="317"/>
      <c r="AAI38" s="317"/>
      <c r="AAJ38" s="317"/>
      <c r="AAK38" s="317"/>
      <c r="AAL38" s="317"/>
      <c r="AAM38" s="317"/>
      <c r="AAN38" s="317"/>
      <c r="AAO38" s="317"/>
      <c r="AAP38" s="317"/>
      <c r="AAQ38" s="317"/>
      <c r="AAR38" s="317"/>
      <c r="AAS38" s="317"/>
      <c r="AAT38" s="317"/>
      <c r="AAU38" s="317"/>
      <c r="AAV38" s="317"/>
      <c r="AAW38" s="317"/>
      <c r="AAX38" s="317"/>
      <c r="AAY38" s="317"/>
      <c r="AAZ38" s="317"/>
      <c r="ABA38" s="317"/>
      <c r="ABB38" s="317"/>
      <c r="ABC38" s="317"/>
      <c r="ABD38" s="317"/>
      <c r="ABE38" s="317"/>
      <c r="ABF38" s="317"/>
      <c r="ABG38" s="317"/>
      <c r="ABH38" s="317"/>
      <c r="ABI38" s="317"/>
      <c r="ABJ38" s="317"/>
      <c r="ABK38" s="317"/>
      <c r="ABL38" s="317"/>
      <c r="ABM38" s="317"/>
      <c r="ABN38" s="317"/>
      <c r="ABO38" s="317"/>
      <c r="ABP38" s="317"/>
      <c r="ABQ38" s="317"/>
      <c r="ABR38" s="317"/>
      <c r="ABS38" s="317"/>
      <c r="ABT38" s="317"/>
      <c r="ABU38" s="317"/>
      <c r="ABV38" s="317"/>
      <c r="ABW38" s="317"/>
      <c r="ABX38" s="317"/>
      <c r="ABY38" s="317"/>
      <c r="ABZ38" s="317"/>
      <c r="ACA38" s="317"/>
      <c r="ACB38" s="317"/>
      <c r="ACC38" s="317"/>
      <c r="ACD38" s="317"/>
      <c r="ACE38" s="317"/>
      <c r="ACF38" s="317"/>
      <c r="ACG38" s="317"/>
      <c r="ACH38" s="317"/>
      <c r="ACI38" s="317"/>
      <c r="ACJ38" s="317"/>
      <c r="ACK38" s="317"/>
      <c r="ACL38" s="317"/>
      <c r="ACM38" s="317"/>
      <c r="ACN38" s="317"/>
      <c r="ACO38" s="317"/>
      <c r="ACP38" s="317"/>
      <c r="ACQ38" s="317"/>
      <c r="ACR38" s="317"/>
      <c r="ACS38" s="317"/>
      <c r="ACT38" s="317"/>
      <c r="ACU38" s="317"/>
      <c r="ACV38" s="317"/>
      <c r="ACW38" s="317"/>
      <c r="ACX38" s="317"/>
      <c r="ACY38" s="317"/>
      <c r="ACZ38" s="317"/>
      <c r="ADA38" s="317"/>
      <c r="ADB38" s="317"/>
      <c r="ADC38" s="317"/>
      <c r="ADD38" s="317"/>
      <c r="ADE38" s="317"/>
      <c r="ADF38" s="317"/>
      <c r="ADG38" s="317"/>
      <c r="ADH38" s="317"/>
      <c r="ADI38" s="317"/>
      <c r="ADJ38" s="317"/>
      <c r="ADK38" s="317"/>
      <c r="ADL38" s="317"/>
      <c r="ADM38" s="317"/>
      <c r="ADN38" s="317"/>
      <c r="ADO38" s="317"/>
      <c r="ADP38" s="317"/>
      <c r="ADQ38" s="317"/>
      <c r="ADR38" s="317"/>
      <c r="ADS38" s="317"/>
      <c r="ADT38" s="317"/>
      <c r="ADU38" s="317"/>
      <c r="ADV38" s="317"/>
      <c r="ADW38" s="317"/>
      <c r="ADX38" s="317"/>
      <c r="ADY38" s="317"/>
      <c r="ADZ38" s="317"/>
      <c r="AEA38" s="317"/>
      <c r="AEB38" s="317"/>
      <c r="AEC38" s="317"/>
      <c r="AED38" s="317"/>
      <c r="AEE38" s="317"/>
      <c r="AEF38" s="317"/>
      <c r="AEG38" s="317"/>
      <c r="AEH38" s="317"/>
      <c r="AEI38" s="317"/>
      <c r="AEJ38" s="317"/>
      <c r="AEK38" s="317"/>
      <c r="AEL38" s="317"/>
      <c r="AEM38" s="317"/>
      <c r="AEN38" s="317"/>
      <c r="AEO38" s="317"/>
      <c r="AEP38" s="317"/>
      <c r="AEQ38" s="317"/>
      <c r="AER38" s="317"/>
      <c r="AES38" s="317"/>
      <c r="AET38" s="317"/>
      <c r="AEU38" s="317"/>
      <c r="AEV38" s="317"/>
      <c r="AEW38" s="317"/>
      <c r="AEX38" s="317"/>
      <c r="AEY38" s="317"/>
      <c r="AEZ38" s="317"/>
      <c r="AFA38" s="317"/>
      <c r="AFB38" s="317"/>
      <c r="AFC38" s="317"/>
      <c r="AFD38" s="317"/>
      <c r="AFE38" s="317"/>
      <c r="AFF38" s="317"/>
      <c r="AFG38" s="317"/>
      <c r="AFH38" s="317"/>
      <c r="AFI38" s="317"/>
      <c r="AFJ38" s="317"/>
      <c r="AFK38" s="317"/>
      <c r="AFL38" s="317"/>
      <c r="AFM38" s="317"/>
      <c r="AFN38" s="317"/>
      <c r="AFO38" s="317"/>
      <c r="AFP38" s="317"/>
      <c r="AFQ38" s="317"/>
      <c r="AFR38" s="317"/>
      <c r="AFS38" s="317"/>
      <c r="AFT38" s="317"/>
      <c r="AFU38" s="317"/>
      <c r="AFV38" s="317"/>
      <c r="AFW38" s="317"/>
      <c r="AFX38" s="317"/>
      <c r="AFY38" s="317"/>
      <c r="AFZ38" s="317"/>
      <c r="AGA38" s="317"/>
      <c r="AGB38" s="317"/>
      <c r="AGC38" s="317"/>
      <c r="AGD38" s="317"/>
      <c r="AGE38" s="317"/>
      <c r="AGF38" s="317"/>
      <c r="AGG38" s="317"/>
      <c r="AGH38" s="317"/>
      <c r="AGI38" s="317"/>
      <c r="AGJ38" s="317"/>
      <c r="AGK38" s="317"/>
      <c r="AGL38" s="317"/>
      <c r="AGM38" s="317"/>
      <c r="AGN38" s="317"/>
      <c r="AGO38" s="317"/>
      <c r="AGP38" s="317"/>
      <c r="AGQ38" s="317"/>
      <c r="AGR38" s="317"/>
      <c r="AGS38" s="317"/>
      <c r="AGT38" s="317"/>
      <c r="AGU38" s="317"/>
      <c r="AGV38" s="317"/>
      <c r="AGW38" s="317"/>
      <c r="AGX38" s="317"/>
      <c r="AGY38" s="317"/>
      <c r="AGZ38" s="317"/>
      <c r="AHA38" s="317"/>
      <c r="AHB38" s="317"/>
      <c r="AHC38" s="317"/>
      <c r="AHD38" s="317"/>
      <c r="AHE38" s="317"/>
      <c r="AHF38" s="317"/>
      <c r="AHG38" s="317"/>
      <c r="AHH38" s="317"/>
      <c r="AHI38" s="317"/>
      <c r="AHJ38" s="317"/>
      <c r="AHK38" s="317"/>
      <c r="AHL38" s="317"/>
      <c r="AHM38" s="317"/>
      <c r="AHN38" s="317"/>
      <c r="AHO38" s="317"/>
      <c r="AHP38" s="317"/>
      <c r="AHQ38" s="317"/>
      <c r="AHR38" s="317"/>
      <c r="AHS38" s="317"/>
      <c r="AHT38" s="317"/>
      <c r="AHU38" s="317"/>
      <c r="AHV38" s="317"/>
      <c r="AHW38" s="317"/>
      <c r="AHX38" s="317"/>
      <c r="AHY38" s="317"/>
      <c r="AHZ38" s="317"/>
      <c r="AIA38" s="317"/>
      <c r="AIB38" s="317"/>
      <c r="AIC38" s="317"/>
      <c r="AID38" s="317"/>
      <c r="AIE38" s="317"/>
      <c r="AIF38" s="317"/>
      <c r="AIG38" s="317"/>
      <c r="AIH38" s="317"/>
      <c r="AII38" s="317"/>
      <c r="AIJ38" s="317"/>
      <c r="AIK38" s="317"/>
      <c r="AIL38" s="317"/>
      <c r="AIM38" s="317"/>
      <c r="AIN38" s="317"/>
      <c r="AIO38" s="317"/>
      <c r="AIP38" s="317"/>
      <c r="AIQ38" s="317"/>
      <c r="AIR38" s="317"/>
      <c r="AIS38" s="317"/>
      <c r="AIT38" s="317"/>
      <c r="AIU38" s="317"/>
      <c r="AIV38" s="317"/>
      <c r="AIW38" s="317"/>
      <c r="AIX38" s="317"/>
      <c r="AIY38" s="317"/>
      <c r="AIZ38" s="317"/>
      <c r="AJA38" s="317"/>
      <c r="AJB38" s="317"/>
      <c r="AJC38" s="317"/>
      <c r="AJD38" s="317"/>
      <c r="AJE38" s="317"/>
      <c r="AJF38" s="317"/>
      <c r="AJG38" s="317"/>
      <c r="AJH38" s="317"/>
      <c r="AJI38" s="317"/>
      <c r="AJJ38" s="317"/>
      <c r="AJK38" s="317"/>
      <c r="AJL38" s="317"/>
      <c r="AJM38" s="317"/>
      <c r="AJN38" s="317"/>
      <c r="AJO38" s="317"/>
      <c r="AJP38" s="317"/>
      <c r="AJQ38" s="317"/>
      <c r="AJR38" s="317"/>
      <c r="AJS38" s="317"/>
      <c r="AJT38" s="317"/>
      <c r="AJU38" s="317"/>
      <c r="AJV38" s="317"/>
      <c r="AJW38" s="317"/>
      <c r="AJX38" s="317"/>
      <c r="AJY38" s="317"/>
      <c r="AJZ38" s="317"/>
      <c r="AKA38" s="317"/>
      <c r="AKB38" s="317"/>
      <c r="AKC38" s="317"/>
      <c r="AKD38" s="317"/>
      <c r="AKE38" s="317"/>
      <c r="AKF38" s="317"/>
      <c r="AKG38" s="317"/>
      <c r="AKH38" s="317"/>
      <c r="AKI38" s="317"/>
      <c r="AKJ38" s="317"/>
      <c r="AKK38" s="317"/>
      <c r="AKL38" s="317"/>
      <c r="AKM38" s="317"/>
      <c r="AKN38" s="317"/>
      <c r="AKO38" s="317"/>
      <c r="AKP38" s="317"/>
      <c r="AKQ38" s="317"/>
      <c r="AKR38" s="317"/>
      <c r="AKS38" s="317"/>
      <c r="AKT38" s="317"/>
      <c r="AKU38" s="317"/>
      <c r="AKV38" s="317"/>
      <c r="AKW38" s="317"/>
      <c r="AKX38" s="317"/>
      <c r="AKY38" s="317"/>
      <c r="AKZ38" s="317"/>
      <c r="ALA38" s="317"/>
      <c r="ALB38" s="317"/>
      <c r="ALC38" s="317"/>
      <c r="ALD38" s="317"/>
      <c r="ALE38" s="317"/>
      <c r="ALF38" s="317"/>
      <c r="ALG38" s="317"/>
      <c r="ALH38" s="317"/>
      <c r="ALI38" s="317"/>
      <c r="ALJ38" s="317"/>
      <c r="ALK38" s="317"/>
      <c r="ALL38" s="317"/>
      <c r="ALM38" s="317"/>
      <c r="ALN38" s="317"/>
      <c r="ALO38" s="317"/>
      <c r="ALP38" s="317"/>
      <c r="ALQ38" s="317"/>
      <c r="ALR38" s="317"/>
      <c r="ALS38" s="317"/>
      <c r="ALT38" s="317"/>
      <c r="ALU38" s="317"/>
      <c r="ALV38" s="317"/>
      <c r="ALW38" s="317"/>
      <c r="ALX38" s="317"/>
      <c r="ALY38" s="317"/>
      <c r="ALZ38" s="317"/>
      <c r="AMA38" s="317"/>
      <c r="AMB38" s="317"/>
      <c r="AMC38" s="317"/>
      <c r="AMD38" s="317"/>
      <c r="AME38" s="317"/>
      <c r="AMF38" s="317"/>
      <c r="AMG38" s="317"/>
      <c r="AMH38" s="317"/>
      <c r="AMI38" s="317"/>
      <c r="AMJ38" s="317"/>
      <c r="AMK38" s="317"/>
    </row>
    <row r="39" spans="1:1025" ht="14.25" customHeight="1">
      <c r="A39" s="284"/>
      <c r="B39" s="294" t="s">
        <v>2135</v>
      </c>
      <c r="C39" s="290"/>
      <c r="D39" s="290"/>
      <c r="E39" s="283"/>
      <c r="F39" s="93"/>
      <c r="G39" s="293"/>
      <c r="H39" s="213"/>
      <c r="I39" s="93"/>
      <c r="J39" s="93"/>
      <c r="K39" s="93"/>
      <c r="L39" s="93"/>
      <c r="M39" s="329"/>
      <c r="N39" s="329"/>
    </row>
    <row r="40" spans="1:1025" ht="14.25" customHeight="1">
      <c r="A40" s="284"/>
      <c r="B40" s="294" t="s">
        <v>2142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329"/>
      <c r="N40" s="329"/>
    </row>
    <row r="41" spans="1:1025" ht="14.25" customHeight="1">
      <c r="A41" s="304"/>
      <c r="B41" s="294" t="s">
        <v>2143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329"/>
      <c r="N41" s="329"/>
    </row>
    <row r="42" spans="1:1025" ht="14.25" customHeight="1">
      <c r="A42" s="284"/>
      <c r="B42" s="295" t="s">
        <v>2136</v>
      </c>
      <c r="C42" s="290"/>
      <c r="D42" s="283"/>
      <c r="E42" s="93"/>
      <c r="F42" s="293"/>
      <c r="G42" s="213"/>
      <c r="H42" s="93"/>
      <c r="I42" s="93"/>
      <c r="J42" s="93"/>
      <c r="K42" s="93"/>
      <c r="L42" s="93"/>
      <c r="M42" s="329"/>
      <c r="N42" s="329"/>
    </row>
    <row r="43" spans="1:1025" ht="14.25" customHeight="1">
      <c r="A43" s="284"/>
      <c r="B43" s="295" t="s">
        <v>2137</v>
      </c>
      <c r="C43" s="290"/>
      <c r="D43" s="283"/>
      <c r="E43" s="93"/>
      <c r="F43" s="293"/>
      <c r="G43" s="213"/>
      <c r="H43" s="93"/>
      <c r="I43" s="93"/>
      <c r="J43" s="93"/>
      <c r="K43" s="93"/>
      <c r="L43" s="93"/>
      <c r="M43" s="329"/>
      <c r="N43" s="329"/>
    </row>
    <row r="44" spans="1:1025" ht="14.25" customHeight="1">
      <c r="A44" s="282"/>
      <c r="B44" s="295" t="s">
        <v>2138</v>
      </c>
      <c r="C44" s="290"/>
      <c r="D44" s="283"/>
      <c r="E44" s="277"/>
      <c r="F44" s="289"/>
      <c r="G44" s="292"/>
      <c r="H44" s="93"/>
      <c r="I44" s="93"/>
      <c r="J44" s="93"/>
      <c r="K44" s="93"/>
      <c r="L44" s="93"/>
      <c r="M44" s="329"/>
      <c r="N44" s="329"/>
    </row>
    <row r="45" spans="1:1025" ht="14.25" customHeight="1">
      <c r="A45" s="282"/>
      <c r="B45" s="295" t="s">
        <v>2139</v>
      </c>
      <c r="C45" s="290"/>
      <c r="D45" s="283"/>
      <c r="E45" s="277"/>
      <c r="F45" s="289"/>
      <c r="G45" s="213"/>
      <c r="H45" s="302"/>
      <c r="I45" s="93"/>
      <c r="J45" s="93"/>
      <c r="K45" s="93"/>
      <c r="L45" s="93"/>
      <c r="M45" s="329"/>
      <c r="N45" s="329"/>
    </row>
    <row r="46" spans="1:1025" ht="14.25" customHeight="1">
      <c r="A46" s="282"/>
      <c r="B46" s="295" t="s">
        <v>2140</v>
      </c>
      <c r="C46" s="290"/>
      <c r="D46" s="283"/>
      <c r="E46" s="277"/>
      <c r="F46" s="289"/>
      <c r="G46" s="213"/>
      <c r="H46" s="302"/>
      <c r="I46" s="93"/>
      <c r="J46" s="93"/>
      <c r="K46" s="93"/>
      <c r="L46" s="93"/>
      <c r="M46" s="329"/>
      <c r="N46" s="329"/>
    </row>
    <row r="47" spans="1:1025" ht="14.25" customHeight="1">
      <c r="A47" s="282"/>
      <c r="B47" s="295" t="s">
        <v>2141</v>
      </c>
      <c r="C47" s="290"/>
      <c r="D47" s="283"/>
      <c r="E47" s="277"/>
      <c r="F47" s="289"/>
      <c r="G47" s="213"/>
      <c r="H47" s="302"/>
      <c r="I47" s="93"/>
      <c r="J47" s="93"/>
      <c r="K47" s="93"/>
      <c r="L47" s="93"/>
      <c r="M47" s="329"/>
      <c r="N47" s="329"/>
    </row>
    <row r="48" spans="1:1025" ht="14.25" customHeight="1">
      <c r="A48" s="282"/>
      <c r="B48" s="295"/>
      <c r="C48" s="290"/>
      <c r="D48" s="283"/>
      <c r="E48" s="277"/>
      <c r="F48" s="289"/>
      <c r="G48" s="213"/>
      <c r="H48" s="302"/>
      <c r="I48" s="93"/>
      <c r="J48" s="93"/>
      <c r="K48" s="93"/>
      <c r="L48" s="93"/>
      <c r="M48" s="329"/>
      <c r="N48" s="329"/>
    </row>
    <row r="49" spans="1:14" ht="14.25" customHeight="1">
      <c r="A49" s="282"/>
      <c r="B49" s="295"/>
      <c r="C49" s="290"/>
      <c r="D49" s="283"/>
      <c r="E49" s="277"/>
      <c r="F49" s="289"/>
      <c r="G49" s="213"/>
      <c r="H49" s="302"/>
      <c r="I49" s="93"/>
      <c r="J49" s="93"/>
      <c r="K49" s="93"/>
      <c r="L49" s="93"/>
      <c r="M49" s="329"/>
      <c r="N49" s="329"/>
    </row>
    <row r="50" spans="1:14" ht="14.25" customHeight="1">
      <c r="A50" s="282"/>
      <c r="B50" s="306" t="s">
        <v>2080</v>
      </c>
      <c r="C50" s="290"/>
      <c r="D50" s="283"/>
      <c r="E50" s="277"/>
      <c r="F50" s="289"/>
      <c r="G50" s="213"/>
      <c r="H50" s="302"/>
      <c r="I50" s="93"/>
      <c r="J50" s="93"/>
      <c r="K50" s="93"/>
      <c r="L50" s="93"/>
      <c r="M50" s="329"/>
      <c r="N50" s="329"/>
    </row>
    <row r="51" spans="1:14" ht="14.25" customHeight="1">
      <c r="A51" s="297" t="s">
        <v>2039</v>
      </c>
      <c r="B51" s="307" t="s">
        <v>2004</v>
      </c>
      <c r="C51" s="291" t="s">
        <v>2005</v>
      </c>
      <c r="D51" s="291" t="s">
        <v>1287</v>
      </c>
      <c r="E51" s="308" t="s">
        <v>1972</v>
      </c>
      <c r="F51" s="309" t="s">
        <v>1973</v>
      </c>
      <c r="G51" s="312" t="s">
        <v>2025</v>
      </c>
      <c r="H51" s="310" t="s">
        <v>1974</v>
      </c>
      <c r="I51" s="307">
        <v>0</v>
      </c>
      <c r="J51" s="307">
        <v>10000</v>
      </c>
      <c r="K51" s="307">
        <v>0</v>
      </c>
      <c r="L51" s="307">
        <v>10000</v>
      </c>
      <c r="M51" s="307" t="s">
        <v>1975</v>
      </c>
      <c r="N51" s="307" t="s">
        <v>1998</v>
      </c>
    </row>
    <row r="52" spans="1:14" s="139" customFormat="1" ht="14.25" customHeight="1">
      <c r="A52" s="297" t="s">
        <v>2039</v>
      </c>
      <c r="B52" s="307" t="s">
        <v>2006</v>
      </c>
      <c r="C52" s="291" t="s">
        <v>2007</v>
      </c>
      <c r="D52" s="291" t="s">
        <v>1971</v>
      </c>
      <c r="E52" s="308" t="s">
        <v>1972</v>
      </c>
      <c r="F52" s="309" t="s">
        <v>1973</v>
      </c>
      <c r="G52" s="312" t="s">
        <v>2026</v>
      </c>
      <c r="H52" s="310" t="s">
        <v>1974</v>
      </c>
      <c r="I52" s="307"/>
      <c r="J52" s="307"/>
      <c r="K52" s="307"/>
      <c r="L52" s="307"/>
      <c r="M52" s="307"/>
      <c r="N52" s="307"/>
    </row>
    <row r="53" spans="1:14" s="139" customFormat="1" ht="14.25" customHeight="1">
      <c r="A53" s="297" t="s">
        <v>2039</v>
      </c>
      <c r="B53" s="307" t="s">
        <v>2008</v>
      </c>
      <c r="C53" s="291" t="s">
        <v>2009</v>
      </c>
      <c r="D53" s="291" t="s">
        <v>1971</v>
      </c>
      <c r="E53" s="308" t="s">
        <v>1972</v>
      </c>
      <c r="F53" s="309" t="s">
        <v>1973</v>
      </c>
      <c r="G53" s="313" t="s">
        <v>2027</v>
      </c>
      <c r="H53" s="310" t="s">
        <v>1974</v>
      </c>
      <c r="I53" s="307"/>
      <c r="J53" s="307"/>
      <c r="K53" s="307"/>
      <c r="L53" s="307"/>
      <c r="M53" s="307"/>
      <c r="N53" s="307"/>
    </row>
    <row r="54" spans="1:14" s="139" customFormat="1" ht="14.25" customHeight="1">
      <c r="A54" s="297" t="s">
        <v>2039</v>
      </c>
      <c r="B54" s="307" t="s">
        <v>2010</v>
      </c>
      <c r="C54" s="291" t="s">
        <v>2011</v>
      </c>
      <c r="D54" s="291" t="s">
        <v>1971</v>
      </c>
      <c r="E54" s="308" t="s">
        <v>1972</v>
      </c>
      <c r="F54" s="309" t="s">
        <v>1973</v>
      </c>
      <c r="G54" s="305" t="s">
        <v>2028</v>
      </c>
      <c r="H54" s="310" t="s">
        <v>1974</v>
      </c>
      <c r="I54" s="307"/>
      <c r="J54" s="307"/>
      <c r="K54" s="307"/>
      <c r="L54" s="307"/>
      <c r="M54" s="307"/>
      <c r="N54" s="307"/>
    </row>
    <row r="55" spans="1:14" s="139" customFormat="1" ht="14.25" customHeight="1">
      <c r="A55" s="297" t="s">
        <v>2039</v>
      </c>
      <c r="B55" s="307" t="s">
        <v>2012</v>
      </c>
      <c r="C55" s="291" t="s">
        <v>2013</v>
      </c>
      <c r="D55" s="291" t="s">
        <v>1971</v>
      </c>
      <c r="E55" s="308" t="s">
        <v>1972</v>
      </c>
      <c r="F55" s="309" t="s">
        <v>1973</v>
      </c>
      <c r="G55" s="305" t="s">
        <v>2029</v>
      </c>
      <c r="H55" s="310" t="s">
        <v>1974</v>
      </c>
      <c r="I55" s="307"/>
      <c r="J55" s="307"/>
      <c r="K55" s="307"/>
      <c r="L55" s="307"/>
      <c r="M55" s="307"/>
      <c r="N55" s="307"/>
    </row>
    <row r="56" spans="1:14" s="139" customFormat="1" ht="14.25" customHeight="1">
      <c r="A56" s="297" t="s">
        <v>2039</v>
      </c>
      <c r="B56" s="307" t="s">
        <v>2015</v>
      </c>
      <c r="C56" s="291" t="s">
        <v>2016</v>
      </c>
      <c r="D56" s="291" t="s">
        <v>1971</v>
      </c>
      <c r="E56" s="308" t="s">
        <v>1972</v>
      </c>
      <c r="F56" s="309" t="s">
        <v>1973</v>
      </c>
      <c r="G56" s="312" t="s">
        <v>2030</v>
      </c>
      <c r="H56" s="310" t="s">
        <v>1974</v>
      </c>
      <c r="I56" s="307"/>
      <c r="J56" s="307"/>
      <c r="K56" s="307"/>
      <c r="L56" s="307"/>
      <c r="M56" s="307"/>
      <c r="N56" s="307"/>
    </row>
    <row r="57" spans="1:14" s="139" customFormat="1" ht="27" customHeight="1">
      <c r="A57" s="297" t="s">
        <v>2039</v>
      </c>
      <c r="B57" s="307" t="s">
        <v>2017</v>
      </c>
      <c r="C57" s="291" t="s">
        <v>2018</v>
      </c>
      <c r="D57" s="291" t="s">
        <v>1976</v>
      </c>
      <c r="E57" s="308" t="s">
        <v>1972</v>
      </c>
      <c r="F57" s="309" t="s">
        <v>1973</v>
      </c>
      <c r="G57" s="314" t="s">
        <v>2056</v>
      </c>
      <c r="H57" s="310" t="s">
        <v>1974</v>
      </c>
      <c r="I57" s="307"/>
      <c r="J57" s="307"/>
      <c r="K57" s="307"/>
      <c r="L57" s="307"/>
      <c r="M57" s="307"/>
      <c r="N57" s="307"/>
    </row>
    <row r="58" spans="1:14" s="139" customFormat="1" ht="14.25" customHeight="1">
      <c r="A58" s="297" t="s">
        <v>2039</v>
      </c>
      <c r="B58" s="307" t="s">
        <v>2019</v>
      </c>
      <c r="C58" s="291" t="s">
        <v>2020</v>
      </c>
      <c r="D58" s="291" t="s">
        <v>1971</v>
      </c>
      <c r="E58" s="308" t="s">
        <v>1972</v>
      </c>
      <c r="F58" s="309" t="s">
        <v>1973</v>
      </c>
      <c r="G58" s="313" t="s">
        <v>2031</v>
      </c>
      <c r="H58" s="310" t="s">
        <v>1974</v>
      </c>
      <c r="I58" s="307"/>
      <c r="J58" s="307"/>
      <c r="K58" s="307"/>
      <c r="L58" s="307"/>
      <c r="M58" s="307"/>
      <c r="N58" s="307"/>
    </row>
    <row r="59" spans="1:14" s="139" customFormat="1" ht="14.25" customHeight="1">
      <c r="A59" s="297" t="s">
        <v>2039</v>
      </c>
      <c r="B59" s="307" t="s">
        <v>2021</v>
      </c>
      <c r="C59" s="291" t="s">
        <v>2022</v>
      </c>
      <c r="D59" s="291" t="s">
        <v>1971</v>
      </c>
      <c r="E59" s="308" t="s">
        <v>1972</v>
      </c>
      <c r="F59" s="309" t="s">
        <v>1973</v>
      </c>
      <c r="G59" s="312" t="s">
        <v>2032</v>
      </c>
      <c r="H59" s="310" t="s">
        <v>1974</v>
      </c>
      <c r="I59" s="307"/>
      <c r="J59" s="307"/>
      <c r="K59" s="307"/>
      <c r="L59" s="307"/>
      <c r="M59" s="307"/>
      <c r="N59" s="307"/>
    </row>
    <row r="60" spans="1:14" s="139" customFormat="1" ht="14.25" customHeight="1">
      <c r="A60" s="297" t="s">
        <v>2039</v>
      </c>
      <c r="B60" s="307" t="s">
        <v>2034</v>
      </c>
      <c r="C60" s="291" t="s">
        <v>2035</v>
      </c>
      <c r="D60" s="291" t="s">
        <v>1971</v>
      </c>
      <c r="E60" s="308" t="s">
        <v>1972</v>
      </c>
      <c r="F60" s="309" t="s">
        <v>1973</v>
      </c>
      <c r="G60" s="315" t="s">
        <v>2033</v>
      </c>
      <c r="H60" s="310" t="s">
        <v>1974</v>
      </c>
      <c r="I60" s="307"/>
      <c r="J60" s="307"/>
      <c r="K60" s="307"/>
      <c r="L60" s="307"/>
      <c r="M60" s="307"/>
      <c r="N60" s="307"/>
    </row>
    <row r="61" spans="1:14" s="139" customFormat="1" ht="26.25" customHeight="1">
      <c r="A61" s="297" t="s">
        <v>2039</v>
      </c>
      <c r="B61" s="307" t="s">
        <v>2036</v>
      </c>
      <c r="C61" s="291" t="s">
        <v>2037</v>
      </c>
      <c r="D61" s="291" t="s">
        <v>1971</v>
      </c>
      <c r="E61" s="308" t="s">
        <v>1972</v>
      </c>
      <c r="F61" s="309" t="s">
        <v>1973</v>
      </c>
      <c r="G61" s="314" t="s">
        <v>2055</v>
      </c>
      <c r="H61" s="310" t="s">
        <v>1974</v>
      </c>
      <c r="I61" s="307"/>
      <c r="J61" s="307"/>
      <c r="K61" s="307"/>
      <c r="L61" s="307"/>
      <c r="M61" s="307"/>
      <c r="N61" s="307"/>
    </row>
    <row r="62" spans="1:14" s="139" customFormat="1" ht="14.25" customHeight="1">
      <c r="A62" s="282"/>
      <c r="B62" s="306" t="s">
        <v>2057</v>
      </c>
      <c r="C62" s="140"/>
      <c r="D62" s="290"/>
      <c r="E62" s="283"/>
      <c r="F62" s="277"/>
      <c r="G62" s="289"/>
      <c r="H62" s="292"/>
      <c r="I62" s="93"/>
      <c r="J62" s="93"/>
      <c r="K62" s="93"/>
      <c r="L62" s="93"/>
      <c r="M62" s="93"/>
      <c r="N62" s="329"/>
    </row>
    <row r="63" spans="1:14" s="139" customFormat="1" ht="14.25" customHeight="1">
      <c r="A63" s="282" t="s">
        <v>2039</v>
      </c>
      <c r="B63" s="307" t="s">
        <v>2058</v>
      </c>
      <c r="C63" s="291" t="s">
        <v>2059</v>
      </c>
      <c r="D63" s="291" t="s">
        <v>1971</v>
      </c>
      <c r="E63" s="308" t="s">
        <v>1972</v>
      </c>
      <c r="F63" s="309" t="s">
        <v>1973</v>
      </c>
      <c r="G63" s="305" t="s">
        <v>2061</v>
      </c>
      <c r="H63" s="310" t="s">
        <v>1974</v>
      </c>
      <c r="I63" s="307"/>
      <c r="J63" s="307"/>
      <c r="K63" s="307"/>
      <c r="L63" s="307"/>
      <c r="M63" s="307"/>
      <c r="N63" s="307"/>
    </row>
    <row r="64" spans="1:14" s="139" customFormat="1" ht="14.25" customHeight="1">
      <c r="A64" s="282" t="s">
        <v>2039</v>
      </c>
      <c r="B64" s="307" t="s">
        <v>2062</v>
      </c>
      <c r="C64" s="291" t="s">
        <v>2063</v>
      </c>
      <c r="D64" s="291" t="s">
        <v>1287</v>
      </c>
      <c r="E64" s="308" t="s">
        <v>1972</v>
      </c>
      <c r="F64" s="309" t="s">
        <v>1973</v>
      </c>
      <c r="G64" s="305" t="s">
        <v>2064</v>
      </c>
      <c r="H64" s="310" t="s">
        <v>1974</v>
      </c>
      <c r="I64" s="307"/>
      <c r="J64" s="307"/>
      <c r="K64" s="307"/>
      <c r="L64" s="307"/>
      <c r="M64" s="307"/>
      <c r="N64" s="307"/>
    </row>
    <row r="65" spans="1:14" s="139" customFormat="1" ht="14.25" customHeight="1">
      <c r="A65" s="282" t="s">
        <v>2039</v>
      </c>
      <c r="B65" s="307" t="s">
        <v>2065</v>
      </c>
      <c r="C65" s="291" t="s">
        <v>2066</v>
      </c>
      <c r="D65" s="291" t="s">
        <v>1971</v>
      </c>
      <c r="E65" s="308" t="s">
        <v>1972</v>
      </c>
      <c r="F65" s="307" t="s">
        <v>1973</v>
      </c>
      <c r="G65" s="305" t="s">
        <v>2060</v>
      </c>
      <c r="H65" s="305" t="s">
        <v>2067</v>
      </c>
      <c r="I65" s="307"/>
      <c r="J65" s="307"/>
      <c r="K65" s="307"/>
      <c r="L65" s="311"/>
      <c r="M65" s="307"/>
      <c r="N65" s="307"/>
    </row>
    <row r="66" spans="1:14" s="139" customFormat="1" ht="14.25" customHeight="1">
      <c r="A66" s="282" t="s">
        <v>2039</v>
      </c>
      <c r="B66" s="307" t="s">
        <v>2068</v>
      </c>
      <c r="C66" s="291" t="s">
        <v>2069</v>
      </c>
      <c r="D66" s="291" t="s">
        <v>1971</v>
      </c>
      <c r="E66" s="308" t="s">
        <v>1972</v>
      </c>
      <c r="F66" s="307" t="s">
        <v>1973</v>
      </c>
      <c r="G66" s="305" t="s">
        <v>2070</v>
      </c>
      <c r="H66" s="305" t="s">
        <v>1974</v>
      </c>
      <c r="I66" s="307"/>
      <c r="J66" s="307"/>
      <c r="K66" s="307"/>
      <c r="L66" s="311"/>
      <c r="M66" s="307"/>
      <c r="N66" s="307"/>
    </row>
    <row r="67" spans="1:14" s="139" customFormat="1" ht="14.25" customHeight="1">
      <c r="A67" s="282" t="s">
        <v>2039</v>
      </c>
      <c r="B67" s="307" t="s">
        <v>2071</v>
      </c>
      <c r="C67" s="291" t="s">
        <v>2072</v>
      </c>
      <c r="D67" s="291" t="s">
        <v>1971</v>
      </c>
      <c r="E67" s="308" t="s">
        <v>1972</v>
      </c>
      <c r="F67" s="307" t="s">
        <v>1973</v>
      </c>
      <c r="G67" s="305" t="s">
        <v>2073</v>
      </c>
      <c r="H67" s="305" t="s">
        <v>1974</v>
      </c>
      <c r="I67" s="307"/>
      <c r="J67" s="307"/>
      <c r="K67" s="307"/>
      <c r="L67" s="311"/>
      <c r="M67" s="309"/>
      <c r="N67" s="307"/>
    </row>
    <row r="68" spans="1:14" s="139" customFormat="1" ht="14.25" customHeight="1">
      <c r="A68" s="282" t="s">
        <v>2039</v>
      </c>
      <c r="B68" s="307" t="s">
        <v>2074</v>
      </c>
      <c r="C68" s="307" t="s">
        <v>2075</v>
      </c>
      <c r="D68" s="307" t="s">
        <v>1971</v>
      </c>
      <c r="E68" s="307" t="s">
        <v>1972</v>
      </c>
      <c r="F68" s="307" t="s">
        <v>1973</v>
      </c>
      <c r="G68" s="307" t="s">
        <v>2076</v>
      </c>
      <c r="H68" s="307" t="s">
        <v>1974</v>
      </c>
      <c r="I68" s="307"/>
      <c r="J68" s="307"/>
      <c r="K68" s="307"/>
      <c r="L68" s="307"/>
      <c r="M68" s="307"/>
      <c r="N68" s="307"/>
    </row>
    <row r="69" spans="1:14" s="139" customFormat="1" ht="14.25" customHeight="1">
      <c r="A69" s="282"/>
      <c r="B69" s="306" t="s">
        <v>2097</v>
      </c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</row>
    <row r="70" spans="1:14" s="139" customFormat="1" ht="14.25" customHeight="1">
      <c r="A70" s="282" t="s">
        <v>2039</v>
      </c>
      <c r="B70" s="307" t="s">
        <v>2098</v>
      </c>
      <c r="C70" s="307" t="s">
        <v>2099</v>
      </c>
      <c r="D70" s="307" t="s">
        <v>1971</v>
      </c>
      <c r="E70" s="307" t="s">
        <v>1972</v>
      </c>
      <c r="F70" s="307" t="s">
        <v>1973</v>
      </c>
      <c r="G70" s="307" t="s">
        <v>2100</v>
      </c>
      <c r="H70" s="307" t="s">
        <v>1974</v>
      </c>
      <c r="I70" s="307"/>
      <c r="J70" s="307"/>
      <c r="K70" s="307"/>
      <c r="L70" s="307"/>
      <c r="M70" s="307"/>
      <c r="N70" s="307"/>
    </row>
    <row r="71" spans="1:14" s="139" customFormat="1" ht="14.25" customHeight="1">
      <c r="A71" s="282" t="s">
        <v>2039</v>
      </c>
      <c r="B71" s="307" t="s">
        <v>2101</v>
      </c>
      <c r="C71" s="307" t="s">
        <v>2102</v>
      </c>
      <c r="D71" s="307" t="s">
        <v>1971</v>
      </c>
      <c r="E71" s="307" t="s">
        <v>1972</v>
      </c>
      <c r="F71" s="307" t="s">
        <v>1973</v>
      </c>
      <c r="G71" s="307" t="s">
        <v>2103</v>
      </c>
      <c r="H71" s="307" t="s">
        <v>1974</v>
      </c>
      <c r="I71" s="307"/>
      <c r="J71" s="307"/>
      <c r="K71" s="307"/>
      <c r="L71" s="307"/>
      <c r="M71" s="307"/>
      <c r="N71" s="307"/>
    </row>
    <row r="72" spans="1:14" s="139" customFormat="1" ht="13.5" thickBot="1">
      <c r="A72" s="261" t="s">
        <v>1977</v>
      </c>
      <c r="B72" s="261" t="s">
        <v>2040</v>
      </c>
      <c r="C72" s="261" t="s">
        <v>1978</v>
      </c>
      <c r="D72" s="261" t="s">
        <v>1979</v>
      </c>
      <c r="E72" s="261" t="s">
        <v>1980</v>
      </c>
      <c r="F72" s="261" t="s">
        <v>1964</v>
      </c>
      <c r="G72" s="261" t="s">
        <v>1981</v>
      </c>
      <c r="H72" s="261"/>
      <c r="I72" s="261"/>
      <c r="J72" s="261"/>
      <c r="K72" s="261"/>
      <c r="L72" s="285"/>
      <c r="M72" s="285"/>
      <c r="N72" s="285"/>
    </row>
    <row r="73" spans="1:14" s="139" customFormat="1" ht="15.75">
      <c r="A73" s="297" t="s">
        <v>2039</v>
      </c>
      <c r="B73" s="307" t="s">
        <v>2104</v>
      </c>
      <c r="C73" s="320" t="s">
        <v>2091</v>
      </c>
      <c r="D73" s="307">
        <v>1</v>
      </c>
      <c r="E73" s="307" t="s">
        <v>2082</v>
      </c>
      <c r="F73" s="307" t="s">
        <v>1973</v>
      </c>
      <c r="G73" s="307" t="s">
        <v>2087</v>
      </c>
      <c r="H73" s="305"/>
      <c r="I73" s="307"/>
      <c r="J73" s="307"/>
      <c r="K73" s="307"/>
      <c r="L73" s="309"/>
      <c r="M73" s="309"/>
      <c r="N73" s="114"/>
    </row>
    <row r="74" spans="1:14" s="139" customFormat="1" ht="15.75">
      <c r="A74" s="297" t="s">
        <v>2039</v>
      </c>
      <c r="B74" s="307" t="s">
        <v>2105</v>
      </c>
      <c r="C74" s="320" t="s">
        <v>2092</v>
      </c>
      <c r="D74" s="307">
        <v>1</v>
      </c>
      <c r="E74" s="307" t="s">
        <v>2083</v>
      </c>
      <c r="F74" s="307" t="s">
        <v>1973</v>
      </c>
      <c r="G74" s="305" t="s">
        <v>2089</v>
      </c>
      <c r="H74" s="305"/>
      <c r="I74" s="307"/>
      <c r="J74" s="307"/>
      <c r="K74" s="307"/>
      <c r="L74" s="309"/>
      <c r="M74" s="309"/>
      <c r="N74" s="114"/>
    </row>
    <row r="75" spans="1:14" s="139" customFormat="1" ht="15.75">
      <c r="A75" s="297" t="s">
        <v>2039</v>
      </c>
      <c r="B75" s="307" t="s">
        <v>2106</v>
      </c>
      <c r="C75" s="320" t="s">
        <v>2093</v>
      </c>
      <c r="D75" s="307">
        <v>1</v>
      </c>
      <c r="E75" s="307" t="s">
        <v>2088</v>
      </c>
      <c r="F75" s="307" t="s">
        <v>1973</v>
      </c>
      <c r="G75" s="305" t="s">
        <v>1982</v>
      </c>
      <c r="H75" s="305"/>
      <c r="I75" s="307"/>
      <c r="J75" s="307"/>
      <c r="K75" s="307"/>
      <c r="L75" s="309"/>
      <c r="M75" s="309"/>
      <c r="N75" s="114"/>
    </row>
    <row r="76" spans="1:14" s="139" customFormat="1" ht="15.75">
      <c r="A76" s="297" t="s">
        <v>2039</v>
      </c>
      <c r="B76" s="307" t="s">
        <v>2107</v>
      </c>
      <c r="C76" s="320" t="s">
        <v>2094</v>
      </c>
      <c r="D76" s="307">
        <v>1</v>
      </c>
      <c r="E76" s="307" t="s">
        <v>2084</v>
      </c>
      <c r="F76" s="307" t="s">
        <v>1973</v>
      </c>
      <c r="G76" s="305" t="s">
        <v>1983</v>
      </c>
      <c r="H76" s="307"/>
      <c r="I76" s="307"/>
      <c r="J76" s="307"/>
      <c r="K76" s="307"/>
      <c r="L76" s="309"/>
      <c r="M76" s="309"/>
      <c r="N76" s="114"/>
    </row>
    <row r="77" spans="1:14" s="139" customFormat="1" ht="15.75">
      <c r="A77" s="297" t="s">
        <v>2039</v>
      </c>
      <c r="B77" s="307" t="s">
        <v>2108</v>
      </c>
      <c r="C77" s="320" t="s">
        <v>2095</v>
      </c>
      <c r="D77" s="307">
        <v>1</v>
      </c>
      <c r="E77" s="307" t="s">
        <v>2085</v>
      </c>
      <c r="F77" s="307" t="s">
        <v>1973</v>
      </c>
      <c r="G77" s="305" t="s">
        <v>1984</v>
      </c>
      <c r="H77" s="307"/>
      <c r="I77" s="307"/>
      <c r="J77" s="307"/>
      <c r="K77" s="307"/>
      <c r="L77" s="309"/>
      <c r="M77" s="309"/>
      <c r="N77" s="114"/>
    </row>
    <row r="78" spans="1:14" s="139" customFormat="1" ht="15.75">
      <c r="A78" s="297" t="s">
        <v>2039</v>
      </c>
      <c r="B78" s="307" t="s">
        <v>2109</v>
      </c>
      <c r="C78" s="320" t="s">
        <v>2096</v>
      </c>
      <c r="D78" s="307">
        <v>1</v>
      </c>
      <c r="E78" s="307" t="s">
        <v>2086</v>
      </c>
      <c r="F78" s="307" t="s">
        <v>1973</v>
      </c>
      <c r="G78" s="305" t="s">
        <v>2090</v>
      </c>
      <c r="H78" s="307"/>
      <c r="I78" s="307"/>
      <c r="J78" s="307"/>
      <c r="K78" s="307"/>
      <c r="L78" s="309"/>
      <c r="M78" s="309"/>
      <c r="N78" s="114"/>
    </row>
    <row r="79" spans="1:14" s="139" customFormat="1">
      <c r="A79" s="329"/>
      <c r="B79" s="114"/>
      <c r="C79" s="114"/>
      <c r="D79" s="114"/>
      <c r="E79" s="114"/>
      <c r="F79" s="321"/>
      <c r="G79" s="321"/>
      <c r="H79" s="114"/>
      <c r="I79" s="114"/>
      <c r="J79" s="114"/>
      <c r="K79" s="114"/>
      <c r="L79" s="251"/>
      <c r="M79" s="251"/>
      <c r="N79" s="114"/>
    </row>
    <row r="80" spans="1:14" s="139" customFormat="1" ht="13.5" thickBot="1">
      <c r="A80" s="41"/>
      <c r="B80" s="114"/>
      <c r="C80" s="204"/>
      <c r="D80" s="204"/>
      <c r="E80" s="204"/>
      <c r="F80" s="321"/>
      <c r="G80" s="321"/>
      <c r="H80" s="114"/>
      <c r="I80" s="114"/>
      <c r="J80" s="114"/>
      <c r="K80" s="114"/>
      <c r="L80" s="251"/>
      <c r="M80" s="251"/>
      <c r="N80" s="114"/>
    </row>
    <row r="81" spans="1:14" s="139" customFormat="1" ht="26.25" thickBot="1">
      <c r="A81" s="143" t="s">
        <v>1985</v>
      </c>
      <c r="B81" s="143" t="s">
        <v>2038</v>
      </c>
      <c r="C81" s="143" t="s">
        <v>1978</v>
      </c>
      <c r="D81" s="143" t="s">
        <v>1990</v>
      </c>
      <c r="E81" s="143" t="s">
        <v>1986</v>
      </c>
      <c r="F81" s="143" t="s">
        <v>1964</v>
      </c>
      <c r="G81" s="143" t="s">
        <v>1991</v>
      </c>
      <c r="H81" s="143" t="s">
        <v>1994</v>
      </c>
      <c r="I81" s="143" t="s">
        <v>1996</v>
      </c>
      <c r="J81" s="143"/>
      <c r="K81" s="143"/>
      <c r="L81" s="279"/>
      <c r="M81" s="279"/>
      <c r="N81" s="279"/>
    </row>
    <row r="82" spans="1:14" s="139" customFormat="1" ht="15.75">
      <c r="A82" s="297" t="s">
        <v>2039</v>
      </c>
      <c r="B82" s="322" t="s">
        <v>2065</v>
      </c>
      <c r="C82" s="307" t="s">
        <v>2065</v>
      </c>
      <c r="D82" s="323">
        <v>1.1574074074074073E-5</v>
      </c>
      <c r="E82" s="316" t="s">
        <v>1987</v>
      </c>
      <c r="F82" s="316" t="s">
        <v>1973</v>
      </c>
      <c r="G82" s="305" t="s">
        <v>1992</v>
      </c>
      <c r="H82" s="305" t="s">
        <v>1995</v>
      </c>
      <c r="I82" s="307" t="s">
        <v>1997</v>
      </c>
      <c r="J82" s="114"/>
      <c r="K82" s="114"/>
      <c r="L82" s="251"/>
      <c r="M82" s="251"/>
      <c r="N82" s="114"/>
    </row>
    <row r="83" spans="1:14" s="139" customFormat="1" ht="15.75">
      <c r="A83" s="297" t="s">
        <v>2039</v>
      </c>
      <c r="B83" s="322" t="s">
        <v>1988</v>
      </c>
      <c r="C83" s="307" t="s">
        <v>2065</v>
      </c>
      <c r="D83" s="323">
        <v>6.9444444444444447E-4</v>
      </c>
      <c r="E83" s="316" t="s">
        <v>1989</v>
      </c>
      <c r="F83" s="316" t="s">
        <v>1973</v>
      </c>
      <c r="G83" s="305" t="s">
        <v>1993</v>
      </c>
      <c r="H83" s="305" t="s">
        <v>1995</v>
      </c>
      <c r="I83" s="307" t="s">
        <v>1997</v>
      </c>
      <c r="J83" s="183"/>
      <c r="K83" s="324"/>
      <c r="L83" s="325"/>
      <c r="M83" s="251"/>
      <c r="N83" s="114"/>
    </row>
    <row r="84" spans="1:14" s="139" customFormat="1">
      <c r="A84" s="41"/>
      <c r="B84" s="112"/>
      <c r="C84" s="93"/>
      <c r="D84" s="93"/>
      <c r="E84" s="205"/>
      <c r="F84" s="213"/>
      <c r="G84" s="213"/>
      <c r="H84" s="93"/>
      <c r="I84" s="93"/>
      <c r="J84" s="93"/>
      <c r="K84" s="93"/>
      <c r="L84" s="277"/>
      <c r="M84" s="112"/>
      <c r="N84" s="329"/>
    </row>
    <row r="85" spans="1:14" s="139" customFormat="1">
      <c r="A85" s="329"/>
      <c r="B85" s="329"/>
      <c r="C85" s="93"/>
      <c r="D85" s="93"/>
      <c r="E85" s="93"/>
      <c r="F85" s="213"/>
      <c r="G85" s="213"/>
      <c r="H85" s="93"/>
      <c r="I85" s="93"/>
      <c r="J85" s="93"/>
      <c r="K85" s="93"/>
      <c r="L85" s="93"/>
      <c r="M85" s="329"/>
      <c r="N85" s="329"/>
    </row>
    <row r="86" spans="1:14" s="139" customFormat="1">
      <c r="A86" s="329"/>
      <c r="B86" s="329"/>
      <c r="C86" s="93"/>
      <c r="D86" s="93"/>
      <c r="E86" s="93"/>
      <c r="F86" s="213"/>
      <c r="G86" s="213"/>
      <c r="H86" s="93"/>
      <c r="I86" s="93"/>
      <c r="J86" s="93"/>
      <c r="K86" s="93"/>
      <c r="L86" s="93"/>
      <c r="M86" s="329"/>
      <c r="N86" s="329"/>
    </row>
    <row r="87" spans="1:14" s="139" customFormat="1">
      <c r="A87" s="329"/>
      <c r="B87" s="329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329"/>
      <c r="N87" s="329"/>
    </row>
    <row r="88" spans="1:14" s="139" customFormat="1">
      <c r="A88" s="329"/>
      <c r="B88" s="329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329"/>
      <c r="N88" s="329"/>
    </row>
    <row r="89" spans="1:14" s="139" customFormat="1">
      <c r="A89" s="329"/>
      <c r="B89" s="329"/>
      <c r="C89" s="93"/>
      <c r="D89" s="151"/>
      <c r="E89" s="93"/>
      <c r="F89" s="213"/>
      <c r="G89" s="213"/>
      <c r="H89" s="93"/>
      <c r="I89" s="151"/>
      <c r="J89" s="151"/>
      <c r="K89" s="93"/>
      <c r="L89" s="329"/>
      <c r="M89" s="329"/>
      <c r="N89" s="329"/>
    </row>
    <row r="90" spans="1:14" s="139" customFormat="1">
      <c r="A90" s="329"/>
      <c r="B90" s="329"/>
      <c r="C90" s="93"/>
      <c r="D90" s="93"/>
      <c r="E90" s="93"/>
      <c r="F90" s="213"/>
      <c r="G90" s="93"/>
      <c r="H90" s="93"/>
      <c r="I90" s="93"/>
      <c r="J90" s="93"/>
      <c r="K90" s="93"/>
      <c r="L90" s="329"/>
      <c r="M90" s="329"/>
      <c r="N90" s="329"/>
    </row>
    <row r="91" spans="1:14" s="139" customFormat="1">
      <c r="A91" s="115"/>
      <c r="B91" s="178"/>
      <c r="C91" s="205"/>
      <c r="D91" s="205"/>
      <c r="E91" s="205"/>
      <c r="F91" s="213"/>
      <c r="G91" s="93"/>
      <c r="H91" s="93"/>
      <c r="I91" s="205"/>
      <c r="J91" s="205"/>
      <c r="K91" s="178"/>
      <c r="L91" s="280"/>
      <c r="M91" s="112"/>
      <c r="N91" s="329"/>
    </row>
    <row r="92" spans="1:14" s="139" customFormat="1">
      <c r="A92" s="329"/>
      <c r="B92" s="329"/>
      <c r="C92" s="205"/>
      <c r="D92" s="205"/>
      <c r="E92" s="93"/>
      <c r="F92" s="213"/>
      <c r="G92" s="93"/>
      <c r="H92" s="93"/>
      <c r="I92" s="93"/>
      <c r="J92" s="205"/>
      <c r="K92" s="205"/>
      <c r="L92" s="281"/>
      <c r="M92" s="112"/>
      <c r="N92" s="329"/>
    </row>
  </sheetData>
  <pageMargins left="0.196527777777778" right="0.196527777777778" top="0.39444444444444399" bottom="0.905555555555556" header="0.51180555555555496" footer="0.196527777777778"/>
  <pageSetup paperSize="8" firstPageNumber="0" fitToHeight="0" orientation="landscape" horizontalDpi="300" verticalDpi="300" r:id="rId1"/>
  <headerFooter>
    <oddFooter>&amp;LSide &amp;P av &amp;N
Sist endret &amp;D 
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12"/>
  <sheetViews>
    <sheetView showGridLines="0" zoomScaleNormal="100" workbookViewId="0">
      <selection activeCell="A3" sqref="A3"/>
    </sheetView>
  </sheetViews>
  <sheetFormatPr baseColWidth="10" defaultColWidth="9.140625" defaultRowHeight="12.75"/>
  <cols>
    <col min="1" max="1" width="21.7109375" style="6" customWidth="1"/>
    <col min="2" max="2" width="41.7109375" style="6" customWidth="1"/>
    <col min="3" max="3" width="14.42578125" style="6" customWidth="1"/>
    <col min="4" max="4" width="29" style="6" customWidth="1"/>
    <col min="5" max="5" width="15" style="6" customWidth="1"/>
    <col min="6" max="6" width="26.28515625" style="6" customWidth="1"/>
    <col min="7" max="7" width="9.140625" style="6" customWidth="1"/>
    <col min="8" max="8" width="7" style="6" customWidth="1"/>
    <col min="9" max="9" width="12.5703125" style="6" customWidth="1"/>
    <col min="10" max="10" width="15.85546875" style="6" customWidth="1"/>
    <col min="11" max="11" width="3.5703125" style="6" customWidth="1"/>
    <col min="12" max="12" width="7.85546875" style="6" customWidth="1"/>
    <col min="13" max="13" width="5.85546875" style="1" customWidth="1"/>
    <col min="14" max="1025" width="8.85546875" style="1" customWidth="1"/>
  </cols>
  <sheetData>
    <row r="1" spans="1:13" ht="15">
      <c r="A1" s="82" t="str">
        <f>"Kunde:"</f>
        <v>Kunde:</v>
      </c>
      <c r="B1" s="83" t="str">
        <f>'Rev Hist'!G2</f>
        <v>FjellVAR</v>
      </c>
      <c r="C1" s="84"/>
      <c r="D1" s="344" t="s">
        <v>65</v>
      </c>
      <c r="E1" s="344"/>
      <c r="F1" s="344"/>
      <c r="M1" s="7"/>
    </row>
    <row r="2" spans="1:13">
      <c r="A2" s="82" t="str">
        <f>"Stasjonsnavn: "</f>
        <v xml:space="preserve">Stasjonsnavn: </v>
      </c>
      <c r="B2" s="83" t="str">
        <f>'Rev Hist'!G3</f>
        <v>Storanipa RA</v>
      </c>
      <c r="C2" s="84"/>
      <c r="M2" s="7"/>
    </row>
    <row r="3" spans="1:13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M3" s="7"/>
    </row>
    <row r="4" spans="1:13" ht="4.5" customHeight="1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</row>
    <row r="5" spans="1:13" s="7" customFormat="1">
      <c r="A5" s="88" t="s">
        <v>66</v>
      </c>
      <c r="B5" s="88" t="s">
        <v>67</v>
      </c>
      <c r="C5" s="88" t="s">
        <v>68</v>
      </c>
      <c r="D5" s="89" t="s">
        <v>69</v>
      </c>
      <c r="E5" s="89" t="s">
        <v>70</v>
      </c>
      <c r="F5" s="89" t="s">
        <v>71</v>
      </c>
      <c r="G5" s="89" t="s">
        <v>72</v>
      </c>
      <c r="H5" s="89" t="s">
        <v>73</v>
      </c>
      <c r="I5" s="89" t="s">
        <v>74</v>
      </c>
      <c r="J5" s="89" t="s">
        <v>75</v>
      </c>
      <c r="K5" s="89" t="s">
        <v>76</v>
      </c>
      <c r="L5" s="89" t="s">
        <v>77</v>
      </c>
      <c r="M5" s="89" t="s">
        <v>78</v>
      </c>
    </row>
    <row r="6" spans="1:13">
      <c r="A6" s="90"/>
      <c r="B6" s="91"/>
      <c r="C6" s="91"/>
      <c r="D6" s="92"/>
      <c r="E6" s="92"/>
      <c r="F6" s="93"/>
      <c r="G6" s="92"/>
      <c r="H6" s="92"/>
      <c r="I6" s="92"/>
      <c r="J6" s="92"/>
      <c r="K6" s="92"/>
      <c r="L6" s="92"/>
      <c r="M6" s="94"/>
    </row>
    <row r="7" spans="1:13" ht="14.25">
      <c r="A7" s="95"/>
      <c r="B7" s="96"/>
      <c r="C7" s="96"/>
      <c r="D7" s="97"/>
      <c r="E7" s="97"/>
      <c r="F7" s="93"/>
      <c r="G7" s="97"/>
      <c r="H7" s="97"/>
      <c r="I7" s="97"/>
      <c r="J7" s="97"/>
      <c r="K7" s="97"/>
      <c r="L7" s="97"/>
      <c r="M7" s="98"/>
    </row>
    <row r="8" spans="1:13">
      <c r="A8" s="99"/>
      <c r="B8" s="96"/>
      <c r="C8" s="96"/>
      <c r="D8" s="97"/>
      <c r="E8" s="97"/>
      <c r="F8" s="93"/>
      <c r="G8" s="100"/>
      <c r="H8" s="100"/>
      <c r="I8" s="100"/>
      <c r="J8" s="97"/>
      <c r="K8" s="97"/>
      <c r="L8" s="97"/>
      <c r="M8" s="98"/>
    </row>
    <row r="9" spans="1:13">
      <c r="A9" s="101" t="s">
        <v>79</v>
      </c>
      <c r="B9" s="96"/>
      <c r="C9" s="96"/>
      <c r="D9" s="97"/>
      <c r="E9" s="97"/>
      <c r="F9" s="93"/>
      <c r="G9" s="97"/>
      <c r="H9" s="97"/>
      <c r="I9" s="97"/>
      <c r="J9" s="97"/>
      <c r="K9" s="97"/>
      <c r="L9" s="97"/>
      <c r="M9" s="98"/>
    </row>
    <row r="10" spans="1:13">
      <c r="A10" s="102" t="s">
        <v>80</v>
      </c>
      <c r="B10" s="103" t="s">
        <v>81</v>
      </c>
      <c r="C10" s="103"/>
      <c r="D10" s="103" t="s">
        <v>82</v>
      </c>
      <c r="E10" s="93" t="s">
        <v>83</v>
      </c>
      <c r="F10" s="93" t="s">
        <v>84</v>
      </c>
      <c r="G10" s="104"/>
      <c r="H10" s="104"/>
      <c r="I10" s="104"/>
      <c r="J10" s="93" t="s">
        <v>85</v>
      </c>
      <c r="K10" s="93">
        <v>1</v>
      </c>
      <c r="L10" s="93"/>
      <c r="M10" s="105" t="s">
        <v>86</v>
      </c>
    </row>
    <row r="11" spans="1:13">
      <c r="A11" s="102" t="s">
        <v>87</v>
      </c>
      <c r="B11" s="103" t="s">
        <v>88</v>
      </c>
      <c r="C11" s="103"/>
      <c r="D11" s="103" t="s">
        <v>82</v>
      </c>
      <c r="E11" s="93" t="s">
        <v>83</v>
      </c>
      <c r="F11" s="93" t="s">
        <v>89</v>
      </c>
      <c r="G11" s="104"/>
      <c r="H11" s="104"/>
      <c r="I11" s="104"/>
      <c r="J11" s="93" t="s">
        <v>85</v>
      </c>
      <c r="K11" s="93">
        <v>1</v>
      </c>
      <c r="L11" s="93"/>
      <c r="M11" s="105" t="s">
        <v>86</v>
      </c>
    </row>
    <row r="12" spans="1:13">
      <c r="A12" s="102" t="s">
        <v>90</v>
      </c>
      <c r="B12" s="106" t="s">
        <v>91</v>
      </c>
      <c r="C12" s="103"/>
      <c r="D12" s="103" t="s">
        <v>82</v>
      </c>
      <c r="E12" s="93" t="s">
        <v>83</v>
      </c>
      <c r="F12" s="93" t="s">
        <v>92</v>
      </c>
      <c r="G12" s="93"/>
      <c r="H12" s="107"/>
      <c r="I12" s="93"/>
      <c r="J12" s="93" t="s">
        <v>85</v>
      </c>
      <c r="K12" s="93">
        <v>1</v>
      </c>
      <c r="L12" s="93"/>
      <c r="M12" s="105" t="s">
        <v>86</v>
      </c>
    </row>
    <row r="13" spans="1:13">
      <c r="A13" s="102" t="s">
        <v>93</v>
      </c>
      <c r="B13" s="103" t="s">
        <v>94</v>
      </c>
      <c r="C13" s="103"/>
      <c r="D13" s="103" t="s">
        <v>82</v>
      </c>
      <c r="E13" s="93" t="s">
        <v>83</v>
      </c>
      <c r="F13" s="93" t="s">
        <v>95</v>
      </c>
      <c r="G13" s="104"/>
      <c r="H13" s="107"/>
      <c r="I13" s="104"/>
      <c r="J13" s="93" t="s">
        <v>85</v>
      </c>
      <c r="K13" s="93">
        <v>1</v>
      </c>
      <c r="L13" s="93"/>
      <c r="M13" s="105" t="s">
        <v>86</v>
      </c>
    </row>
    <row r="14" spans="1:13">
      <c r="A14" s="102" t="s">
        <v>96</v>
      </c>
      <c r="B14" s="103" t="s">
        <v>94</v>
      </c>
      <c r="C14" s="103"/>
      <c r="D14" s="103" t="s">
        <v>82</v>
      </c>
      <c r="E14" s="93" t="s">
        <v>83</v>
      </c>
      <c r="F14" s="93" t="s">
        <v>95</v>
      </c>
      <c r="G14" s="104"/>
      <c r="H14" s="107"/>
      <c r="I14" s="104"/>
      <c r="J14" s="93" t="s">
        <v>85</v>
      </c>
      <c r="K14" s="93">
        <v>1</v>
      </c>
      <c r="L14" s="93"/>
      <c r="M14" s="105" t="s">
        <v>86</v>
      </c>
    </row>
    <row r="15" spans="1:13">
      <c r="A15" s="102" t="s">
        <v>97</v>
      </c>
      <c r="B15" s="103" t="s">
        <v>94</v>
      </c>
      <c r="C15" s="103"/>
      <c r="D15" s="103" t="s">
        <v>82</v>
      </c>
      <c r="E15" s="93" t="s">
        <v>83</v>
      </c>
      <c r="F15" s="93" t="s">
        <v>95</v>
      </c>
      <c r="G15" s="104"/>
      <c r="H15" s="107"/>
      <c r="I15" s="104"/>
      <c r="J15" s="93" t="s">
        <v>85</v>
      </c>
      <c r="K15" s="93">
        <v>1</v>
      </c>
      <c r="L15" s="93"/>
      <c r="M15" s="105" t="s">
        <v>86</v>
      </c>
    </row>
    <row r="16" spans="1:13">
      <c r="A16" s="102" t="s">
        <v>98</v>
      </c>
      <c r="B16" s="103" t="s">
        <v>99</v>
      </c>
      <c r="C16" s="103"/>
      <c r="D16" s="103" t="s">
        <v>82</v>
      </c>
      <c r="E16" s="93" t="s">
        <v>83</v>
      </c>
      <c r="F16" s="93" t="s">
        <v>100</v>
      </c>
      <c r="G16" s="104"/>
      <c r="H16" s="108">
        <v>0</v>
      </c>
      <c r="I16" s="104"/>
      <c r="J16" s="93" t="s">
        <v>85</v>
      </c>
      <c r="K16" s="93">
        <v>1</v>
      </c>
      <c r="L16" s="93"/>
      <c r="M16" s="105" t="s">
        <v>86</v>
      </c>
    </row>
    <row r="17" spans="1:13">
      <c r="A17" s="102" t="s">
        <v>101</v>
      </c>
      <c r="B17" s="103" t="s">
        <v>102</v>
      </c>
      <c r="C17" s="103"/>
      <c r="D17" s="103" t="s">
        <v>82</v>
      </c>
      <c r="E17" s="93" t="s">
        <v>83</v>
      </c>
      <c r="F17" s="93" t="s">
        <v>103</v>
      </c>
      <c r="G17" s="104"/>
      <c r="H17" s="108">
        <v>1</v>
      </c>
      <c r="I17" s="104"/>
      <c r="J17" s="93" t="s">
        <v>85</v>
      </c>
      <c r="K17" s="93">
        <v>1</v>
      </c>
      <c r="L17" s="93"/>
      <c r="M17" s="105" t="s">
        <v>86</v>
      </c>
    </row>
    <row r="18" spans="1:13">
      <c r="A18" s="102" t="s">
        <v>104</v>
      </c>
      <c r="B18" s="103" t="s">
        <v>102</v>
      </c>
      <c r="C18" s="103"/>
      <c r="D18" s="103" t="s">
        <v>82</v>
      </c>
      <c r="E18" s="93" t="s">
        <v>83</v>
      </c>
      <c r="F18" s="93" t="s">
        <v>103</v>
      </c>
      <c r="G18" s="104"/>
      <c r="H18" s="108">
        <v>2</v>
      </c>
      <c r="I18" s="104"/>
      <c r="J18" s="93" t="s">
        <v>85</v>
      </c>
      <c r="K18" s="93">
        <v>1</v>
      </c>
      <c r="L18" s="93"/>
      <c r="M18" s="105" t="s">
        <v>86</v>
      </c>
    </row>
    <row r="19" spans="1:13">
      <c r="A19" s="102" t="s">
        <v>105</v>
      </c>
      <c r="B19" s="103" t="s">
        <v>102</v>
      </c>
      <c r="C19" s="103"/>
      <c r="D19" s="103" t="s">
        <v>82</v>
      </c>
      <c r="E19" s="93" t="s">
        <v>83</v>
      </c>
      <c r="F19" s="93" t="s">
        <v>103</v>
      </c>
      <c r="G19" s="104"/>
      <c r="H19" s="108">
        <v>3</v>
      </c>
      <c r="I19" s="104"/>
      <c r="J19" s="93" t="s">
        <v>85</v>
      </c>
      <c r="K19" s="93">
        <v>1</v>
      </c>
      <c r="L19" s="93"/>
      <c r="M19" s="105" t="s">
        <v>86</v>
      </c>
    </row>
    <row r="20" spans="1:13">
      <c r="A20" s="102" t="s">
        <v>106</v>
      </c>
      <c r="B20" s="103" t="s">
        <v>102</v>
      </c>
      <c r="C20" s="103"/>
      <c r="D20" s="103" t="s">
        <v>82</v>
      </c>
      <c r="E20" s="93" t="s">
        <v>83</v>
      </c>
      <c r="F20" s="93" t="s">
        <v>103</v>
      </c>
      <c r="G20" s="104"/>
      <c r="H20" s="108">
        <v>4</v>
      </c>
      <c r="I20" s="104"/>
      <c r="J20" s="93" t="s">
        <v>85</v>
      </c>
      <c r="K20" s="93">
        <v>1</v>
      </c>
      <c r="L20" s="93"/>
      <c r="M20" s="105" t="s">
        <v>86</v>
      </c>
    </row>
    <row r="21" spans="1:13">
      <c r="A21" s="102" t="s">
        <v>107</v>
      </c>
      <c r="B21" s="103" t="s">
        <v>102</v>
      </c>
      <c r="C21" s="103"/>
      <c r="D21" s="103" t="s">
        <v>82</v>
      </c>
      <c r="E21" s="93" t="s">
        <v>83</v>
      </c>
      <c r="F21" s="93" t="s">
        <v>103</v>
      </c>
      <c r="G21" s="104"/>
      <c r="H21" s="108">
        <v>5</v>
      </c>
      <c r="I21" s="104"/>
      <c r="J21" s="93" t="s">
        <v>85</v>
      </c>
      <c r="K21" s="93">
        <v>1</v>
      </c>
      <c r="L21" s="93"/>
      <c r="M21" s="105" t="s">
        <v>86</v>
      </c>
    </row>
    <row r="22" spans="1:13">
      <c r="A22" s="102" t="s">
        <v>108</v>
      </c>
      <c r="B22" s="103" t="s">
        <v>102</v>
      </c>
      <c r="C22" s="103"/>
      <c r="D22" s="103" t="s">
        <v>82</v>
      </c>
      <c r="E22" s="93" t="s">
        <v>83</v>
      </c>
      <c r="F22" s="93" t="s">
        <v>103</v>
      </c>
      <c r="G22" s="104"/>
      <c r="H22" s="108">
        <v>6</v>
      </c>
      <c r="I22" s="104"/>
      <c r="J22" s="93" t="s">
        <v>85</v>
      </c>
      <c r="K22" s="93">
        <v>1</v>
      </c>
      <c r="L22" s="93"/>
      <c r="M22" s="105" t="s">
        <v>86</v>
      </c>
    </row>
    <row r="23" spans="1:13">
      <c r="A23" s="102" t="s">
        <v>109</v>
      </c>
      <c r="B23" s="103" t="s">
        <v>102</v>
      </c>
      <c r="C23" s="103"/>
      <c r="D23" s="103" t="s">
        <v>82</v>
      </c>
      <c r="E23" s="93" t="s">
        <v>83</v>
      </c>
      <c r="F23" s="93" t="s">
        <v>103</v>
      </c>
      <c r="G23" s="104"/>
      <c r="H23" s="108">
        <v>7</v>
      </c>
      <c r="I23" s="104"/>
      <c r="J23" s="93" t="s">
        <v>85</v>
      </c>
      <c r="K23" s="93">
        <v>1</v>
      </c>
      <c r="L23" s="93"/>
      <c r="M23" s="105" t="s">
        <v>86</v>
      </c>
    </row>
    <row r="24" spans="1:13">
      <c r="A24" s="102" t="s">
        <v>110</v>
      </c>
      <c r="B24" s="103" t="s">
        <v>102</v>
      </c>
      <c r="C24" s="103"/>
      <c r="D24" s="103" t="s">
        <v>82</v>
      </c>
      <c r="E24" s="93" t="s">
        <v>83</v>
      </c>
      <c r="F24" s="93" t="s">
        <v>103</v>
      </c>
      <c r="G24" s="104"/>
      <c r="H24" s="108">
        <v>8</v>
      </c>
      <c r="I24" s="104"/>
      <c r="J24" s="93" t="s">
        <v>85</v>
      </c>
      <c r="K24" s="93">
        <v>1</v>
      </c>
      <c r="L24" s="93"/>
      <c r="M24" s="105" t="s">
        <v>86</v>
      </c>
    </row>
    <row r="25" spans="1:13">
      <c r="A25" s="102" t="s">
        <v>111</v>
      </c>
      <c r="B25" s="103" t="s">
        <v>102</v>
      </c>
      <c r="C25" s="103"/>
      <c r="D25" s="103" t="s">
        <v>82</v>
      </c>
      <c r="E25" s="93" t="s">
        <v>83</v>
      </c>
      <c r="F25" s="93" t="s">
        <v>103</v>
      </c>
      <c r="G25" s="104"/>
      <c r="H25" s="108">
        <v>9</v>
      </c>
      <c r="I25" s="104"/>
      <c r="J25" s="93" t="s">
        <v>85</v>
      </c>
      <c r="K25" s="93">
        <v>1</v>
      </c>
      <c r="L25" s="93"/>
      <c r="M25" s="105" t="s">
        <v>86</v>
      </c>
    </row>
    <row r="26" spans="1:13">
      <c r="A26" s="102" t="s">
        <v>112</v>
      </c>
      <c r="B26" s="103" t="s">
        <v>102</v>
      </c>
      <c r="C26" s="103"/>
      <c r="D26" s="103" t="s">
        <v>82</v>
      </c>
      <c r="E26" s="93" t="s">
        <v>83</v>
      </c>
      <c r="F26" s="93" t="s">
        <v>103</v>
      </c>
      <c r="G26" s="104"/>
      <c r="H26" s="108">
        <v>10</v>
      </c>
      <c r="I26" s="104"/>
      <c r="J26" s="93" t="s">
        <v>85</v>
      </c>
      <c r="K26" s="93">
        <v>1</v>
      </c>
      <c r="L26" s="93"/>
      <c r="M26" s="105" t="s">
        <v>86</v>
      </c>
    </row>
    <row r="27" spans="1:13">
      <c r="A27" s="102" t="s">
        <v>113</v>
      </c>
      <c r="B27" s="103" t="s">
        <v>102</v>
      </c>
      <c r="C27" s="103"/>
      <c r="D27" s="103" t="s">
        <v>82</v>
      </c>
      <c r="E27" s="93" t="s">
        <v>83</v>
      </c>
      <c r="F27" s="93" t="s">
        <v>103</v>
      </c>
      <c r="G27" s="104"/>
      <c r="H27" s="108">
        <v>11</v>
      </c>
      <c r="I27" s="104"/>
      <c r="J27" s="93" t="s">
        <v>85</v>
      </c>
      <c r="K27" s="93">
        <v>1</v>
      </c>
      <c r="L27" s="93"/>
      <c r="M27" s="105" t="s">
        <v>86</v>
      </c>
    </row>
    <row r="28" spans="1:13">
      <c r="A28" s="102" t="s">
        <v>114</v>
      </c>
      <c r="B28" s="103" t="s">
        <v>102</v>
      </c>
      <c r="C28" s="103"/>
      <c r="D28" s="103" t="s">
        <v>82</v>
      </c>
      <c r="E28" s="93" t="s">
        <v>83</v>
      </c>
      <c r="F28" s="93" t="s">
        <v>103</v>
      </c>
      <c r="G28" s="104"/>
      <c r="H28" s="108">
        <v>12</v>
      </c>
      <c r="I28" s="104"/>
      <c r="J28" s="93" t="s">
        <v>85</v>
      </c>
      <c r="K28" s="93">
        <v>1</v>
      </c>
      <c r="L28" s="93"/>
      <c r="M28" s="105" t="s">
        <v>86</v>
      </c>
    </row>
    <row r="29" spans="1:13">
      <c r="A29" s="102" t="s">
        <v>115</v>
      </c>
      <c r="B29" s="103" t="s">
        <v>102</v>
      </c>
      <c r="C29" s="103"/>
      <c r="D29" s="103" t="s">
        <v>82</v>
      </c>
      <c r="E29" s="93" t="s">
        <v>83</v>
      </c>
      <c r="F29" s="93" t="s">
        <v>103</v>
      </c>
      <c r="G29" s="104"/>
      <c r="H29" s="108">
        <v>13</v>
      </c>
      <c r="I29" s="104"/>
      <c r="J29" s="93" t="s">
        <v>85</v>
      </c>
      <c r="K29" s="93">
        <v>1</v>
      </c>
      <c r="L29" s="93"/>
      <c r="M29" s="105" t="s">
        <v>86</v>
      </c>
    </row>
    <row r="30" spans="1:13">
      <c r="A30" s="102" t="s">
        <v>116</v>
      </c>
      <c r="B30" s="103" t="s">
        <v>117</v>
      </c>
      <c r="C30" s="103"/>
      <c r="D30" s="103" t="s">
        <v>82</v>
      </c>
      <c r="E30" s="93" t="s">
        <v>83</v>
      </c>
      <c r="F30" s="93" t="s">
        <v>118</v>
      </c>
      <c r="G30" s="104"/>
      <c r="H30" s="108"/>
      <c r="I30" s="104"/>
      <c r="J30" s="93" t="s">
        <v>85</v>
      </c>
      <c r="K30" s="93">
        <v>1</v>
      </c>
      <c r="L30" s="93"/>
      <c r="M30" s="105" t="s">
        <v>86</v>
      </c>
    </row>
    <row r="31" spans="1:13">
      <c r="A31" s="102" t="s">
        <v>119</v>
      </c>
      <c r="B31" s="103" t="s">
        <v>102</v>
      </c>
      <c r="C31" s="103"/>
      <c r="D31" s="103" t="s">
        <v>82</v>
      </c>
      <c r="E31" s="93" t="s">
        <v>83</v>
      </c>
      <c r="F31" s="93" t="s">
        <v>103</v>
      </c>
      <c r="G31" s="104"/>
      <c r="H31" s="107">
        <v>14</v>
      </c>
      <c r="I31" s="104"/>
      <c r="J31" s="93" t="s">
        <v>85</v>
      </c>
      <c r="K31" s="93">
        <v>1</v>
      </c>
      <c r="L31" s="93"/>
      <c r="M31" s="105" t="s">
        <v>86</v>
      </c>
    </row>
    <row r="32" spans="1:13">
      <c r="A32" s="102" t="s">
        <v>120</v>
      </c>
      <c r="B32" s="103" t="s">
        <v>102</v>
      </c>
      <c r="C32" s="103"/>
      <c r="D32" s="103" t="s">
        <v>82</v>
      </c>
      <c r="E32" s="93" t="s">
        <v>83</v>
      </c>
      <c r="F32" s="93" t="s">
        <v>103</v>
      </c>
      <c r="G32" s="104"/>
      <c r="H32" s="107">
        <v>15</v>
      </c>
      <c r="I32" s="104"/>
      <c r="J32" s="93" t="s">
        <v>85</v>
      </c>
      <c r="K32" s="93">
        <v>1</v>
      </c>
      <c r="L32" s="93"/>
      <c r="M32" s="105" t="s">
        <v>86</v>
      </c>
    </row>
    <row r="33" spans="1:13">
      <c r="A33" s="102" t="s">
        <v>121</v>
      </c>
      <c r="B33" s="103" t="s">
        <v>102</v>
      </c>
      <c r="C33" s="103"/>
      <c r="D33" s="103" t="s">
        <v>82</v>
      </c>
      <c r="E33" s="93" t="s">
        <v>83</v>
      </c>
      <c r="F33" s="93" t="s">
        <v>103</v>
      </c>
      <c r="G33" s="104"/>
      <c r="H33" s="107">
        <v>16</v>
      </c>
      <c r="I33" s="104"/>
      <c r="J33" s="93" t="s">
        <v>85</v>
      </c>
      <c r="K33" s="93">
        <v>1</v>
      </c>
      <c r="L33" s="93"/>
      <c r="M33" s="105" t="s">
        <v>86</v>
      </c>
    </row>
    <row r="34" spans="1:13">
      <c r="A34" s="102" t="s">
        <v>122</v>
      </c>
      <c r="B34" s="103" t="s">
        <v>102</v>
      </c>
      <c r="C34" s="103"/>
      <c r="D34" s="103" t="s">
        <v>82</v>
      </c>
      <c r="E34" s="93" t="s">
        <v>83</v>
      </c>
      <c r="F34" s="93" t="s">
        <v>103</v>
      </c>
      <c r="G34" s="104"/>
      <c r="H34" s="107">
        <v>17</v>
      </c>
      <c r="I34" s="104"/>
      <c r="J34" s="93" t="s">
        <v>85</v>
      </c>
      <c r="K34" s="93">
        <v>1</v>
      </c>
      <c r="L34" s="93"/>
      <c r="M34" s="105" t="s">
        <v>86</v>
      </c>
    </row>
    <row r="35" spans="1:13">
      <c r="A35" s="102" t="s">
        <v>123</v>
      </c>
      <c r="B35" s="103" t="s">
        <v>102</v>
      </c>
      <c r="C35" s="103"/>
      <c r="D35" s="103" t="s">
        <v>82</v>
      </c>
      <c r="E35" s="93" t="s">
        <v>83</v>
      </c>
      <c r="F35" s="93" t="s">
        <v>103</v>
      </c>
      <c r="G35" s="104"/>
      <c r="H35" s="107">
        <v>18</v>
      </c>
      <c r="I35" s="104"/>
      <c r="J35" s="93" t="s">
        <v>85</v>
      </c>
      <c r="K35" s="93">
        <v>1</v>
      </c>
      <c r="L35" s="93"/>
      <c r="M35" s="105" t="s">
        <v>86</v>
      </c>
    </row>
    <row r="36" spans="1:13">
      <c r="A36" s="102" t="s">
        <v>124</v>
      </c>
      <c r="B36" s="103" t="s">
        <v>102</v>
      </c>
      <c r="C36" s="103"/>
      <c r="D36" s="103" t="s">
        <v>82</v>
      </c>
      <c r="E36" s="93" t="s">
        <v>83</v>
      </c>
      <c r="F36" s="93" t="s">
        <v>103</v>
      </c>
      <c r="G36" s="104"/>
      <c r="H36" s="107">
        <v>19</v>
      </c>
      <c r="I36" s="104"/>
      <c r="J36" s="93" t="s">
        <v>85</v>
      </c>
      <c r="K36" s="93">
        <v>1</v>
      </c>
      <c r="L36" s="93"/>
      <c r="M36" s="105" t="s">
        <v>86</v>
      </c>
    </row>
    <row r="37" spans="1:13">
      <c r="A37" s="102" t="s">
        <v>125</v>
      </c>
      <c r="B37" s="103" t="s">
        <v>102</v>
      </c>
      <c r="C37" s="103"/>
      <c r="D37" s="103" t="s">
        <v>82</v>
      </c>
      <c r="E37" s="93" t="s">
        <v>83</v>
      </c>
      <c r="F37" s="93" t="s">
        <v>103</v>
      </c>
      <c r="G37" s="104"/>
      <c r="H37" s="107">
        <v>20</v>
      </c>
      <c r="I37" s="104"/>
      <c r="J37" s="93" t="s">
        <v>85</v>
      </c>
      <c r="K37" s="93">
        <v>1</v>
      </c>
      <c r="L37" s="93"/>
      <c r="M37" s="105" t="s">
        <v>86</v>
      </c>
    </row>
    <row r="38" spans="1:13">
      <c r="A38" s="102" t="s">
        <v>126</v>
      </c>
      <c r="B38" s="103" t="s">
        <v>102</v>
      </c>
      <c r="C38" s="103"/>
      <c r="D38" s="103" t="s">
        <v>82</v>
      </c>
      <c r="E38" s="93" t="s">
        <v>83</v>
      </c>
      <c r="F38" s="93" t="s">
        <v>103</v>
      </c>
      <c r="G38" s="104"/>
      <c r="H38" s="107">
        <v>21</v>
      </c>
      <c r="I38" s="104"/>
      <c r="J38" s="93" t="s">
        <v>85</v>
      </c>
      <c r="K38" s="93">
        <v>1</v>
      </c>
      <c r="L38" s="93"/>
      <c r="M38" s="105" t="s">
        <v>86</v>
      </c>
    </row>
    <row r="39" spans="1:13">
      <c r="A39" s="102" t="s">
        <v>127</v>
      </c>
      <c r="B39" s="103" t="s">
        <v>102</v>
      </c>
      <c r="C39" s="103"/>
      <c r="D39" s="103" t="s">
        <v>82</v>
      </c>
      <c r="E39" s="93" t="s">
        <v>83</v>
      </c>
      <c r="F39" s="93" t="s">
        <v>103</v>
      </c>
      <c r="G39" s="104"/>
      <c r="H39" s="107">
        <v>22</v>
      </c>
      <c r="I39" s="104"/>
      <c r="J39" s="93" t="s">
        <v>85</v>
      </c>
      <c r="K39" s="93">
        <v>1</v>
      </c>
      <c r="L39" s="93"/>
      <c r="M39" s="105" t="s">
        <v>86</v>
      </c>
    </row>
    <row r="40" spans="1:13">
      <c r="A40" s="102" t="s">
        <v>128</v>
      </c>
      <c r="B40" s="103" t="s">
        <v>102</v>
      </c>
      <c r="C40" s="103"/>
      <c r="D40" s="103" t="s">
        <v>82</v>
      </c>
      <c r="E40" s="93" t="s">
        <v>83</v>
      </c>
      <c r="F40" s="93" t="s">
        <v>103</v>
      </c>
      <c r="G40" s="104"/>
      <c r="H40" s="107">
        <v>23</v>
      </c>
      <c r="I40" s="104"/>
      <c r="J40" s="93" t="s">
        <v>85</v>
      </c>
      <c r="K40" s="93">
        <v>1</v>
      </c>
      <c r="L40" s="93"/>
      <c r="M40" s="105" t="s">
        <v>86</v>
      </c>
    </row>
    <row r="41" spans="1:13">
      <c r="A41" s="102" t="s">
        <v>129</v>
      </c>
      <c r="B41" s="103" t="s">
        <v>102</v>
      </c>
      <c r="C41" s="103"/>
      <c r="D41" s="103" t="s">
        <v>82</v>
      </c>
      <c r="E41" s="93" t="s">
        <v>83</v>
      </c>
      <c r="F41" s="93" t="s">
        <v>103</v>
      </c>
      <c r="G41" s="104"/>
      <c r="H41" s="107">
        <v>24</v>
      </c>
      <c r="I41" s="104"/>
      <c r="J41" s="93" t="s">
        <v>85</v>
      </c>
      <c r="K41" s="93">
        <v>1</v>
      </c>
      <c r="L41" s="93"/>
      <c r="M41" s="105" t="s">
        <v>86</v>
      </c>
    </row>
    <row r="42" spans="1:13">
      <c r="A42" s="102" t="s">
        <v>130</v>
      </c>
      <c r="B42" s="103" t="s">
        <v>102</v>
      </c>
      <c r="C42" s="103"/>
      <c r="D42" s="103" t="s">
        <v>82</v>
      </c>
      <c r="E42" s="93" t="s">
        <v>83</v>
      </c>
      <c r="F42" s="93" t="s">
        <v>103</v>
      </c>
      <c r="G42" s="104"/>
      <c r="H42" s="107">
        <v>25</v>
      </c>
      <c r="I42" s="104"/>
      <c r="J42" s="93" t="s">
        <v>85</v>
      </c>
      <c r="K42" s="93">
        <v>1</v>
      </c>
      <c r="L42" s="93"/>
      <c r="M42" s="105" t="s">
        <v>86</v>
      </c>
    </row>
    <row r="43" spans="1:13">
      <c r="A43" s="102" t="s">
        <v>131</v>
      </c>
      <c r="B43" s="103" t="s">
        <v>132</v>
      </c>
      <c r="C43" s="103"/>
      <c r="D43" s="103" t="s">
        <v>82</v>
      </c>
      <c r="E43" s="93" t="s">
        <v>83</v>
      </c>
      <c r="F43" s="93" t="s">
        <v>133</v>
      </c>
      <c r="G43" s="93"/>
      <c r="H43" s="107">
        <v>26</v>
      </c>
      <c r="I43" s="93"/>
      <c r="J43" s="93" t="s">
        <v>85</v>
      </c>
      <c r="K43" s="93">
        <v>1</v>
      </c>
      <c r="L43" s="93"/>
      <c r="M43" s="105" t="s">
        <v>86</v>
      </c>
    </row>
    <row r="44" spans="1:13">
      <c r="A44" s="102" t="s">
        <v>134</v>
      </c>
      <c r="B44" s="103" t="s">
        <v>132</v>
      </c>
      <c r="C44" s="103"/>
      <c r="D44" s="103" t="s">
        <v>82</v>
      </c>
      <c r="E44" s="93" t="s">
        <v>83</v>
      </c>
      <c r="F44" s="93" t="s">
        <v>133</v>
      </c>
      <c r="G44" s="93"/>
      <c r="H44" s="107">
        <v>27</v>
      </c>
      <c r="I44" s="93"/>
      <c r="J44" s="93" t="s">
        <v>85</v>
      </c>
      <c r="K44" s="93">
        <v>1</v>
      </c>
      <c r="L44" s="93"/>
      <c r="M44" s="105" t="s">
        <v>86</v>
      </c>
    </row>
    <row r="45" spans="1:13">
      <c r="A45" s="102" t="s">
        <v>135</v>
      </c>
      <c r="B45" s="103" t="s">
        <v>132</v>
      </c>
      <c r="C45" s="103"/>
      <c r="D45" s="103" t="s">
        <v>82</v>
      </c>
      <c r="E45" s="93" t="s">
        <v>83</v>
      </c>
      <c r="F45" s="93" t="s">
        <v>133</v>
      </c>
      <c r="G45" s="93"/>
      <c r="H45" s="107">
        <v>28</v>
      </c>
      <c r="I45" s="93"/>
      <c r="J45" s="93" t="s">
        <v>85</v>
      </c>
      <c r="K45" s="93">
        <v>1</v>
      </c>
      <c r="L45" s="93"/>
      <c r="M45" s="105" t="s">
        <v>86</v>
      </c>
    </row>
    <row r="46" spans="1:13">
      <c r="A46" s="102" t="s">
        <v>136</v>
      </c>
      <c r="B46" s="103" t="s">
        <v>132</v>
      </c>
      <c r="C46" s="103"/>
      <c r="D46" s="103" t="s">
        <v>82</v>
      </c>
      <c r="E46" s="93" t="s">
        <v>83</v>
      </c>
      <c r="F46" s="93" t="s">
        <v>133</v>
      </c>
      <c r="G46" s="93"/>
      <c r="H46" s="107">
        <v>29</v>
      </c>
      <c r="I46" s="93"/>
      <c r="J46" s="93" t="s">
        <v>85</v>
      </c>
      <c r="K46" s="93">
        <v>1</v>
      </c>
      <c r="L46" s="93"/>
      <c r="M46" s="105" t="s">
        <v>86</v>
      </c>
    </row>
    <row r="47" spans="1:13">
      <c r="A47" s="102" t="s">
        <v>137</v>
      </c>
      <c r="B47" s="103" t="s">
        <v>132</v>
      </c>
      <c r="C47" s="103"/>
      <c r="D47" s="103" t="s">
        <v>82</v>
      </c>
      <c r="E47" s="93" t="s">
        <v>83</v>
      </c>
      <c r="F47" s="93" t="s">
        <v>133</v>
      </c>
      <c r="G47" s="93"/>
      <c r="H47" s="107">
        <v>30</v>
      </c>
      <c r="I47" s="93"/>
      <c r="J47" s="93" t="s">
        <v>85</v>
      </c>
      <c r="K47" s="93">
        <v>1</v>
      </c>
      <c r="L47" s="93"/>
      <c r="M47" s="105" t="s">
        <v>86</v>
      </c>
    </row>
    <row r="48" spans="1:13">
      <c r="A48" s="102" t="s">
        <v>138</v>
      </c>
      <c r="B48" s="103" t="s">
        <v>117</v>
      </c>
      <c r="C48" s="103"/>
      <c r="D48" s="103" t="s">
        <v>82</v>
      </c>
      <c r="E48" s="93" t="s">
        <v>83</v>
      </c>
      <c r="F48" s="93" t="s">
        <v>118</v>
      </c>
      <c r="G48" s="104"/>
      <c r="H48" s="108"/>
      <c r="I48" s="104"/>
      <c r="J48" s="93" t="s">
        <v>85</v>
      </c>
      <c r="K48" s="93">
        <v>1</v>
      </c>
      <c r="L48" s="93"/>
      <c r="M48" s="105" t="s">
        <v>86</v>
      </c>
    </row>
    <row r="49" spans="1:13">
      <c r="A49" s="102" t="s">
        <v>139</v>
      </c>
      <c r="B49" s="103" t="s">
        <v>132</v>
      </c>
      <c r="C49" s="103"/>
      <c r="D49" s="103" t="s">
        <v>82</v>
      </c>
      <c r="E49" s="93" t="s">
        <v>83</v>
      </c>
      <c r="F49" s="93" t="s">
        <v>133</v>
      </c>
      <c r="G49" s="93"/>
      <c r="H49" s="107">
        <v>31</v>
      </c>
      <c r="I49" s="93"/>
      <c r="J49" s="93" t="s">
        <v>85</v>
      </c>
      <c r="K49" s="93">
        <v>1</v>
      </c>
      <c r="L49" s="93"/>
      <c r="M49" s="105" t="s">
        <v>86</v>
      </c>
    </row>
    <row r="50" spans="1:13">
      <c r="A50" s="102" t="s">
        <v>140</v>
      </c>
      <c r="B50" s="103" t="s">
        <v>132</v>
      </c>
      <c r="C50" s="103"/>
      <c r="D50" s="103" t="s">
        <v>82</v>
      </c>
      <c r="E50" s="93" t="s">
        <v>83</v>
      </c>
      <c r="F50" s="93" t="s">
        <v>133</v>
      </c>
      <c r="G50" s="93"/>
      <c r="H50" s="107">
        <v>32</v>
      </c>
      <c r="I50" s="93"/>
      <c r="J50" s="93" t="s">
        <v>85</v>
      </c>
      <c r="K50" s="93">
        <v>1</v>
      </c>
      <c r="L50" s="93"/>
      <c r="M50" s="105" t="s">
        <v>86</v>
      </c>
    </row>
    <row r="51" spans="1:13">
      <c r="A51" s="102" t="s">
        <v>141</v>
      </c>
      <c r="B51" s="103" t="s">
        <v>132</v>
      </c>
      <c r="C51" s="103"/>
      <c r="D51" s="103" t="s">
        <v>82</v>
      </c>
      <c r="E51" s="93" t="s">
        <v>83</v>
      </c>
      <c r="F51" s="93" t="s">
        <v>133</v>
      </c>
      <c r="G51" s="93"/>
      <c r="H51" s="107">
        <v>33</v>
      </c>
      <c r="I51" s="93"/>
      <c r="J51" s="93" t="s">
        <v>85</v>
      </c>
      <c r="K51" s="93">
        <v>1</v>
      </c>
      <c r="L51" s="93"/>
      <c r="M51" s="105" t="s">
        <v>86</v>
      </c>
    </row>
    <row r="52" spans="1:13">
      <c r="A52" s="102" t="s">
        <v>142</v>
      </c>
      <c r="B52" s="103" t="s">
        <v>132</v>
      </c>
      <c r="C52" s="103"/>
      <c r="D52" s="103" t="s">
        <v>82</v>
      </c>
      <c r="E52" s="93" t="s">
        <v>83</v>
      </c>
      <c r="F52" s="93" t="s">
        <v>133</v>
      </c>
      <c r="G52" s="93"/>
      <c r="H52" s="107">
        <v>34</v>
      </c>
      <c r="I52" s="93"/>
      <c r="J52" s="93" t="s">
        <v>85</v>
      </c>
      <c r="K52" s="93">
        <v>1</v>
      </c>
      <c r="L52" s="93"/>
      <c r="M52" s="105" t="s">
        <v>86</v>
      </c>
    </row>
    <row r="53" spans="1:13">
      <c r="A53" s="102" t="s">
        <v>143</v>
      </c>
      <c r="B53" s="103" t="s">
        <v>132</v>
      </c>
      <c r="C53" s="103"/>
      <c r="D53" s="103" t="s">
        <v>82</v>
      </c>
      <c r="E53" s="93" t="s">
        <v>83</v>
      </c>
      <c r="F53" s="93" t="s">
        <v>133</v>
      </c>
      <c r="G53" s="93"/>
      <c r="H53" s="107">
        <v>35</v>
      </c>
      <c r="I53" s="93"/>
      <c r="J53" s="93" t="s">
        <v>85</v>
      </c>
      <c r="K53" s="93">
        <v>1</v>
      </c>
      <c r="L53" s="93"/>
      <c r="M53" s="105" t="s">
        <v>86</v>
      </c>
    </row>
    <row r="54" spans="1:13">
      <c r="A54" s="102" t="s">
        <v>144</v>
      </c>
      <c r="B54" s="103" t="s">
        <v>132</v>
      </c>
      <c r="C54" s="103"/>
      <c r="D54" s="103" t="s">
        <v>82</v>
      </c>
      <c r="E54" s="93" t="s">
        <v>83</v>
      </c>
      <c r="F54" s="93" t="s">
        <v>133</v>
      </c>
      <c r="G54" s="93"/>
      <c r="H54" s="107">
        <v>36</v>
      </c>
      <c r="I54" s="93"/>
      <c r="J54" s="93" t="s">
        <v>85</v>
      </c>
      <c r="K54" s="93">
        <v>1</v>
      </c>
      <c r="L54" s="93"/>
      <c r="M54" s="105" t="s">
        <v>86</v>
      </c>
    </row>
    <row r="55" spans="1:13">
      <c r="A55" s="102" t="s">
        <v>145</v>
      </c>
      <c r="B55" s="103" t="s">
        <v>132</v>
      </c>
      <c r="C55" s="103"/>
      <c r="D55" s="103" t="s">
        <v>82</v>
      </c>
      <c r="E55" s="93" t="s">
        <v>83</v>
      </c>
      <c r="F55" s="93" t="s">
        <v>133</v>
      </c>
      <c r="G55" s="93"/>
      <c r="H55" s="107">
        <v>37</v>
      </c>
      <c r="I55" s="93"/>
      <c r="J55" s="93" t="s">
        <v>85</v>
      </c>
      <c r="K55" s="93">
        <v>1</v>
      </c>
      <c r="L55" s="93"/>
      <c r="M55" s="105" t="s">
        <v>86</v>
      </c>
    </row>
    <row r="56" spans="1:13">
      <c r="A56" s="102" t="s">
        <v>146</v>
      </c>
      <c r="B56" s="103" t="s">
        <v>147</v>
      </c>
      <c r="C56" s="103"/>
      <c r="D56" s="103" t="s">
        <v>82</v>
      </c>
      <c r="E56" s="93" t="s">
        <v>83</v>
      </c>
      <c r="F56" s="93" t="s">
        <v>148</v>
      </c>
      <c r="G56" s="93"/>
      <c r="H56" s="107">
        <v>38</v>
      </c>
      <c r="I56" s="93"/>
      <c r="J56" s="93" t="s">
        <v>85</v>
      </c>
      <c r="K56" s="93">
        <v>1</v>
      </c>
      <c r="L56" s="93"/>
      <c r="M56" s="105" t="s">
        <v>86</v>
      </c>
    </row>
    <row r="57" spans="1:13">
      <c r="A57" s="102" t="s">
        <v>149</v>
      </c>
      <c r="B57" s="103" t="s">
        <v>147</v>
      </c>
      <c r="C57" s="103"/>
      <c r="D57" s="103" t="s">
        <v>82</v>
      </c>
      <c r="E57" s="93" t="s">
        <v>83</v>
      </c>
      <c r="F57" s="93" t="s">
        <v>148</v>
      </c>
      <c r="G57" s="93"/>
      <c r="H57" s="107">
        <v>39</v>
      </c>
      <c r="I57" s="93"/>
      <c r="J57" s="93" t="s">
        <v>85</v>
      </c>
      <c r="K57" s="93">
        <v>1</v>
      </c>
      <c r="L57" s="93"/>
      <c r="M57" s="105" t="s">
        <v>86</v>
      </c>
    </row>
    <row r="58" spans="1:13">
      <c r="A58" s="102" t="s">
        <v>150</v>
      </c>
      <c r="B58" s="103" t="s">
        <v>147</v>
      </c>
      <c r="C58" s="103"/>
      <c r="D58" s="103" t="s">
        <v>82</v>
      </c>
      <c r="E58" s="93" t="s">
        <v>83</v>
      </c>
      <c r="F58" s="93" t="s">
        <v>148</v>
      </c>
      <c r="G58" s="93"/>
      <c r="H58" s="107">
        <v>40</v>
      </c>
      <c r="I58" s="93"/>
      <c r="J58" s="93" t="s">
        <v>85</v>
      </c>
      <c r="K58" s="93">
        <v>1</v>
      </c>
      <c r="L58" s="93"/>
      <c r="M58" s="105" t="s">
        <v>86</v>
      </c>
    </row>
    <row r="59" spans="1:13">
      <c r="A59" s="102" t="s">
        <v>151</v>
      </c>
      <c r="B59" s="103" t="s">
        <v>147</v>
      </c>
      <c r="C59" s="103"/>
      <c r="D59" s="103" t="s">
        <v>82</v>
      </c>
      <c r="E59" s="93" t="s">
        <v>83</v>
      </c>
      <c r="F59" s="93" t="s">
        <v>148</v>
      </c>
      <c r="G59" s="93"/>
      <c r="H59" s="107">
        <v>41</v>
      </c>
      <c r="I59" s="93"/>
      <c r="J59" s="93" t="s">
        <v>85</v>
      </c>
      <c r="K59" s="93">
        <v>1</v>
      </c>
      <c r="L59" s="93"/>
      <c r="M59" s="105" t="s">
        <v>86</v>
      </c>
    </row>
    <row r="60" spans="1:13">
      <c r="A60" s="102" t="s">
        <v>152</v>
      </c>
      <c r="B60" s="103" t="s">
        <v>147</v>
      </c>
      <c r="C60" s="103"/>
      <c r="D60" s="103" t="s">
        <v>82</v>
      </c>
      <c r="E60" s="93" t="s">
        <v>83</v>
      </c>
      <c r="F60" s="93" t="s">
        <v>148</v>
      </c>
      <c r="G60" s="93"/>
      <c r="H60" s="107">
        <v>42</v>
      </c>
      <c r="I60" s="93"/>
      <c r="J60" s="93" t="s">
        <v>85</v>
      </c>
      <c r="K60" s="93">
        <v>1</v>
      </c>
      <c r="L60" s="93"/>
      <c r="M60" s="105" t="s">
        <v>86</v>
      </c>
    </row>
    <row r="61" spans="1:13">
      <c r="A61" s="102" t="s">
        <v>153</v>
      </c>
      <c r="B61" s="103" t="s">
        <v>147</v>
      </c>
      <c r="C61" s="103"/>
      <c r="D61" s="103" t="s">
        <v>82</v>
      </c>
      <c r="E61" s="93" t="s">
        <v>83</v>
      </c>
      <c r="F61" s="93" t="s">
        <v>148</v>
      </c>
      <c r="G61" s="93"/>
      <c r="H61" s="107">
        <v>43</v>
      </c>
      <c r="I61" s="93"/>
      <c r="J61" s="93" t="s">
        <v>85</v>
      </c>
      <c r="K61" s="93">
        <v>1</v>
      </c>
      <c r="L61" s="93"/>
      <c r="M61" s="105" t="s">
        <v>86</v>
      </c>
    </row>
    <row r="62" spans="1:13">
      <c r="A62" s="102" t="s">
        <v>154</v>
      </c>
      <c r="B62" s="103" t="s">
        <v>147</v>
      </c>
      <c r="C62" s="103"/>
      <c r="D62" s="103" t="s">
        <v>82</v>
      </c>
      <c r="E62" s="93" t="s">
        <v>83</v>
      </c>
      <c r="F62" s="93" t="s">
        <v>148</v>
      </c>
      <c r="G62" s="93"/>
      <c r="H62" s="107">
        <v>44</v>
      </c>
      <c r="I62" s="93"/>
      <c r="J62" s="93" t="s">
        <v>85</v>
      </c>
      <c r="K62" s="93">
        <v>1</v>
      </c>
      <c r="L62" s="93"/>
      <c r="M62" s="105" t="s">
        <v>86</v>
      </c>
    </row>
    <row r="63" spans="1:13">
      <c r="A63" s="102" t="s">
        <v>155</v>
      </c>
      <c r="B63" s="103" t="s">
        <v>147</v>
      </c>
      <c r="C63" s="103"/>
      <c r="D63" s="103" t="s">
        <v>82</v>
      </c>
      <c r="E63" s="93" t="s">
        <v>83</v>
      </c>
      <c r="F63" s="93" t="s">
        <v>148</v>
      </c>
      <c r="G63" s="93"/>
      <c r="H63" s="107">
        <v>45</v>
      </c>
      <c r="I63" s="93"/>
      <c r="J63" s="93" t="s">
        <v>85</v>
      </c>
      <c r="K63" s="93">
        <v>1</v>
      </c>
      <c r="L63" s="93"/>
      <c r="M63" s="105" t="s">
        <v>86</v>
      </c>
    </row>
    <row r="64" spans="1:13">
      <c r="A64" s="102" t="s">
        <v>156</v>
      </c>
      <c r="B64" s="109" t="s">
        <v>157</v>
      </c>
      <c r="C64" s="103"/>
      <c r="D64" s="103" t="s">
        <v>82</v>
      </c>
      <c r="E64" s="93" t="s">
        <v>83</v>
      </c>
      <c r="F64" s="93" t="s">
        <v>158</v>
      </c>
      <c r="G64" s="93"/>
      <c r="H64" s="107">
        <v>46</v>
      </c>
      <c r="I64" s="93"/>
      <c r="J64" s="93" t="s">
        <v>85</v>
      </c>
      <c r="K64" s="93">
        <v>1</v>
      </c>
      <c r="L64" s="93"/>
      <c r="M64" s="105" t="s">
        <v>86</v>
      </c>
    </row>
    <row r="65" spans="1:13">
      <c r="A65" s="102" t="s">
        <v>159</v>
      </c>
      <c r="B65" s="109" t="s">
        <v>157</v>
      </c>
      <c r="C65" s="103"/>
      <c r="D65" s="103" t="s">
        <v>82</v>
      </c>
      <c r="E65" s="93" t="s">
        <v>83</v>
      </c>
      <c r="F65" s="93" t="s">
        <v>158</v>
      </c>
      <c r="G65" s="93"/>
      <c r="H65" s="107">
        <v>47</v>
      </c>
      <c r="I65" s="93"/>
      <c r="J65" s="93" t="s">
        <v>85</v>
      </c>
      <c r="K65" s="93">
        <v>1</v>
      </c>
      <c r="L65" s="93"/>
      <c r="M65" s="105" t="s">
        <v>86</v>
      </c>
    </row>
    <row r="66" spans="1:13">
      <c r="A66" s="102" t="s">
        <v>160</v>
      </c>
      <c r="B66" s="103" t="s">
        <v>117</v>
      </c>
      <c r="C66" s="103"/>
      <c r="D66" s="103" t="s">
        <v>82</v>
      </c>
      <c r="E66" s="93" t="s">
        <v>83</v>
      </c>
      <c r="F66" s="93" t="s">
        <v>118</v>
      </c>
      <c r="G66" s="104"/>
      <c r="H66" s="108"/>
      <c r="I66" s="104"/>
      <c r="J66" s="93" t="s">
        <v>85</v>
      </c>
      <c r="K66" s="93">
        <v>1</v>
      </c>
      <c r="L66" s="93"/>
      <c r="M66" s="105" t="s">
        <v>86</v>
      </c>
    </row>
    <row r="67" spans="1:13">
      <c r="A67" s="102" t="s">
        <v>161</v>
      </c>
      <c r="B67" s="109" t="s">
        <v>157</v>
      </c>
      <c r="C67" s="103"/>
      <c r="D67" s="103" t="s">
        <v>82</v>
      </c>
      <c r="E67" s="93" t="s">
        <v>83</v>
      </c>
      <c r="F67" s="93" t="s">
        <v>158</v>
      </c>
      <c r="G67" s="93"/>
      <c r="H67" s="107">
        <v>48</v>
      </c>
      <c r="I67" s="93"/>
      <c r="J67" s="93" t="s">
        <v>85</v>
      </c>
      <c r="K67" s="93">
        <v>1</v>
      </c>
      <c r="L67" s="93"/>
      <c r="M67" s="105" t="s">
        <v>86</v>
      </c>
    </row>
    <row r="68" spans="1:13">
      <c r="B68" s="103" t="s">
        <v>162</v>
      </c>
      <c r="C68" s="103"/>
      <c r="D68" s="103" t="s">
        <v>82</v>
      </c>
      <c r="E68" s="93"/>
      <c r="F68" s="103" t="s">
        <v>162</v>
      </c>
      <c r="G68" s="93"/>
      <c r="H68" s="93"/>
      <c r="I68" s="93"/>
      <c r="J68" s="93"/>
      <c r="K68" s="93">
        <v>1</v>
      </c>
      <c r="L68" s="93"/>
      <c r="M68" s="105" t="s">
        <v>86</v>
      </c>
    </row>
    <row r="69" spans="1:13">
      <c r="A69" s="102"/>
      <c r="B69" s="109"/>
      <c r="C69" s="103"/>
      <c r="D69" s="103"/>
      <c r="E69" s="93"/>
      <c r="F69" s="93"/>
      <c r="G69" s="93"/>
      <c r="H69" s="93"/>
      <c r="I69" s="93"/>
      <c r="J69" s="93"/>
      <c r="K69" s="93"/>
      <c r="L69" s="93"/>
      <c r="M69" s="105"/>
    </row>
    <row r="70" spans="1:13">
      <c r="A70" s="102"/>
      <c r="B70" s="103"/>
      <c r="C70" s="103"/>
      <c r="D70" s="103"/>
      <c r="E70" s="93"/>
      <c r="F70" s="93"/>
      <c r="G70" s="93"/>
      <c r="H70" s="93"/>
      <c r="I70" s="93"/>
      <c r="J70" s="93"/>
      <c r="K70" s="93"/>
      <c r="L70" s="93"/>
      <c r="M70" s="105"/>
    </row>
    <row r="71" spans="1:13">
      <c r="A71" s="110" t="s">
        <v>163</v>
      </c>
      <c r="B71" s="111"/>
      <c r="C71" s="112"/>
      <c r="D71" s="112"/>
      <c r="E71" s="93"/>
      <c r="F71" s="93"/>
      <c r="G71" s="93"/>
      <c r="H71" s="93"/>
      <c r="I71" s="93"/>
      <c r="J71" s="93"/>
      <c r="K71" s="93"/>
      <c r="L71" s="93"/>
      <c r="M71" s="98"/>
    </row>
    <row r="72" spans="1:13">
      <c r="A72" s="102"/>
      <c r="B72" s="103" t="s">
        <v>164</v>
      </c>
      <c r="C72" s="103"/>
      <c r="D72" s="93"/>
      <c r="E72" s="93" t="s">
        <v>165</v>
      </c>
      <c r="F72" s="113"/>
      <c r="G72" s="93"/>
      <c r="H72" s="93"/>
      <c r="I72" s="93"/>
      <c r="J72" s="93"/>
      <c r="K72" s="93">
        <v>10</v>
      </c>
      <c r="L72" s="93"/>
      <c r="M72" s="105" t="s">
        <v>86</v>
      </c>
    </row>
    <row r="73" spans="1:13">
      <c r="A73" s="102"/>
      <c r="B73" s="103" t="s">
        <v>166</v>
      </c>
      <c r="C73" s="103"/>
      <c r="D73" s="93"/>
      <c r="E73" s="93" t="s">
        <v>167</v>
      </c>
      <c r="F73" s="113"/>
      <c r="G73" s="93"/>
      <c r="H73" s="93"/>
      <c r="I73" s="93"/>
      <c r="J73" s="93"/>
      <c r="K73" s="93">
        <v>1</v>
      </c>
      <c r="L73" s="93"/>
      <c r="M73" s="105" t="s">
        <v>86</v>
      </c>
    </row>
    <row r="74" spans="1:13">
      <c r="A74" s="102"/>
      <c r="B74" s="103" t="s">
        <v>168</v>
      </c>
      <c r="C74" s="103"/>
      <c r="D74" s="93"/>
      <c r="E74" s="93" t="s">
        <v>169</v>
      </c>
      <c r="F74" s="93"/>
      <c r="G74" s="93"/>
      <c r="H74" s="93"/>
      <c r="I74" s="93"/>
      <c r="J74" s="93"/>
      <c r="K74" s="93">
        <v>2</v>
      </c>
      <c r="L74" s="93"/>
      <c r="M74" s="105" t="s">
        <v>86</v>
      </c>
    </row>
    <row r="75" spans="1:13">
      <c r="A75" s="110"/>
      <c r="B75" s="103"/>
      <c r="C75" s="112"/>
      <c r="D75" s="93"/>
      <c r="E75" s="93"/>
      <c r="F75" s="93"/>
      <c r="G75" s="93"/>
      <c r="H75" s="93"/>
      <c r="I75" s="93"/>
      <c r="J75" s="93"/>
      <c r="K75" s="93"/>
      <c r="L75" s="93"/>
      <c r="M75" s="105"/>
    </row>
    <row r="76" spans="1:13">
      <c r="A76" s="102"/>
      <c r="B76" s="114"/>
      <c r="C76" s="112"/>
      <c r="D76" s="93"/>
      <c r="E76" s="93"/>
      <c r="F76" s="93"/>
      <c r="G76" s="93"/>
      <c r="H76" s="93"/>
      <c r="I76" s="93"/>
      <c r="J76" s="93"/>
      <c r="K76" s="93"/>
      <c r="L76" s="93"/>
      <c r="M76" s="105"/>
    </row>
    <row r="77" spans="1:13">
      <c r="A77" s="110" t="s">
        <v>170</v>
      </c>
      <c r="B77" s="114"/>
      <c r="C77" s="112"/>
      <c r="D77" s="93"/>
      <c r="E77" s="93"/>
      <c r="F77" s="93"/>
      <c r="G77" s="93"/>
      <c r="H77" s="93"/>
      <c r="I77" s="93"/>
      <c r="J77" s="93"/>
      <c r="K77" s="93"/>
      <c r="L77" s="93"/>
      <c r="M77" s="105"/>
    </row>
    <row r="78" spans="1:13">
      <c r="A78" s="115" t="s">
        <v>171</v>
      </c>
      <c r="B78" s="103" t="s">
        <v>172</v>
      </c>
      <c r="C78" s="112"/>
      <c r="D78" s="114" t="s">
        <v>173</v>
      </c>
      <c r="E78" s="93" t="s">
        <v>174</v>
      </c>
      <c r="F78" s="114" t="s">
        <v>171</v>
      </c>
      <c r="G78" s="93"/>
      <c r="H78" s="93"/>
      <c r="I78" s="93"/>
      <c r="J78" s="93" t="s">
        <v>174</v>
      </c>
      <c r="K78" s="93">
        <v>2</v>
      </c>
      <c r="L78" s="93"/>
      <c r="M78" s="105" t="s">
        <v>86</v>
      </c>
    </row>
    <row r="79" spans="1:13">
      <c r="A79" s="115" t="s">
        <v>171</v>
      </c>
      <c r="B79" s="103" t="s">
        <v>175</v>
      </c>
      <c r="C79" s="96"/>
      <c r="D79" s="114" t="s">
        <v>173</v>
      </c>
      <c r="E79" s="93" t="s">
        <v>174</v>
      </c>
      <c r="F79" s="114" t="s">
        <v>171</v>
      </c>
      <c r="G79" s="97"/>
      <c r="H79" s="97"/>
      <c r="I79" s="97"/>
      <c r="J79" s="93" t="s">
        <v>174</v>
      </c>
      <c r="K79" s="97">
        <v>5</v>
      </c>
      <c r="L79" s="116"/>
      <c r="M79" s="105" t="s">
        <v>86</v>
      </c>
    </row>
    <row r="80" spans="1:13">
      <c r="A80" s="115" t="s">
        <v>171</v>
      </c>
      <c r="B80" s="103" t="s">
        <v>176</v>
      </c>
      <c r="C80" s="103"/>
      <c r="D80" s="114" t="s">
        <v>173</v>
      </c>
      <c r="E80" s="93" t="s">
        <v>174</v>
      </c>
      <c r="F80" s="117" t="s">
        <v>171</v>
      </c>
      <c r="G80" s="113"/>
      <c r="H80" s="113"/>
      <c r="I80" s="113"/>
      <c r="J80" s="93" t="s">
        <v>174</v>
      </c>
      <c r="K80" s="93">
        <v>3</v>
      </c>
      <c r="L80" s="93"/>
      <c r="M80" s="105" t="s">
        <v>86</v>
      </c>
    </row>
    <row r="81" spans="1:13">
      <c r="A81" s="115" t="s">
        <v>171</v>
      </c>
      <c r="B81" s="118" t="s">
        <v>177</v>
      </c>
      <c r="C81" s="112"/>
      <c r="D81" s="114" t="s">
        <v>173</v>
      </c>
      <c r="E81" s="93" t="s">
        <v>174</v>
      </c>
      <c r="F81" s="114" t="s">
        <v>171</v>
      </c>
      <c r="G81" s="93"/>
      <c r="H81" s="93"/>
      <c r="I81" s="93"/>
      <c r="J81" s="93" t="s">
        <v>174</v>
      </c>
      <c r="K81" s="93">
        <v>3</v>
      </c>
      <c r="L81" s="93"/>
      <c r="M81" s="105" t="s">
        <v>86</v>
      </c>
    </row>
    <row r="82" spans="1:13">
      <c r="A82" s="115" t="s">
        <v>171</v>
      </c>
      <c r="B82" s="111" t="s">
        <v>178</v>
      </c>
      <c r="C82" s="112"/>
      <c r="D82" s="114" t="s">
        <v>173</v>
      </c>
      <c r="E82" s="93" t="s">
        <v>174</v>
      </c>
      <c r="F82" s="114" t="s">
        <v>171</v>
      </c>
      <c r="G82" s="93"/>
      <c r="H82" s="93"/>
      <c r="I82" s="93"/>
      <c r="J82" s="93" t="s">
        <v>174</v>
      </c>
      <c r="K82" s="93">
        <v>8</v>
      </c>
      <c r="L82" s="93"/>
      <c r="M82" s="105" t="s">
        <v>86</v>
      </c>
    </row>
    <row r="83" spans="1:13">
      <c r="A83" s="115" t="s">
        <v>171</v>
      </c>
      <c r="B83" s="112" t="s">
        <v>179</v>
      </c>
      <c r="C83" s="112"/>
      <c r="D83" s="114" t="s">
        <v>173</v>
      </c>
      <c r="E83" s="93" t="s">
        <v>174</v>
      </c>
      <c r="F83" s="114" t="s">
        <v>171</v>
      </c>
      <c r="G83" s="93"/>
      <c r="H83" s="93"/>
      <c r="I83" s="93"/>
      <c r="J83" s="93" t="s">
        <v>174</v>
      </c>
      <c r="K83" s="93">
        <v>2</v>
      </c>
      <c r="L83" s="93"/>
      <c r="M83" s="105" t="s">
        <v>86</v>
      </c>
    </row>
    <row r="84" spans="1:13">
      <c r="A84" s="115" t="s">
        <v>171</v>
      </c>
      <c r="B84" s="112" t="s">
        <v>180</v>
      </c>
      <c r="C84" s="103"/>
      <c r="D84" s="114" t="s">
        <v>173</v>
      </c>
      <c r="E84" s="93" t="s">
        <v>174</v>
      </c>
      <c r="F84" s="114" t="s">
        <v>171</v>
      </c>
      <c r="G84" s="93"/>
      <c r="H84" s="93"/>
      <c r="I84" s="93"/>
      <c r="J84" s="93" t="s">
        <v>174</v>
      </c>
      <c r="K84" s="93">
        <v>0</v>
      </c>
      <c r="L84" s="93"/>
      <c r="M84" s="105" t="s">
        <v>86</v>
      </c>
    </row>
    <row r="85" spans="1:13">
      <c r="A85" s="115" t="s">
        <v>171</v>
      </c>
      <c r="B85" s="112" t="s">
        <v>181</v>
      </c>
      <c r="C85" s="103"/>
      <c r="D85" s="114" t="s">
        <v>173</v>
      </c>
      <c r="E85" s="93" t="s">
        <v>174</v>
      </c>
      <c r="F85" s="114" t="s">
        <v>171</v>
      </c>
      <c r="G85" s="93"/>
      <c r="H85" s="93"/>
      <c r="I85" s="93"/>
      <c r="J85" s="93" t="s">
        <v>174</v>
      </c>
      <c r="K85" s="93">
        <v>2</v>
      </c>
      <c r="L85" s="93"/>
      <c r="M85" s="105" t="s">
        <v>86</v>
      </c>
    </row>
    <row r="86" spans="1:13">
      <c r="A86" s="115"/>
      <c r="B86" s="112"/>
      <c r="C86" s="103"/>
      <c r="D86" s="103"/>
      <c r="E86" s="93"/>
      <c r="F86" s="93"/>
      <c r="G86" s="93"/>
      <c r="H86" s="93"/>
      <c r="I86" s="93"/>
      <c r="J86" s="93"/>
      <c r="K86" s="93"/>
      <c r="L86" s="93"/>
      <c r="M86" s="105"/>
    </row>
    <row r="87" spans="1:13">
      <c r="A87" s="115"/>
      <c r="B87" s="112"/>
      <c r="C87" s="103"/>
      <c r="D87" s="103"/>
      <c r="E87" s="93"/>
      <c r="F87" s="93"/>
      <c r="G87" s="93"/>
      <c r="H87" s="93"/>
      <c r="I87" s="93"/>
      <c r="J87" s="93"/>
      <c r="K87" s="93"/>
      <c r="L87" s="93"/>
      <c r="M87" s="105"/>
    </row>
    <row r="88" spans="1:13">
      <c r="A88" s="115"/>
      <c r="B88" s="112"/>
      <c r="C88" s="103"/>
      <c r="D88" s="103"/>
      <c r="E88" s="93"/>
      <c r="F88" s="93"/>
      <c r="G88" s="93"/>
      <c r="H88" s="93"/>
      <c r="I88" s="93"/>
      <c r="J88" s="93"/>
      <c r="K88" s="93"/>
      <c r="L88" s="93"/>
      <c r="M88" s="105"/>
    </row>
    <row r="89" spans="1:13">
      <c r="A89" s="101" t="s">
        <v>182</v>
      </c>
      <c r="B89" s="112"/>
      <c r="C89" s="103"/>
      <c r="D89" s="103"/>
      <c r="E89" s="93"/>
      <c r="F89" s="93"/>
      <c r="G89" s="93"/>
      <c r="H89" s="93"/>
      <c r="I89" s="93"/>
      <c r="J89" s="93"/>
      <c r="K89" s="93"/>
      <c r="L89" s="93"/>
      <c r="M89" s="105"/>
    </row>
    <row r="90" spans="1:13">
      <c r="A90" s="115" t="s">
        <v>183</v>
      </c>
      <c r="B90" s="112" t="s">
        <v>184</v>
      </c>
      <c r="C90" s="112"/>
      <c r="D90" s="112" t="s">
        <v>185</v>
      </c>
      <c r="E90" s="93" t="s">
        <v>186</v>
      </c>
      <c r="F90" s="114" t="s">
        <v>183</v>
      </c>
      <c r="G90" s="93"/>
      <c r="H90" s="93"/>
      <c r="I90" s="93"/>
      <c r="J90" s="93" t="s">
        <v>187</v>
      </c>
      <c r="K90" s="93">
        <v>2</v>
      </c>
      <c r="L90" s="93"/>
      <c r="M90" s="105" t="s">
        <v>86</v>
      </c>
    </row>
    <row r="91" spans="1:13">
      <c r="A91" s="115" t="s">
        <v>183</v>
      </c>
      <c r="B91" s="112" t="s">
        <v>188</v>
      </c>
      <c r="C91" s="112"/>
      <c r="D91" s="112" t="s">
        <v>185</v>
      </c>
      <c r="E91" s="93" t="s">
        <v>186</v>
      </c>
      <c r="F91" s="114" t="s">
        <v>183</v>
      </c>
      <c r="G91" s="93"/>
      <c r="H91" s="93"/>
      <c r="I91" s="93"/>
      <c r="J91" s="93" t="s">
        <v>187</v>
      </c>
      <c r="K91" s="93">
        <v>3</v>
      </c>
      <c r="L91" s="93"/>
      <c r="M91" s="105" t="s">
        <v>86</v>
      </c>
    </row>
    <row r="92" spans="1:13">
      <c r="A92" s="115" t="s">
        <v>189</v>
      </c>
      <c r="B92" s="112" t="s">
        <v>184</v>
      </c>
      <c r="C92" s="103"/>
      <c r="D92" s="112" t="s">
        <v>190</v>
      </c>
      <c r="E92" s="93" t="s">
        <v>191</v>
      </c>
      <c r="F92" s="114" t="s">
        <v>189</v>
      </c>
      <c r="G92" s="93"/>
      <c r="H92" s="93"/>
      <c r="I92" s="93"/>
      <c r="J92" s="93" t="s">
        <v>191</v>
      </c>
      <c r="K92" s="93">
        <v>1</v>
      </c>
      <c r="L92" s="93"/>
      <c r="M92" s="105" t="s">
        <v>86</v>
      </c>
    </row>
    <row r="93" spans="1:13">
      <c r="A93" s="102" t="s">
        <v>189</v>
      </c>
      <c r="B93" s="111" t="s">
        <v>188</v>
      </c>
      <c r="C93" s="103"/>
      <c r="D93" s="112" t="s">
        <v>190</v>
      </c>
      <c r="E93" s="93" t="s">
        <v>191</v>
      </c>
      <c r="F93" s="114" t="s">
        <v>189</v>
      </c>
      <c r="G93" s="93"/>
      <c r="H93" s="93"/>
      <c r="I93" s="93"/>
      <c r="J93" s="93" t="s">
        <v>191</v>
      </c>
      <c r="K93" s="93">
        <v>3</v>
      </c>
      <c r="L93" s="93"/>
      <c r="M93" s="105" t="s">
        <v>86</v>
      </c>
    </row>
    <row r="94" spans="1:13">
      <c r="A94" s="102" t="s">
        <v>192</v>
      </c>
      <c r="B94" s="103" t="s">
        <v>193</v>
      </c>
      <c r="C94" s="103"/>
      <c r="D94" s="103" t="s">
        <v>194</v>
      </c>
      <c r="E94" s="93" t="s">
        <v>195</v>
      </c>
      <c r="F94" s="114" t="s">
        <v>192</v>
      </c>
      <c r="G94" s="93"/>
      <c r="H94" s="93"/>
      <c r="I94" s="93"/>
      <c r="J94" s="93" t="s">
        <v>196</v>
      </c>
      <c r="K94" s="93">
        <v>2</v>
      </c>
      <c r="L94" s="93"/>
      <c r="M94" s="105" t="s">
        <v>86</v>
      </c>
    </row>
    <row r="95" spans="1:13">
      <c r="A95" s="102" t="s">
        <v>197</v>
      </c>
      <c r="B95" s="119" t="s">
        <v>198</v>
      </c>
      <c r="C95" s="103"/>
      <c r="D95" s="119" t="s">
        <v>199</v>
      </c>
      <c r="E95" s="93" t="s">
        <v>200</v>
      </c>
      <c r="F95" s="114" t="s">
        <v>197</v>
      </c>
      <c r="G95" s="93"/>
      <c r="H95" s="93"/>
      <c r="I95" s="93"/>
      <c r="J95" s="93" t="s">
        <v>196</v>
      </c>
      <c r="K95" s="93">
        <v>4</v>
      </c>
      <c r="L95" s="93"/>
      <c r="M95" s="105" t="s">
        <v>86</v>
      </c>
    </row>
    <row r="96" spans="1:13">
      <c r="A96" s="102" t="s">
        <v>197</v>
      </c>
      <c r="B96" s="103" t="s">
        <v>201</v>
      </c>
      <c r="C96" s="103"/>
      <c r="D96" s="103" t="s">
        <v>201</v>
      </c>
      <c r="E96" s="93" t="s">
        <v>200</v>
      </c>
      <c r="F96" s="114" t="s">
        <v>197</v>
      </c>
      <c r="G96" s="113"/>
      <c r="H96" s="113"/>
      <c r="I96" s="113"/>
      <c r="J96" s="93" t="s">
        <v>196</v>
      </c>
      <c r="K96" s="93">
        <v>2</v>
      </c>
      <c r="L96" s="93"/>
      <c r="M96" s="105" t="s">
        <v>86</v>
      </c>
    </row>
    <row r="97" spans="1:13">
      <c r="A97" s="102" t="s">
        <v>197</v>
      </c>
      <c r="B97" s="103" t="s">
        <v>202</v>
      </c>
      <c r="C97" s="103"/>
      <c r="D97" s="103" t="s">
        <v>202</v>
      </c>
      <c r="E97" s="93" t="s">
        <v>200</v>
      </c>
      <c r="F97" s="114" t="s">
        <v>197</v>
      </c>
      <c r="G97" s="113"/>
      <c r="H97" s="113"/>
      <c r="I97" s="113"/>
      <c r="J97" s="93" t="s">
        <v>196</v>
      </c>
      <c r="K97" s="93">
        <v>3</v>
      </c>
      <c r="L97" s="93"/>
      <c r="M97" s="105" t="s">
        <v>86</v>
      </c>
    </row>
    <row r="98" spans="1:13">
      <c r="A98" s="102" t="s">
        <v>197</v>
      </c>
      <c r="B98" s="103" t="s">
        <v>203</v>
      </c>
      <c r="C98" s="103"/>
      <c r="D98" s="103" t="s">
        <v>203</v>
      </c>
      <c r="E98" s="93" t="s">
        <v>200</v>
      </c>
      <c r="F98" s="114" t="s">
        <v>197</v>
      </c>
      <c r="G98" s="113"/>
      <c r="H98" s="113"/>
      <c r="I98" s="113"/>
      <c r="J98" s="93" t="s">
        <v>196</v>
      </c>
      <c r="K98" s="93">
        <v>3</v>
      </c>
      <c r="L98" s="93"/>
      <c r="M98" s="105" t="s">
        <v>86</v>
      </c>
    </row>
    <row r="99" spans="1:13">
      <c r="A99" s="102" t="s">
        <v>204</v>
      </c>
      <c r="B99" s="103" t="s">
        <v>205</v>
      </c>
      <c r="C99" s="103"/>
      <c r="D99" s="103" t="s">
        <v>206</v>
      </c>
      <c r="E99" s="93" t="s">
        <v>195</v>
      </c>
      <c r="F99" s="114" t="s">
        <v>204</v>
      </c>
      <c r="G99" s="113"/>
      <c r="H99" s="113"/>
      <c r="I99" s="113"/>
      <c r="J99" s="93" t="s">
        <v>196</v>
      </c>
      <c r="K99" s="93">
        <v>3</v>
      </c>
      <c r="L99" s="93"/>
      <c r="M99" s="105" t="s">
        <v>86</v>
      </c>
    </row>
    <row r="100" spans="1:13">
      <c r="A100" s="102" t="s">
        <v>207</v>
      </c>
      <c r="B100" s="103" t="s">
        <v>208</v>
      </c>
      <c r="C100" s="112"/>
      <c r="D100" s="103" t="s">
        <v>206</v>
      </c>
      <c r="E100" s="93" t="s">
        <v>209</v>
      </c>
      <c r="F100" s="114" t="s">
        <v>207</v>
      </c>
      <c r="G100" s="120"/>
      <c r="H100" s="120"/>
      <c r="I100" s="120"/>
      <c r="J100" s="93" t="s">
        <v>196</v>
      </c>
      <c r="K100" s="93">
        <v>6</v>
      </c>
      <c r="L100" s="93"/>
      <c r="M100" s="105" t="s">
        <v>86</v>
      </c>
    </row>
    <row r="101" spans="1:13">
      <c r="A101" s="102" t="s">
        <v>210</v>
      </c>
      <c r="B101" s="103" t="s">
        <v>211</v>
      </c>
      <c r="C101" s="96"/>
      <c r="D101" s="103" t="s">
        <v>206</v>
      </c>
      <c r="E101" s="93" t="s">
        <v>209</v>
      </c>
      <c r="F101" s="114" t="s">
        <v>210</v>
      </c>
      <c r="G101" s="121"/>
      <c r="H101" s="121"/>
      <c r="I101" s="121"/>
      <c r="J101" s="93" t="s">
        <v>196</v>
      </c>
      <c r="K101" s="93">
        <v>4</v>
      </c>
      <c r="L101" s="97"/>
      <c r="M101" s="105" t="s">
        <v>86</v>
      </c>
    </row>
    <row r="102" spans="1:13">
      <c r="A102" s="103" t="s">
        <v>212</v>
      </c>
      <c r="B102" s="103" t="s">
        <v>213</v>
      </c>
      <c r="C102" s="96"/>
      <c r="D102" s="103" t="s">
        <v>213</v>
      </c>
      <c r="E102" s="93" t="s">
        <v>195</v>
      </c>
      <c r="F102" s="114" t="s">
        <v>212</v>
      </c>
      <c r="G102" s="121"/>
      <c r="H102" s="121"/>
      <c r="I102" s="121"/>
      <c r="J102" s="93" t="s">
        <v>196</v>
      </c>
      <c r="K102" s="93">
        <v>1</v>
      </c>
      <c r="L102" s="97"/>
      <c r="M102" s="105" t="s">
        <v>86</v>
      </c>
    </row>
    <row r="103" spans="1:13">
      <c r="A103" s="102" t="s">
        <v>214</v>
      </c>
      <c r="B103" s="103" t="s">
        <v>215</v>
      </c>
      <c r="C103" s="96"/>
      <c r="D103" s="103" t="s">
        <v>216</v>
      </c>
      <c r="E103" s="93" t="s">
        <v>191</v>
      </c>
      <c r="F103" s="114" t="s">
        <v>214</v>
      </c>
      <c r="G103" s="121"/>
      <c r="H103" s="121"/>
      <c r="I103" s="121"/>
      <c r="J103" s="93" t="s">
        <v>191</v>
      </c>
      <c r="K103" s="93">
        <v>2</v>
      </c>
      <c r="L103" s="97"/>
      <c r="M103" s="105" t="s">
        <v>86</v>
      </c>
    </row>
    <row r="104" spans="1:13">
      <c r="A104" s="102" t="s">
        <v>217</v>
      </c>
      <c r="B104" s="103" t="s">
        <v>218</v>
      </c>
      <c r="C104" s="96"/>
      <c r="D104" s="103" t="s">
        <v>219</v>
      </c>
      <c r="E104" s="97"/>
      <c r="F104" s="114" t="s">
        <v>217</v>
      </c>
      <c r="G104" s="121"/>
      <c r="H104" s="121"/>
      <c r="I104" s="121"/>
      <c r="J104" s="93" t="s">
        <v>196</v>
      </c>
      <c r="K104" s="93">
        <v>1</v>
      </c>
      <c r="L104" s="97"/>
      <c r="M104" s="105" t="s">
        <v>86</v>
      </c>
    </row>
    <row r="105" spans="1:13">
      <c r="A105" s="122"/>
      <c r="B105" s="103"/>
      <c r="C105" s="96"/>
      <c r="D105" s="97"/>
      <c r="E105" s="97"/>
      <c r="F105" s="114"/>
      <c r="G105" s="97"/>
      <c r="H105" s="97"/>
      <c r="I105" s="97"/>
      <c r="J105" s="97"/>
      <c r="K105" s="97"/>
      <c r="L105" s="97"/>
      <c r="M105" s="98"/>
    </row>
    <row r="106" spans="1:13">
      <c r="A106" s="122"/>
      <c r="B106" s="123"/>
      <c r="C106" s="123"/>
      <c r="D106" s="97"/>
      <c r="E106" s="97"/>
      <c r="F106" s="114"/>
      <c r="G106" s="97"/>
      <c r="H106" s="97"/>
      <c r="I106" s="97"/>
      <c r="J106" s="97"/>
      <c r="K106" s="97"/>
      <c r="L106" s="97"/>
      <c r="M106" s="98"/>
    </row>
    <row r="107" spans="1:13">
      <c r="A107" s="124"/>
      <c r="B107" s="123"/>
      <c r="C107" s="123"/>
      <c r="D107" s="97"/>
      <c r="E107" s="97"/>
      <c r="F107" s="97"/>
      <c r="G107" s="97"/>
      <c r="H107" s="97"/>
      <c r="I107" s="97"/>
      <c r="J107" s="97"/>
      <c r="K107" s="97"/>
      <c r="L107" s="97"/>
      <c r="M107" s="98"/>
    </row>
    <row r="108" spans="1:13">
      <c r="A108" s="125"/>
      <c r="B108" s="126"/>
      <c r="C108" s="127"/>
      <c r="D108" s="127"/>
      <c r="E108" s="127"/>
      <c r="F108" s="104"/>
      <c r="G108" s="104"/>
      <c r="H108" s="104"/>
      <c r="I108" s="104"/>
      <c r="J108" s="104"/>
      <c r="K108" s="128"/>
      <c r="L108" s="127"/>
      <c r="M108" s="129"/>
    </row>
    <row r="109" spans="1:13">
      <c r="A109" s="125"/>
      <c r="B109" s="126"/>
      <c r="C109" s="127"/>
      <c r="D109" s="127"/>
      <c r="E109" s="127"/>
      <c r="F109" s="104"/>
      <c r="G109" s="104"/>
      <c r="H109" s="104"/>
      <c r="I109" s="104"/>
      <c r="J109" s="104"/>
      <c r="K109" s="128"/>
      <c r="L109" s="127"/>
      <c r="M109" s="129"/>
    </row>
    <row r="110" spans="1:13">
      <c r="A110" s="125"/>
      <c r="B110" s="126"/>
      <c r="C110" s="104"/>
      <c r="D110" s="104"/>
      <c r="E110" s="104"/>
      <c r="F110" s="104"/>
      <c r="G110" s="104"/>
      <c r="H110" s="104"/>
      <c r="I110" s="104"/>
      <c r="J110" s="104"/>
      <c r="K110" s="128"/>
      <c r="L110" s="127"/>
      <c r="M110" s="129"/>
    </row>
    <row r="111" spans="1:13">
      <c r="A111" s="130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31"/>
    </row>
    <row r="112" spans="1:13">
      <c r="A112" s="132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4"/>
    </row>
  </sheetData>
  <mergeCells count="1">
    <mergeCell ref="D1:F1"/>
  </mergeCells>
  <pageMargins left="0.196527777777778" right="0.196527777777778" top="0.39444444444444399" bottom="0.905555555555556" header="0.51180555555555496" footer="0.196527777777778"/>
  <pageSetup paperSize="8" firstPageNumber="0" orientation="landscape" horizontalDpi="300" verticalDpi="300"/>
  <headerFooter>
    <oddFooter>&amp;LSide &amp;P av &amp;N
Sist endret &amp;D 
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5"/>
  <sheetViews>
    <sheetView showGridLines="0" zoomScaleNormal="100" workbookViewId="0">
      <selection activeCell="Q25" sqref="Q25"/>
    </sheetView>
  </sheetViews>
  <sheetFormatPr baseColWidth="10" defaultColWidth="9.140625" defaultRowHeight="12.75"/>
  <cols>
    <col min="1" max="1" width="16.42578125" style="6" customWidth="1"/>
    <col min="2" max="2" width="42.42578125" style="6" customWidth="1"/>
    <col min="3" max="3" width="21" style="6" customWidth="1"/>
    <col min="4" max="4" width="14.85546875" style="6" customWidth="1"/>
    <col min="5" max="5" width="15.42578125" style="6" customWidth="1"/>
    <col min="6" max="6" width="19.42578125" style="6" customWidth="1"/>
    <col min="7" max="7" width="16.7109375" style="6" customWidth="1"/>
    <col min="8" max="8" width="4.28515625" style="6" customWidth="1"/>
    <col min="9" max="9" width="8.42578125" style="6" customWidth="1"/>
    <col min="10" max="10" width="2.42578125" style="6" hidden="1" customWidth="1"/>
    <col min="11" max="11" width="3.140625" style="6" hidden="1" customWidth="1"/>
    <col min="12" max="12" width="6" style="1" customWidth="1"/>
    <col min="13" max="1025" width="8.85546875" style="1" customWidth="1"/>
  </cols>
  <sheetData>
    <row r="1" spans="1:12" s="7" customFormat="1">
      <c r="A1" s="345" t="s">
        <v>220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</row>
    <row r="2" spans="1:12">
      <c r="A2" s="346"/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</row>
    <row r="3" spans="1:12">
      <c r="A3" s="346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</row>
    <row r="4" spans="1:12">
      <c r="A4" s="346"/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</row>
    <row r="5" spans="1:12">
      <c r="A5" s="346"/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346"/>
    </row>
    <row r="6" spans="1:12">
      <c r="A6" s="346"/>
      <c r="B6" s="346"/>
      <c r="C6" s="346"/>
      <c r="D6" s="346"/>
      <c r="E6" s="346"/>
      <c r="F6" s="346"/>
      <c r="G6" s="346"/>
      <c r="H6" s="346"/>
      <c r="I6" s="346"/>
      <c r="J6" s="346"/>
      <c r="K6" s="346"/>
      <c r="L6" s="346"/>
    </row>
    <row r="7" spans="1:12">
      <c r="A7" s="346"/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</row>
    <row r="8" spans="1:12">
      <c r="A8" s="346"/>
      <c r="B8" s="346"/>
      <c r="C8" s="346"/>
      <c r="D8" s="346"/>
      <c r="E8" s="346"/>
      <c r="F8" s="346"/>
      <c r="G8" s="346"/>
      <c r="H8" s="346"/>
      <c r="I8" s="346"/>
      <c r="J8" s="346"/>
      <c r="K8" s="346"/>
      <c r="L8" s="346"/>
    </row>
    <row r="9" spans="1:12">
      <c r="A9" s="346"/>
      <c r="B9" s="346"/>
      <c r="C9" s="346"/>
      <c r="D9" s="346"/>
      <c r="E9" s="346"/>
      <c r="F9" s="346"/>
      <c r="G9" s="346"/>
      <c r="H9" s="346"/>
      <c r="I9" s="346"/>
      <c r="J9" s="346"/>
      <c r="K9" s="346"/>
      <c r="L9" s="346"/>
    </row>
    <row r="10" spans="1:12">
      <c r="A10" s="346"/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</row>
    <row r="11" spans="1:12">
      <c r="A11" s="346"/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</row>
    <row r="12" spans="1:12">
      <c r="A12" s="346"/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</row>
    <row r="13" spans="1:12">
      <c r="A13" s="346"/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</row>
    <row r="14" spans="1:12">
      <c r="A14" s="346"/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</row>
    <row r="15" spans="1:12">
      <c r="A15" s="346"/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</row>
    <row r="16" spans="1:12">
      <c r="A16" s="346"/>
      <c r="B16" s="346"/>
      <c r="C16" s="346"/>
      <c r="D16" s="346"/>
      <c r="E16" s="346"/>
      <c r="F16" s="346"/>
      <c r="G16" s="346"/>
      <c r="H16" s="346"/>
      <c r="I16" s="346"/>
      <c r="J16" s="346"/>
      <c r="K16" s="346"/>
      <c r="L16" s="346"/>
    </row>
    <row r="17" spans="1:12">
      <c r="A17" s="346"/>
      <c r="B17" s="346"/>
      <c r="C17" s="346"/>
      <c r="D17" s="346"/>
      <c r="E17" s="346"/>
      <c r="F17" s="346"/>
      <c r="G17" s="346"/>
      <c r="H17" s="346"/>
      <c r="I17" s="346"/>
      <c r="J17" s="346"/>
      <c r="K17" s="346"/>
      <c r="L17" s="346"/>
    </row>
    <row r="18" spans="1:12">
      <c r="A18" s="346"/>
      <c r="B18" s="346"/>
      <c r="C18" s="346"/>
      <c r="D18" s="346"/>
      <c r="E18" s="346"/>
      <c r="F18" s="346"/>
      <c r="G18" s="346"/>
      <c r="H18" s="346"/>
      <c r="I18" s="346"/>
      <c r="J18" s="346"/>
      <c r="K18" s="346"/>
      <c r="L18" s="346"/>
    </row>
    <row r="19" spans="1:12">
      <c r="A19" s="346"/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</row>
    <row r="20" spans="1:12">
      <c r="A20" s="346"/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</row>
    <row r="21" spans="1:12">
      <c r="A21" s="346"/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</row>
    <row r="22" spans="1:12">
      <c r="A22" s="346"/>
      <c r="B22" s="346"/>
      <c r="C22" s="346"/>
      <c r="D22" s="346"/>
      <c r="E22" s="346"/>
      <c r="F22" s="346"/>
      <c r="G22" s="346"/>
      <c r="H22" s="346"/>
      <c r="I22" s="346"/>
      <c r="J22" s="346"/>
      <c r="K22" s="346"/>
      <c r="L22" s="346"/>
    </row>
    <row r="23" spans="1:12">
      <c r="A23" s="346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</row>
    <row r="24" spans="1:1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</row>
    <row r="25" spans="1:12">
      <c r="A25" s="346"/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</row>
    <row r="26" spans="1:12">
      <c r="A26" s="346"/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</row>
    <row r="27" spans="1:12">
      <c r="A27" s="346"/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</row>
    <row r="28" spans="1:12">
      <c r="A28" s="346"/>
      <c r="B28" s="346"/>
      <c r="C28" s="346"/>
      <c r="D28" s="346"/>
      <c r="E28" s="346"/>
      <c r="F28" s="346"/>
      <c r="G28" s="346"/>
      <c r="H28" s="346"/>
      <c r="I28" s="346"/>
      <c r="J28" s="346"/>
      <c r="K28" s="346"/>
      <c r="L28" s="346"/>
    </row>
    <row r="29" spans="1:12">
      <c r="A29" s="346"/>
      <c r="B29" s="346"/>
      <c r="C29" s="346"/>
      <c r="D29" s="346"/>
      <c r="E29" s="346"/>
      <c r="F29" s="346"/>
      <c r="G29" s="346"/>
      <c r="H29" s="346"/>
      <c r="I29" s="346"/>
      <c r="J29" s="346"/>
      <c r="K29" s="346"/>
      <c r="L29" s="346"/>
    </row>
    <row r="30" spans="1:12">
      <c r="A30" s="346"/>
      <c r="B30" s="346"/>
      <c r="C30" s="346"/>
      <c r="D30" s="346"/>
      <c r="E30" s="346"/>
      <c r="F30" s="346"/>
      <c r="G30" s="346"/>
      <c r="H30" s="346"/>
      <c r="I30" s="346"/>
      <c r="J30" s="346"/>
      <c r="K30" s="346"/>
      <c r="L30" s="346"/>
    </row>
    <row r="31" spans="1:12">
      <c r="A31" s="346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</row>
    <row r="32" spans="1:1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</row>
    <row r="33" spans="1:12">
      <c r="A33" s="346"/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</row>
    <row r="34" spans="1:12">
      <c r="A34" s="346"/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</row>
    <row r="35" spans="1:12">
      <c r="A35" s="346"/>
      <c r="B35" s="346"/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>
      <c r="A36" s="346"/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>
      <c r="A37" s="346"/>
      <c r="B37" s="346"/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>
      <c r="A38" s="346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s="7" customFormat="1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  <row r="40" spans="1:12">
      <c r="A40" s="346"/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</row>
    <row r="41" spans="1:12">
      <c r="A41" s="346"/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</row>
    <row r="42" spans="1:12">
      <c r="A42" s="60" t="s">
        <v>51</v>
      </c>
      <c r="B42" s="7"/>
      <c r="C42" s="68"/>
      <c r="D42" s="68" t="s">
        <v>18</v>
      </c>
      <c r="E42" s="68" t="str">
        <f>'Rev Hist'!G2</f>
        <v>FjellVAR</v>
      </c>
      <c r="H42" s="70"/>
      <c r="I42" s="68"/>
      <c r="J42" s="68" t="e">
        <f>'Rev Hist'!#REF!</f>
        <v>#REF!</v>
      </c>
      <c r="L42" s="135"/>
    </row>
    <row r="43" spans="1:12">
      <c r="A43" s="52" t="s">
        <v>221</v>
      </c>
      <c r="B43" s="7"/>
      <c r="C43" s="68"/>
      <c r="D43" s="68" t="s">
        <v>23</v>
      </c>
      <c r="E43" s="68" t="str">
        <f>'Rev Hist'!G3</f>
        <v>Storanipa RA</v>
      </c>
      <c r="H43" s="70"/>
      <c r="I43" s="68"/>
      <c r="J43" s="68"/>
      <c r="L43" s="135"/>
    </row>
    <row r="44" spans="1:12">
      <c r="A44" s="52" t="s">
        <v>222</v>
      </c>
      <c r="B44" s="7"/>
      <c r="C44" s="68"/>
      <c r="D44" s="68" t="s">
        <v>223</v>
      </c>
      <c r="E44" s="68" t="str">
        <f>'Rev Hist'!K2</f>
        <v>Renseanlegg</v>
      </c>
      <c r="H44" s="70"/>
      <c r="I44" s="68"/>
      <c r="J44" s="68" t="s">
        <v>224</v>
      </c>
      <c r="L44" s="135"/>
    </row>
    <row r="45" spans="1:12">
      <c r="A45" s="59"/>
      <c r="B45" s="75"/>
      <c r="C45" s="77"/>
      <c r="D45" s="77"/>
      <c r="E45" s="77"/>
      <c r="F45" s="77"/>
      <c r="G45" s="77"/>
      <c r="H45" s="78"/>
      <c r="I45" s="136"/>
      <c r="J45" s="136" t="s">
        <v>225</v>
      </c>
      <c r="K45" s="77"/>
      <c r="L45" s="137"/>
    </row>
  </sheetData>
  <mergeCells count="2">
    <mergeCell ref="A1:L1"/>
    <mergeCell ref="A2:L41"/>
  </mergeCells>
  <pageMargins left="0.196527777777778" right="0.196527777777778" top="0.62986111111111098" bottom="0.43333333333333302" header="0.43333333333333302" footer="0.51180555555555496"/>
  <pageSetup paperSize="9" scale="85" firstPageNumber="0" orientation="landscape" horizontalDpi="300" verticalDpi="300"/>
  <headerFooter>
    <oddHeader>&amp;CUtstyrsliste&amp;R&amp;D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K33"/>
  <sheetViews>
    <sheetView zoomScaleNormal="100" workbookViewId="0">
      <selection activeCell="E4" sqref="E4"/>
    </sheetView>
  </sheetViews>
  <sheetFormatPr baseColWidth="10" defaultColWidth="9.140625" defaultRowHeight="12.75"/>
  <cols>
    <col min="1" max="4" width="11.42578125" style="138" customWidth="1"/>
    <col min="5" max="5" width="17" style="138" customWidth="1"/>
    <col min="6" max="6" width="11.5703125" style="138"/>
    <col min="7" max="7" width="20.42578125" style="138" customWidth="1"/>
    <col min="8" max="1025" width="11.42578125" style="138" customWidth="1"/>
  </cols>
  <sheetData>
    <row r="1" spans="1:7" ht="12.75" customHeight="1">
      <c r="A1" s="357" t="s">
        <v>226</v>
      </c>
      <c r="B1" s="357"/>
      <c r="C1" s="358" t="s">
        <v>227</v>
      </c>
      <c r="D1" s="358"/>
      <c r="E1" s="358"/>
      <c r="F1" s="359"/>
      <c r="G1" s="359"/>
    </row>
    <row r="2" spans="1:7" ht="25.15" customHeight="1">
      <c r="A2" s="357"/>
      <c r="B2" s="357"/>
      <c r="C2" s="358"/>
      <c r="D2" s="358"/>
      <c r="E2" s="358"/>
      <c r="F2" s="359"/>
      <c r="G2" s="359"/>
    </row>
    <row r="3" spans="1:7">
      <c r="A3" s="357"/>
      <c r="B3" s="357"/>
      <c r="C3" s="358"/>
      <c r="D3" s="358"/>
      <c r="E3" s="358"/>
      <c r="F3" s="359"/>
      <c r="G3" s="359"/>
    </row>
    <row r="4" spans="1:7" ht="12.75" customHeight="1">
      <c r="A4" s="360" t="s">
        <v>228</v>
      </c>
      <c r="B4" s="360"/>
      <c r="C4" s="360"/>
      <c r="D4" s="360"/>
      <c r="E4" s="360" t="s">
        <v>229</v>
      </c>
      <c r="F4" s="360"/>
      <c r="G4" s="360"/>
    </row>
    <row r="5" spans="1:7" ht="15.6" customHeight="1">
      <c r="A5" s="360"/>
      <c r="B5" s="360"/>
      <c r="C5" s="360"/>
      <c r="D5" s="360"/>
      <c r="E5" s="360"/>
      <c r="F5" s="360"/>
      <c r="G5" s="360"/>
    </row>
    <row r="6" spans="1:7" ht="15.6" customHeight="1">
      <c r="A6" s="360"/>
      <c r="B6" s="360"/>
      <c r="C6" s="360"/>
      <c r="D6" s="360"/>
      <c r="E6" s="360"/>
      <c r="F6" s="360"/>
      <c r="G6" s="360"/>
    </row>
    <row r="7" spans="1:7" ht="15.6" customHeight="1">
      <c r="A7" s="360"/>
      <c r="B7" s="360"/>
      <c r="C7" s="360"/>
      <c r="D7" s="360"/>
      <c r="E7" s="360"/>
      <c r="F7" s="360"/>
      <c r="G7" s="360"/>
    </row>
    <row r="8" spans="1:7" ht="15.6" customHeight="1">
      <c r="A8" s="360"/>
      <c r="B8" s="360"/>
      <c r="C8" s="360"/>
      <c r="D8" s="360"/>
      <c r="E8" s="360"/>
      <c r="F8" s="360"/>
      <c r="G8" s="360"/>
    </row>
    <row r="9" spans="1:7" ht="58.15" customHeight="1">
      <c r="A9" s="360"/>
      <c r="B9" s="360"/>
      <c r="C9" s="360"/>
      <c r="D9" s="360"/>
      <c r="E9" s="360"/>
      <c r="F9" s="360"/>
      <c r="G9" s="360"/>
    </row>
    <row r="10" spans="1:7" ht="12.75" customHeight="1">
      <c r="A10" s="356" t="s">
        <v>230</v>
      </c>
      <c r="B10" s="356"/>
      <c r="C10" s="356"/>
      <c r="D10" s="356"/>
      <c r="E10" s="356" t="s">
        <v>231</v>
      </c>
      <c r="F10" s="356"/>
      <c r="G10" s="356"/>
    </row>
    <row r="11" spans="1:7" ht="31.15" customHeight="1">
      <c r="A11" s="348"/>
      <c r="B11" s="348"/>
      <c r="C11" s="348"/>
      <c r="D11" s="348"/>
      <c r="E11" s="348"/>
      <c r="F11" s="348"/>
      <c r="G11" s="348"/>
    </row>
    <row r="12" spans="1:7" ht="12.75" customHeight="1">
      <c r="A12" s="356" t="s">
        <v>232</v>
      </c>
      <c r="B12" s="356"/>
      <c r="C12" s="356"/>
      <c r="D12" s="356"/>
      <c r="E12" s="356"/>
      <c r="F12" s="356"/>
      <c r="G12" s="356"/>
    </row>
    <row r="13" spans="1:7" ht="19.350000000000001" customHeight="1">
      <c r="A13" s="348"/>
      <c r="B13" s="348"/>
      <c r="C13" s="348"/>
      <c r="D13" s="348"/>
      <c r="E13" s="348"/>
      <c r="F13" s="348"/>
      <c r="G13" s="348"/>
    </row>
    <row r="14" spans="1:7" ht="12.75" customHeight="1">
      <c r="A14" s="356" t="s">
        <v>233</v>
      </c>
      <c r="B14" s="356"/>
      <c r="C14" s="356"/>
      <c r="D14" s="356"/>
      <c r="E14" s="356" t="s">
        <v>234</v>
      </c>
      <c r="F14" s="356"/>
      <c r="G14" s="356"/>
    </row>
    <row r="15" spans="1:7" ht="15.75">
      <c r="A15" s="348"/>
      <c r="B15" s="348"/>
      <c r="C15" s="348"/>
      <c r="D15" s="348"/>
      <c r="E15" s="348"/>
      <c r="F15" s="348"/>
      <c r="G15" s="348"/>
    </row>
    <row r="16" spans="1:7" ht="12.75" customHeight="1">
      <c r="A16" s="353" t="s">
        <v>235</v>
      </c>
      <c r="B16" s="353"/>
      <c r="C16" s="353"/>
      <c r="D16" s="353"/>
      <c r="E16" s="354" t="s">
        <v>236</v>
      </c>
      <c r="F16" s="354"/>
      <c r="G16" s="354"/>
    </row>
    <row r="17" spans="1:7" ht="15.6" customHeight="1">
      <c r="A17" s="353"/>
      <c r="B17" s="353"/>
      <c r="C17" s="353"/>
      <c r="D17" s="353"/>
      <c r="E17" s="354"/>
      <c r="F17" s="354"/>
      <c r="G17" s="354"/>
    </row>
    <row r="18" spans="1:7" ht="15.6" customHeight="1">
      <c r="A18" s="353"/>
      <c r="B18" s="353"/>
      <c r="C18" s="353"/>
      <c r="D18" s="353"/>
      <c r="E18" s="354"/>
      <c r="F18" s="354"/>
      <c r="G18" s="354"/>
    </row>
    <row r="19" spans="1:7" ht="18" customHeight="1">
      <c r="A19" s="353"/>
      <c r="B19" s="353"/>
      <c r="C19" s="353"/>
      <c r="D19" s="353"/>
      <c r="E19" s="354"/>
      <c r="F19" s="354"/>
      <c r="G19" s="354"/>
    </row>
    <row r="20" spans="1:7" ht="18" customHeight="1">
      <c r="A20" s="353"/>
      <c r="B20" s="353"/>
      <c r="C20" s="353"/>
      <c r="D20" s="353"/>
      <c r="E20" s="354"/>
      <c r="F20" s="354"/>
      <c r="G20" s="354"/>
    </row>
    <row r="21" spans="1:7" ht="13.9" customHeight="1">
      <c r="A21" s="353"/>
      <c r="B21" s="353"/>
      <c r="C21" s="353"/>
      <c r="D21" s="353"/>
      <c r="E21" s="354"/>
      <c r="F21" s="354"/>
      <c r="G21" s="354"/>
    </row>
    <row r="22" spans="1:7" ht="13.9" customHeight="1">
      <c r="A22" s="353"/>
      <c r="B22" s="353"/>
      <c r="C22" s="353"/>
      <c r="D22" s="353"/>
      <c r="E22" s="354"/>
      <c r="F22" s="354"/>
      <c r="G22" s="354"/>
    </row>
    <row r="23" spans="1:7" ht="85.15" customHeight="1">
      <c r="A23" s="353"/>
      <c r="B23" s="353"/>
      <c r="C23" s="353"/>
      <c r="D23" s="353"/>
      <c r="E23" s="354"/>
      <c r="F23" s="354"/>
      <c r="G23" s="354"/>
    </row>
    <row r="24" spans="1:7" ht="12.75" customHeight="1">
      <c r="A24" s="355" t="s">
        <v>237</v>
      </c>
      <c r="B24" s="355"/>
      <c r="C24" s="355"/>
      <c r="D24" s="355"/>
      <c r="E24" s="355"/>
      <c r="F24" s="355"/>
      <c r="G24" s="355"/>
    </row>
    <row r="25" spans="1:7">
      <c r="A25" s="355"/>
      <c r="B25" s="355"/>
      <c r="C25" s="355"/>
      <c r="D25" s="355"/>
      <c r="E25" s="355"/>
      <c r="F25" s="355"/>
      <c r="G25" s="355"/>
    </row>
    <row r="26" spans="1:7" ht="82.15" customHeight="1">
      <c r="A26" s="355"/>
      <c r="B26" s="355"/>
      <c r="C26" s="355"/>
      <c r="D26" s="355"/>
      <c r="E26" s="355"/>
      <c r="F26" s="355"/>
      <c r="G26" s="355"/>
    </row>
    <row r="27" spans="1:7" ht="12.75" customHeight="1">
      <c r="A27" s="356" t="s">
        <v>238</v>
      </c>
      <c r="B27" s="356"/>
      <c r="C27" s="356"/>
      <c r="D27" s="356" t="s">
        <v>18</v>
      </c>
      <c r="E27" s="356"/>
      <c r="F27" s="356" t="s">
        <v>239</v>
      </c>
      <c r="G27" s="356"/>
    </row>
    <row r="28" spans="1:7" ht="15.6" customHeight="1">
      <c r="A28" s="351" t="s">
        <v>51</v>
      </c>
      <c r="B28" s="351"/>
      <c r="C28" s="351"/>
      <c r="D28" s="352"/>
      <c r="E28" s="352"/>
      <c r="F28" s="352"/>
      <c r="G28" s="352"/>
    </row>
    <row r="29" spans="1:7" ht="15.6" customHeight="1">
      <c r="A29" s="352" t="s">
        <v>240</v>
      </c>
      <c r="B29" s="352"/>
      <c r="C29" s="352"/>
      <c r="D29" s="352" t="s">
        <v>240</v>
      </c>
      <c r="E29" s="352"/>
      <c r="F29" s="352" t="s">
        <v>240</v>
      </c>
      <c r="G29" s="352"/>
    </row>
    <row r="30" spans="1:7" ht="12.75" customHeight="1">
      <c r="A30" s="347" t="s">
        <v>241</v>
      </c>
      <c r="B30" s="347"/>
      <c r="C30" s="347"/>
      <c r="D30" s="347" t="s">
        <v>241</v>
      </c>
      <c r="E30" s="347"/>
      <c r="F30" s="347" t="s">
        <v>241</v>
      </c>
      <c r="G30" s="347"/>
    </row>
    <row r="31" spans="1:7" ht="15.6" customHeight="1">
      <c r="A31" s="350"/>
      <c r="B31" s="350"/>
      <c r="C31" s="350"/>
      <c r="D31" s="350"/>
      <c r="E31" s="350"/>
      <c r="F31" s="350"/>
      <c r="G31" s="350"/>
    </row>
    <row r="32" spans="1:7" ht="12.75" customHeight="1">
      <c r="A32" s="347" t="s">
        <v>242</v>
      </c>
      <c r="B32" s="347"/>
      <c r="C32" s="347"/>
      <c r="D32" s="347" t="s">
        <v>242</v>
      </c>
      <c r="E32" s="347"/>
      <c r="F32" s="347" t="s">
        <v>242</v>
      </c>
      <c r="G32" s="347"/>
    </row>
    <row r="33" spans="1:7" ht="15.75">
      <c r="A33" s="348"/>
      <c r="B33" s="348"/>
      <c r="C33" s="348"/>
      <c r="D33" s="348"/>
      <c r="E33" s="348"/>
      <c r="F33" s="349"/>
      <c r="G33" s="349"/>
    </row>
  </sheetData>
  <mergeCells count="39">
    <mergeCell ref="A1:B3"/>
    <mergeCell ref="C1:E3"/>
    <mergeCell ref="F1:G3"/>
    <mergeCell ref="A4:D9"/>
    <mergeCell ref="E4:G9"/>
    <mergeCell ref="A10:D10"/>
    <mergeCell ref="E10:G10"/>
    <mergeCell ref="A11:D11"/>
    <mergeCell ref="E11:G11"/>
    <mergeCell ref="A12:G12"/>
    <mergeCell ref="A13:G13"/>
    <mergeCell ref="A14:D14"/>
    <mergeCell ref="E14:G14"/>
    <mergeCell ref="A15:D15"/>
    <mergeCell ref="E15:G15"/>
    <mergeCell ref="A16:D23"/>
    <mergeCell ref="E16:G23"/>
    <mergeCell ref="A24:G26"/>
    <mergeCell ref="A27:C27"/>
    <mergeCell ref="D27:E27"/>
    <mergeCell ref="F27:G27"/>
    <mergeCell ref="A28:C28"/>
    <mergeCell ref="D28:E28"/>
    <mergeCell ref="F28:G28"/>
    <mergeCell ref="A29:C29"/>
    <mergeCell ref="D29:E29"/>
    <mergeCell ref="F29:G29"/>
    <mergeCell ref="A30:C30"/>
    <mergeCell ref="D30:E30"/>
    <mergeCell ref="F30:G30"/>
    <mergeCell ref="A31:C31"/>
    <mergeCell ref="D31:E31"/>
    <mergeCell ref="F31:G31"/>
    <mergeCell ref="A32:C32"/>
    <mergeCell ref="D32:E32"/>
    <mergeCell ref="F32:G32"/>
    <mergeCell ref="A33:C33"/>
    <mergeCell ref="D33:E33"/>
    <mergeCell ref="F33:G3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23"/>
  <sheetViews>
    <sheetView showGridLines="0" topLeftCell="A7" zoomScale="90" zoomScaleNormal="90" workbookViewId="0">
      <selection activeCell="A80" sqref="A80"/>
    </sheetView>
  </sheetViews>
  <sheetFormatPr baseColWidth="10" defaultColWidth="9.140625" defaultRowHeight="12.75"/>
  <cols>
    <col min="1" max="1" width="16" style="139" customWidth="1"/>
    <col min="2" max="2" width="56.5703125" style="139" customWidth="1"/>
    <col min="3" max="3" width="6.5703125" style="140" customWidth="1"/>
    <col min="4" max="4" width="6.7109375" style="140" customWidth="1"/>
    <col min="5" max="5" width="4.5703125" style="140" customWidth="1"/>
    <col min="6" max="6" width="18.85546875" style="140" customWidth="1"/>
    <col min="7" max="7" width="8.42578125" style="140" customWidth="1"/>
    <col min="8" max="8" width="8.28515625" style="140" customWidth="1"/>
    <col min="9" max="9" width="10.140625" style="140" customWidth="1"/>
    <col min="10" max="10" width="7.7109375" style="140" customWidth="1"/>
    <col min="11" max="11" width="8.7109375" style="140" customWidth="1"/>
    <col min="12" max="12" width="7.140625" style="140" customWidth="1"/>
    <col min="13" max="14" width="6.140625" style="140" customWidth="1"/>
    <col min="15" max="15" width="8.85546875" style="140" customWidth="1"/>
    <col min="16" max="16" width="9.85546875" style="140" customWidth="1"/>
    <col min="17" max="17" width="15" style="139" customWidth="1"/>
    <col min="18" max="18" width="2.140625" style="139" customWidth="1"/>
    <col min="19" max="1025" width="8.85546875" style="139" customWidth="1"/>
  </cols>
  <sheetData>
    <row r="1" spans="1:17" ht="15">
      <c r="A1" s="82" t="str">
        <f>"Kunde:"</f>
        <v>Kunde:</v>
      </c>
      <c r="B1" s="83" t="str">
        <f>'Rev Hist'!G2</f>
        <v>FjellVAR</v>
      </c>
      <c r="C1" s="84"/>
      <c r="D1" s="361" t="s">
        <v>243</v>
      </c>
      <c r="E1" s="361"/>
      <c r="F1" s="361"/>
      <c r="G1" s="84"/>
      <c r="H1" s="6"/>
      <c r="I1" s="6"/>
      <c r="J1" s="6"/>
      <c r="K1" s="119" t="s">
        <v>244</v>
      </c>
      <c r="L1" s="119" t="str">
        <f>'Rev Hist'!G4</f>
        <v xml:space="preserve"> </v>
      </c>
      <c r="M1" s="141"/>
      <c r="O1" s="7"/>
      <c r="P1" s="7"/>
      <c r="Q1" s="7"/>
    </row>
    <row r="2" spans="1:17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84"/>
      <c r="F2" s="84"/>
      <c r="G2" s="84"/>
      <c r="H2" s="6"/>
      <c r="I2" s="6"/>
      <c r="J2" s="6"/>
      <c r="K2" s="119" t="s">
        <v>245</v>
      </c>
      <c r="L2" s="119" t="s">
        <v>246</v>
      </c>
      <c r="M2" s="141"/>
      <c r="O2" s="7"/>
      <c r="P2" s="7"/>
      <c r="Q2" s="7"/>
    </row>
    <row r="3" spans="1:17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84"/>
      <c r="F3" s="84"/>
      <c r="G3" s="84"/>
      <c r="H3" s="6"/>
      <c r="I3" s="6"/>
      <c r="J3" s="6"/>
      <c r="K3" s="119" t="s">
        <v>247</v>
      </c>
      <c r="L3" s="119" t="str">
        <f>'Rev Hist'!K3</f>
        <v>Allen Bradley ControlLogix</v>
      </c>
      <c r="M3" s="141"/>
      <c r="O3" s="7"/>
      <c r="P3" s="7"/>
      <c r="Q3" s="7"/>
    </row>
    <row r="4" spans="1:17" ht="4.5" customHeight="1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</row>
    <row r="5" spans="1:17" ht="27.75" customHeight="1">
      <c r="A5" s="142" t="s">
        <v>248</v>
      </c>
      <c r="B5" s="142" t="s">
        <v>67</v>
      </c>
      <c r="C5" s="143" t="s">
        <v>249</v>
      </c>
      <c r="D5" s="143" t="s">
        <v>250</v>
      </c>
      <c r="E5" s="143" t="s">
        <v>251</v>
      </c>
      <c r="F5" s="143" t="s">
        <v>252</v>
      </c>
      <c r="G5" s="143" t="s">
        <v>253</v>
      </c>
      <c r="H5" s="143" t="s">
        <v>254</v>
      </c>
      <c r="I5" s="143" t="s">
        <v>255</v>
      </c>
      <c r="J5" s="143" t="s">
        <v>256</v>
      </c>
      <c r="K5" s="143" t="s">
        <v>257</v>
      </c>
      <c r="L5" s="143" t="s">
        <v>258</v>
      </c>
      <c r="M5" s="143" t="s">
        <v>259</v>
      </c>
      <c r="N5" s="143" t="s">
        <v>78</v>
      </c>
      <c r="O5" s="143" t="s">
        <v>260</v>
      </c>
      <c r="P5" s="143" t="s">
        <v>261</v>
      </c>
      <c r="Q5" s="143" t="s">
        <v>262</v>
      </c>
    </row>
    <row r="6" spans="1:17">
      <c r="A6" s="110" t="s">
        <v>101</v>
      </c>
      <c r="B6" s="144"/>
      <c r="C6" s="145"/>
      <c r="D6" s="146"/>
      <c r="E6" s="146"/>
      <c r="F6" s="147" t="s">
        <v>263</v>
      </c>
      <c r="G6" s="145"/>
      <c r="H6" s="145"/>
      <c r="I6" s="145"/>
      <c r="J6" s="145"/>
      <c r="K6" s="145"/>
      <c r="L6" s="145"/>
      <c r="M6" s="148"/>
      <c r="N6" s="145"/>
      <c r="O6" s="145"/>
      <c r="P6" s="145"/>
      <c r="Q6" s="149"/>
    </row>
    <row r="7" spans="1:17">
      <c r="A7" s="41" t="s">
        <v>264</v>
      </c>
      <c r="B7" s="150" t="s">
        <v>265</v>
      </c>
      <c r="C7" s="93" t="s">
        <v>224</v>
      </c>
      <c r="D7" s="151">
        <v>1</v>
      </c>
      <c r="E7" s="93" t="s">
        <v>266</v>
      </c>
      <c r="F7" s="93" t="str">
        <f t="shared" ref="F7:F38" si="0">IF(C7&lt;&gt;"",(IF(LEFT(C7,1)="D",$F$6&amp;":"&amp;D7&amp;":"&amp;RIGHT(C7,1)&amp;"."&amp;RIGHT(E7,1),$F$6&amp;":"&amp;D7&amp;":"&amp;RIGHT(C7,1)&amp;".Ch"&amp;RIGHT(E7,1)&amp;"Data")),"")</f>
        <v>SRO01_US02:1:I.0</v>
      </c>
      <c r="G7" s="104"/>
      <c r="H7" s="104"/>
      <c r="I7" s="104"/>
      <c r="J7" s="104"/>
      <c r="K7" s="104"/>
      <c r="L7" s="104"/>
      <c r="M7" s="104"/>
      <c r="N7" s="104"/>
      <c r="O7" s="93"/>
      <c r="P7" s="152"/>
      <c r="Q7" s="153"/>
    </row>
    <row r="8" spans="1:17">
      <c r="A8" s="41" t="s">
        <v>267</v>
      </c>
      <c r="B8" s="150" t="s">
        <v>268</v>
      </c>
      <c r="C8" s="93" t="s">
        <v>224</v>
      </c>
      <c r="D8" s="151">
        <v>1</v>
      </c>
      <c r="E8" s="93" t="s">
        <v>269</v>
      </c>
      <c r="F8" s="93" t="str">
        <f t="shared" si="0"/>
        <v>SRO01_US02:1:I.1</v>
      </c>
      <c r="G8" s="104"/>
      <c r="H8" s="104"/>
      <c r="I8" s="104"/>
      <c r="J8" s="104"/>
      <c r="K8" s="104"/>
      <c r="L8" s="104"/>
      <c r="M8" s="104"/>
      <c r="N8" s="104"/>
      <c r="O8" s="93"/>
      <c r="P8" s="152"/>
      <c r="Q8" s="153"/>
    </row>
    <row r="9" spans="1:17">
      <c r="A9" s="41" t="s">
        <v>270</v>
      </c>
      <c r="B9" s="150" t="s">
        <v>271</v>
      </c>
      <c r="C9" s="93" t="s">
        <v>224</v>
      </c>
      <c r="D9" s="151">
        <v>1</v>
      </c>
      <c r="E9" s="93" t="s">
        <v>272</v>
      </c>
      <c r="F9" s="93" t="str">
        <f t="shared" si="0"/>
        <v>SRO01_US02:1:I.2</v>
      </c>
      <c r="G9" s="104"/>
      <c r="H9" s="104"/>
      <c r="I9" s="104"/>
      <c r="J9" s="104"/>
      <c r="K9" s="104"/>
      <c r="L9" s="104"/>
      <c r="M9" s="104"/>
      <c r="N9" s="104"/>
      <c r="O9" s="93"/>
      <c r="P9" s="152"/>
      <c r="Q9" s="153"/>
    </row>
    <row r="10" spans="1:17">
      <c r="A10" s="41" t="s">
        <v>273</v>
      </c>
      <c r="B10" s="150" t="s">
        <v>274</v>
      </c>
      <c r="C10" s="93" t="s">
        <v>224</v>
      </c>
      <c r="D10" s="151">
        <v>1</v>
      </c>
      <c r="E10" s="93" t="s">
        <v>275</v>
      </c>
      <c r="F10" s="93" t="str">
        <f t="shared" si="0"/>
        <v>SRO01_US02:1:I.3</v>
      </c>
      <c r="G10" s="104"/>
      <c r="H10" s="104"/>
      <c r="I10" s="104"/>
      <c r="J10" s="104"/>
      <c r="K10" s="104"/>
      <c r="L10" s="104"/>
      <c r="M10" s="104"/>
      <c r="N10" s="104"/>
      <c r="O10" s="93"/>
      <c r="P10" s="152"/>
      <c r="Q10" s="153"/>
    </row>
    <row r="11" spans="1:17">
      <c r="A11" s="41" t="s">
        <v>276</v>
      </c>
      <c r="B11" s="150" t="s">
        <v>277</v>
      </c>
      <c r="C11" s="93" t="s">
        <v>224</v>
      </c>
      <c r="D11" s="151">
        <v>1</v>
      </c>
      <c r="E11" s="93" t="s">
        <v>278</v>
      </c>
      <c r="F11" s="93" t="str">
        <f t="shared" si="0"/>
        <v>SRO01_US02:1:I.4</v>
      </c>
      <c r="G11" s="104"/>
      <c r="H11" s="104"/>
      <c r="I11" s="104"/>
      <c r="J11" s="104"/>
      <c r="K11" s="104"/>
      <c r="L11" s="104"/>
      <c r="M11" s="104"/>
      <c r="N11" s="104"/>
      <c r="O11" s="93"/>
      <c r="P11" s="152"/>
      <c r="Q11" s="153"/>
    </row>
    <row r="12" spans="1:17">
      <c r="A12" s="41" t="s">
        <v>279</v>
      </c>
      <c r="B12" s="150" t="s">
        <v>265</v>
      </c>
      <c r="C12" s="93" t="s">
        <v>224</v>
      </c>
      <c r="D12" s="151">
        <v>1</v>
      </c>
      <c r="E12" s="93" t="s">
        <v>280</v>
      </c>
      <c r="F12" s="93" t="str">
        <f t="shared" si="0"/>
        <v>SRO01_US02:1:I.5</v>
      </c>
      <c r="G12" s="104"/>
      <c r="H12" s="104"/>
      <c r="I12" s="104"/>
      <c r="J12" s="104"/>
      <c r="K12" s="104"/>
      <c r="L12" s="104"/>
      <c r="M12" s="104"/>
      <c r="N12" s="104"/>
      <c r="O12" s="93"/>
      <c r="P12" s="152"/>
      <c r="Q12" s="153"/>
    </row>
    <row r="13" spans="1:17">
      <c r="A13" s="41" t="s">
        <v>281</v>
      </c>
      <c r="B13" s="150" t="s">
        <v>268</v>
      </c>
      <c r="C13" s="93" t="s">
        <v>224</v>
      </c>
      <c r="D13" s="151">
        <v>1</v>
      </c>
      <c r="E13" s="93" t="s">
        <v>282</v>
      </c>
      <c r="F13" s="93" t="str">
        <f t="shared" si="0"/>
        <v>SRO01_US02:1:I.6</v>
      </c>
      <c r="G13" s="104"/>
      <c r="H13" s="104"/>
      <c r="I13" s="104"/>
      <c r="J13" s="104"/>
      <c r="K13" s="104"/>
      <c r="L13" s="104"/>
      <c r="M13" s="104"/>
      <c r="N13" s="104"/>
      <c r="O13" s="93"/>
      <c r="P13" s="152"/>
      <c r="Q13" s="153"/>
    </row>
    <row r="14" spans="1:17">
      <c r="A14" s="41" t="s">
        <v>283</v>
      </c>
      <c r="B14" s="150" t="s">
        <v>271</v>
      </c>
      <c r="C14" s="93" t="s">
        <v>224</v>
      </c>
      <c r="D14" s="151">
        <v>1</v>
      </c>
      <c r="E14" s="93" t="s">
        <v>284</v>
      </c>
      <c r="F14" s="93" t="str">
        <f t="shared" si="0"/>
        <v>SRO01_US02:1:I.7</v>
      </c>
      <c r="G14" s="104"/>
      <c r="H14" s="104"/>
      <c r="I14" s="104"/>
      <c r="J14" s="104"/>
      <c r="K14" s="104"/>
      <c r="L14" s="104"/>
      <c r="M14" s="104"/>
      <c r="N14" s="104"/>
      <c r="O14" s="93"/>
      <c r="P14" s="152"/>
      <c r="Q14" s="153"/>
    </row>
    <row r="15" spans="1:17">
      <c r="A15" s="110" t="s">
        <v>104</v>
      </c>
      <c r="B15" s="103"/>
      <c r="C15" s="93"/>
      <c r="D15" s="93"/>
      <c r="E15" s="93"/>
      <c r="F15" s="93" t="str">
        <f t="shared" si="0"/>
        <v/>
      </c>
      <c r="G15" s="104"/>
      <c r="H15" s="104"/>
      <c r="I15" s="104"/>
      <c r="J15" s="104"/>
      <c r="K15" s="104"/>
      <c r="L15" s="104"/>
      <c r="M15" s="104"/>
      <c r="N15" s="104"/>
      <c r="O15" s="93"/>
      <c r="P15" s="152"/>
      <c r="Q15" s="153"/>
    </row>
    <row r="16" spans="1:17">
      <c r="A16" s="41" t="s">
        <v>285</v>
      </c>
      <c r="B16" s="150" t="s">
        <v>286</v>
      </c>
      <c r="C16" s="93" t="s">
        <v>224</v>
      </c>
      <c r="D16" s="151">
        <f>D14+1</f>
        <v>2</v>
      </c>
      <c r="E16" s="93" t="s">
        <v>266</v>
      </c>
      <c r="F16" s="93" t="str">
        <f t="shared" si="0"/>
        <v>SRO01_US02:2:I.0</v>
      </c>
      <c r="G16" s="104"/>
      <c r="H16" s="104"/>
      <c r="I16" s="104"/>
      <c r="J16" s="104"/>
      <c r="K16" s="104"/>
      <c r="L16" s="104"/>
      <c r="M16" s="104"/>
      <c r="N16" s="104"/>
      <c r="O16" s="104"/>
      <c r="P16" s="152"/>
      <c r="Q16" s="153"/>
    </row>
    <row r="17" spans="1:17">
      <c r="A17" s="41" t="s">
        <v>287</v>
      </c>
      <c r="B17" s="150" t="s">
        <v>277</v>
      </c>
      <c r="C17" s="93" t="s">
        <v>224</v>
      </c>
      <c r="D17" s="151">
        <f t="shared" ref="D17:D23" si="1">D16</f>
        <v>2</v>
      </c>
      <c r="E17" s="93" t="s">
        <v>269</v>
      </c>
      <c r="F17" s="93" t="str">
        <f t="shared" si="0"/>
        <v>SRO01_US02:2:I.1</v>
      </c>
      <c r="G17" s="104"/>
      <c r="H17" s="104"/>
      <c r="I17" s="104"/>
      <c r="J17" s="104"/>
      <c r="K17" s="93"/>
      <c r="L17" s="93"/>
      <c r="M17" s="93"/>
      <c r="N17" s="104"/>
      <c r="O17" s="104"/>
      <c r="P17" s="104"/>
      <c r="Q17" s="153"/>
    </row>
    <row r="18" spans="1:17">
      <c r="A18" s="41"/>
      <c r="B18" s="150"/>
      <c r="C18" s="93" t="s">
        <v>224</v>
      </c>
      <c r="D18" s="151">
        <f t="shared" si="1"/>
        <v>2</v>
      </c>
      <c r="E18" s="93" t="s">
        <v>272</v>
      </c>
      <c r="F18" s="93" t="str">
        <f t="shared" si="0"/>
        <v>SRO01_US02:2:I.2</v>
      </c>
      <c r="G18" s="104"/>
      <c r="H18" s="104"/>
      <c r="I18" s="104"/>
      <c r="J18" s="104"/>
      <c r="K18" s="93"/>
      <c r="L18" s="93"/>
      <c r="M18" s="93"/>
      <c r="N18" s="104"/>
      <c r="O18" s="104"/>
      <c r="P18" s="104"/>
      <c r="Q18" s="153"/>
    </row>
    <row r="19" spans="1:17">
      <c r="A19" s="41"/>
      <c r="B19" s="150"/>
      <c r="C19" s="93" t="s">
        <v>224</v>
      </c>
      <c r="D19" s="151">
        <f t="shared" si="1"/>
        <v>2</v>
      </c>
      <c r="E19" s="93" t="s">
        <v>275</v>
      </c>
      <c r="F19" s="93" t="str">
        <f t="shared" si="0"/>
        <v>SRO01_US02:2:I.3</v>
      </c>
      <c r="G19" s="104"/>
      <c r="H19" s="104"/>
      <c r="I19" s="104"/>
      <c r="J19" s="104"/>
      <c r="K19" s="93"/>
      <c r="L19" s="93"/>
      <c r="M19" s="93"/>
      <c r="N19" s="104"/>
      <c r="O19" s="104"/>
      <c r="P19" s="104"/>
      <c r="Q19" s="153"/>
    </row>
    <row r="20" spans="1:17">
      <c r="A20" s="41" t="s">
        <v>288</v>
      </c>
      <c r="B20" s="150" t="s">
        <v>289</v>
      </c>
      <c r="C20" s="93" t="s">
        <v>224</v>
      </c>
      <c r="D20" s="151">
        <f t="shared" si="1"/>
        <v>2</v>
      </c>
      <c r="E20" s="93" t="s">
        <v>278</v>
      </c>
      <c r="F20" s="93" t="str">
        <f t="shared" si="0"/>
        <v>SRO01_US02:2:I.4</v>
      </c>
      <c r="G20" s="104"/>
      <c r="H20" s="104"/>
      <c r="I20" s="104"/>
      <c r="J20" s="104"/>
      <c r="K20" s="93"/>
      <c r="L20" s="93"/>
      <c r="M20" s="93"/>
      <c r="N20" s="104"/>
      <c r="O20" s="104"/>
      <c r="P20" s="104"/>
      <c r="Q20" s="153"/>
    </row>
    <row r="21" spans="1:17">
      <c r="A21" s="41" t="s">
        <v>290</v>
      </c>
      <c r="B21" s="150" t="s">
        <v>289</v>
      </c>
      <c r="C21" s="93" t="s">
        <v>224</v>
      </c>
      <c r="D21" s="151">
        <f t="shared" si="1"/>
        <v>2</v>
      </c>
      <c r="E21" s="93" t="s">
        <v>280</v>
      </c>
      <c r="F21" s="93" t="str">
        <f t="shared" si="0"/>
        <v>SRO01_US02:2:I.5</v>
      </c>
      <c r="G21" s="104"/>
      <c r="H21" s="104"/>
      <c r="I21" s="104"/>
      <c r="J21" s="104"/>
      <c r="K21" s="93"/>
      <c r="L21" s="93"/>
      <c r="M21" s="93"/>
      <c r="N21" s="104"/>
      <c r="O21" s="104"/>
      <c r="P21" s="104"/>
      <c r="Q21" s="153"/>
    </row>
    <row r="22" spans="1:17">
      <c r="A22" s="41" t="s">
        <v>291</v>
      </c>
      <c r="B22" s="150" t="s">
        <v>289</v>
      </c>
      <c r="C22" s="93" t="s">
        <v>224</v>
      </c>
      <c r="D22" s="151">
        <f t="shared" si="1"/>
        <v>2</v>
      </c>
      <c r="E22" s="93" t="s">
        <v>282</v>
      </c>
      <c r="F22" s="93" t="str">
        <f t="shared" si="0"/>
        <v>SRO01_US02:2:I.6</v>
      </c>
      <c r="G22" s="93"/>
      <c r="H22" s="93"/>
      <c r="I22" s="93"/>
      <c r="J22" s="93"/>
      <c r="K22" s="93"/>
      <c r="L22" s="93"/>
      <c r="M22" s="93"/>
      <c r="N22" s="93"/>
      <c r="O22" s="93"/>
      <c r="P22" s="152"/>
      <c r="Q22" s="153"/>
    </row>
    <row r="23" spans="1:17">
      <c r="A23" s="41" t="s">
        <v>292</v>
      </c>
      <c r="B23" s="150" t="s">
        <v>293</v>
      </c>
      <c r="C23" s="93" t="s">
        <v>224</v>
      </c>
      <c r="D23" s="151">
        <f t="shared" si="1"/>
        <v>2</v>
      </c>
      <c r="E23" s="93" t="s">
        <v>284</v>
      </c>
      <c r="F23" s="93" t="str">
        <f t="shared" si="0"/>
        <v>SRO01_US02:2:I.7</v>
      </c>
      <c r="G23" s="93"/>
      <c r="H23" s="93"/>
      <c r="I23" s="93"/>
      <c r="J23" s="93"/>
      <c r="K23" s="93"/>
      <c r="L23" s="93"/>
      <c r="M23" s="93"/>
      <c r="N23" s="93"/>
      <c r="O23" s="93"/>
      <c r="P23" s="152"/>
      <c r="Q23" s="153"/>
    </row>
    <row r="24" spans="1:17">
      <c r="A24" s="110" t="s">
        <v>105</v>
      </c>
      <c r="B24" s="103"/>
      <c r="C24" s="93"/>
      <c r="D24" s="93"/>
      <c r="E24" s="93"/>
      <c r="F24" s="93" t="str">
        <f t="shared" si="0"/>
        <v/>
      </c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53"/>
    </row>
    <row r="25" spans="1:17">
      <c r="A25" s="41" t="s">
        <v>294</v>
      </c>
      <c r="B25" s="150" t="s">
        <v>295</v>
      </c>
      <c r="C25" s="93" t="s">
        <v>224</v>
      </c>
      <c r="D25" s="151">
        <f>D23+1</f>
        <v>3</v>
      </c>
      <c r="E25" s="93" t="s">
        <v>266</v>
      </c>
      <c r="F25" s="93" t="str">
        <f t="shared" si="0"/>
        <v>SRO01_US02:3:I.0</v>
      </c>
      <c r="G25" s="93"/>
      <c r="H25" s="93"/>
      <c r="I25" s="93"/>
      <c r="J25" s="93"/>
      <c r="K25" s="93"/>
      <c r="L25" s="93"/>
      <c r="M25" s="93"/>
      <c r="N25" s="93"/>
      <c r="O25" s="93"/>
      <c r="P25" s="152"/>
      <c r="Q25" s="153"/>
    </row>
    <row r="26" spans="1:17">
      <c r="A26" s="41" t="s">
        <v>296</v>
      </c>
      <c r="B26" s="150" t="s">
        <v>295</v>
      </c>
      <c r="C26" s="93" t="s">
        <v>224</v>
      </c>
      <c r="D26" s="151">
        <f t="shared" ref="D26:D32" si="2">D25</f>
        <v>3</v>
      </c>
      <c r="E26" s="93" t="s">
        <v>269</v>
      </c>
      <c r="F26" s="93" t="str">
        <f t="shared" si="0"/>
        <v>SRO01_US02:3:I.1</v>
      </c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53"/>
    </row>
    <row r="27" spans="1:17">
      <c r="A27" s="102" t="s">
        <v>297</v>
      </c>
      <c r="B27" s="150" t="s">
        <v>295</v>
      </c>
      <c r="C27" s="93" t="s">
        <v>224</v>
      </c>
      <c r="D27" s="151">
        <f t="shared" si="2"/>
        <v>3</v>
      </c>
      <c r="E27" s="93" t="s">
        <v>272</v>
      </c>
      <c r="F27" s="93" t="str">
        <f t="shared" si="0"/>
        <v>SRO01_US02:3:I.2</v>
      </c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53"/>
    </row>
    <row r="28" spans="1:17">
      <c r="A28" s="102" t="s">
        <v>298</v>
      </c>
      <c r="B28" s="150" t="s">
        <v>299</v>
      </c>
      <c r="C28" s="93" t="s">
        <v>224</v>
      </c>
      <c r="D28" s="151">
        <f t="shared" si="2"/>
        <v>3</v>
      </c>
      <c r="E28" s="93" t="s">
        <v>275</v>
      </c>
      <c r="F28" s="93" t="str">
        <f t="shared" si="0"/>
        <v>SRO01_US02:3:I.3</v>
      </c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53"/>
    </row>
    <row r="29" spans="1:17">
      <c r="A29" s="102" t="s">
        <v>300</v>
      </c>
      <c r="B29" s="150" t="s">
        <v>299</v>
      </c>
      <c r="C29" s="93" t="s">
        <v>224</v>
      </c>
      <c r="D29" s="151">
        <f t="shared" si="2"/>
        <v>3</v>
      </c>
      <c r="E29" s="93" t="s">
        <v>278</v>
      </c>
      <c r="F29" s="93" t="str">
        <f t="shared" si="0"/>
        <v>SRO01_US02:3:I.4</v>
      </c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153"/>
    </row>
    <row r="30" spans="1:17">
      <c r="A30" s="102" t="s">
        <v>301</v>
      </c>
      <c r="B30" s="150" t="s">
        <v>299</v>
      </c>
      <c r="C30" s="93" t="s">
        <v>224</v>
      </c>
      <c r="D30" s="151">
        <f t="shared" si="2"/>
        <v>3</v>
      </c>
      <c r="E30" s="93" t="s">
        <v>280</v>
      </c>
      <c r="F30" s="93" t="str">
        <f t="shared" si="0"/>
        <v>SRO01_US02:3:I.5</v>
      </c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153"/>
    </row>
    <row r="31" spans="1:17">
      <c r="A31" s="102" t="s">
        <v>302</v>
      </c>
      <c r="B31" s="150" t="s">
        <v>289</v>
      </c>
      <c r="C31" s="93" t="s">
        <v>224</v>
      </c>
      <c r="D31" s="151">
        <f t="shared" si="2"/>
        <v>3</v>
      </c>
      <c r="E31" s="93" t="s">
        <v>282</v>
      </c>
      <c r="F31" s="93" t="str">
        <f t="shared" si="0"/>
        <v>SRO01_US02:3:I.6</v>
      </c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153"/>
    </row>
    <row r="32" spans="1:17">
      <c r="A32" s="102" t="s">
        <v>303</v>
      </c>
      <c r="B32" s="150" t="s">
        <v>289</v>
      </c>
      <c r="C32" s="93" t="s">
        <v>224</v>
      </c>
      <c r="D32" s="151">
        <f t="shared" si="2"/>
        <v>3</v>
      </c>
      <c r="E32" s="93" t="s">
        <v>284</v>
      </c>
      <c r="F32" s="93" t="str">
        <f t="shared" si="0"/>
        <v>SRO01_US02:3:I.7</v>
      </c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153"/>
    </row>
    <row r="33" spans="1:17">
      <c r="A33" s="110" t="s">
        <v>106</v>
      </c>
      <c r="B33" s="103"/>
      <c r="C33" s="93"/>
      <c r="D33" s="93"/>
      <c r="E33" s="93"/>
      <c r="F33" s="93" t="str">
        <f t="shared" si="0"/>
        <v/>
      </c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153"/>
    </row>
    <row r="34" spans="1:17">
      <c r="A34" s="102" t="s">
        <v>304</v>
      </c>
      <c r="B34" s="150" t="s">
        <v>293</v>
      </c>
      <c r="C34" s="93" t="s">
        <v>224</v>
      </c>
      <c r="D34" s="151">
        <f>D32+1</f>
        <v>4</v>
      </c>
      <c r="E34" s="93" t="s">
        <v>266</v>
      </c>
      <c r="F34" s="93" t="str">
        <f t="shared" si="0"/>
        <v>SRO01_US02:4:I.0</v>
      </c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153"/>
    </row>
    <row r="35" spans="1:17">
      <c r="A35" s="102" t="s">
        <v>305</v>
      </c>
      <c r="B35" s="150" t="s">
        <v>295</v>
      </c>
      <c r="C35" s="93" t="s">
        <v>224</v>
      </c>
      <c r="D35" s="151">
        <f t="shared" ref="D35:D41" si="3">D34</f>
        <v>4</v>
      </c>
      <c r="E35" s="93" t="s">
        <v>269</v>
      </c>
      <c r="F35" s="93" t="str">
        <f t="shared" si="0"/>
        <v>SRO01_US02:4:I.1</v>
      </c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153"/>
    </row>
    <row r="36" spans="1:17">
      <c r="A36" s="102" t="s">
        <v>306</v>
      </c>
      <c r="B36" s="150" t="s">
        <v>295</v>
      </c>
      <c r="C36" s="93" t="s">
        <v>224</v>
      </c>
      <c r="D36" s="151">
        <f t="shared" si="3"/>
        <v>4</v>
      </c>
      <c r="E36" s="93" t="s">
        <v>272</v>
      </c>
      <c r="F36" s="93" t="str">
        <f t="shared" si="0"/>
        <v>SRO01_US02:4:I.2</v>
      </c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53"/>
    </row>
    <row r="37" spans="1:17">
      <c r="A37" s="41" t="s">
        <v>307</v>
      </c>
      <c r="B37" s="150" t="s">
        <v>299</v>
      </c>
      <c r="C37" s="93" t="s">
        <v>224</v>
      </c>
      <c r="D37" s="151">
        <f t="shared" si="3"/>
        <v>4</v>
      </c>
      <c r="E37" s="93" t="s">
        <v>275</v>
      </c>
      <c r="F37" s="93" t="str">
        <f t="shared" si="0"/>
        <v>SRO01_US02:4:I.3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153"/>
    </row>
    <row r="38" spans="1:17">
      <c r="A38" s="41" t="s">
        <v>308</v>
      </c>
      <c r="B38" s="150" t="s">
        <v>299</v>
      </c>
      <c r="C38" s="93" t="s">
        <v>224</v>
      </c>
      <c r="D38" s="151">
        <f t="shared" si="3"/>
        <v>4</v>
      </c>
      <c r="E38" s="93" t="s">
        <v>278</v>
      </c>
      <c r="F38" s="93" t="str">
        <f t="shared" si="0"/>
        <v>SRO01_US02:4:I.4</v>
      </c>
      <c r="G38" s="104"/>
      <c r="H38" s="104"/>
      <c r="I38" s="104"/>
      <c r="J38" s="104"/>
      <c r="K38" s="93"/>
      <c r="L38" s="93"/>
      <c r="M38" s="93"/>
      <c r="N38" s="104"/>
      <c r="O38" s="104"/>
      <c r="P38" s="104"/>
      <c r="Q38" s="153"/>
    </row>
    <row r="39" spans="1:17">
      <c r="A39" s="102"/>
      <c r="B39" s="103"/>
      <c r="C39" s="93" t="s">
        <v>224</v>
      </c>
      <c r="D39" s="151">
        <f t="shared" si="3"/>
        <v>4</v>
      </c>
      <c r="E39" s="93" t="s">
        <v>280</v>
      </c>
      <c r="F39" s="93" t="str">
        <f t="shared" ref="F39:F70" si="4">IF(C39&lt;&gt;"",(IF(LEFT(C39,1)="D",$F$6&amp;":"&amp;D39&amp;":"&amp;RIGHT(C39,1)&amp;"."&amp;RIGHT(E39,1),$F$6&amp;":"&amp;D39&amp;":"&amp;RIGHT(C39,1)&amp;".Ch"&amp;RIGHT(E39,1)&amp;"Data")),"")</f>
        <v>SRO01_US02:4:I.5</v>
      </c>
      <c r="G39" s="104"/>
      <c r="H39" s="104"/>
      <c r="I39" s="104"/>
      <c r="J39" s="104"/>
      <c r="K39" s="104"/>
      <c r="L39" s="104"/>
      <c r="M39" s="104"/>
      <c r="N39" s="104"/>
      <c r="O39" s="104"/>
      <c r="P39" s="152"/>
      <c r="Q39" s="153"/>
    </row>
    <row r="40" spans="1:17">
      <c r="A40" s="102"/>
      <c r="B40" s="103"/>
      <c r="C40" s="93" t="s">
        <v>224</v>
      </c>
      <c r="D40" s="151">
        <f t="shared" si="3"/>
        <v>4</v>
      </c>
      <c r="E40" s="93" t="s">
        <v>282</v>
      </c>
      <c r="F40" s="93" t="str">
        <f t="shared" si="4"/>
        <v>SRO01_US02:4:I.6</v>
      </c>
      <c r="G40" s="104"/>
      <c r="H40" s="104"/>
      <c r="I40" s="104"/>
      <c r="J40" s="104"/>
      <c r="K40" s="104"/>
      <c r="L40" s="104"/>
      <c r="M40" s="104"/>
      <c r="N40" s="104"/>
      <c r="O40" s="104"/>
      <c r="P40" s="152"/>
      <c r="Q40" s="153"/>
    </row>
    <row r="41" spans="1:17">
      <c r="A41" s="102"/>
      <c r="B41" s="103"/>
      <c r="C41" s="93" t="s">
        <v>224</v>
      </c>
      <c r="D41" s="151">
        <f t="shared" si="3"/>
        <v>4</v>
      </c>
      <c r="E41" s="93" t="s">
        <v>284</v>
      </c>
      <c r="F41" s="93" t="str">
        <f t="shared" si="4"/>
        <v>SRO01_US02:4:I.7</v>
      </c>
      <c r="G41" s="104"/>
      <c r="H41" s="104"/>
      <c r="I41" s="104"/>
      <c r="J41" s="104"/>
      <c r="K41" s="104"/>
      <c r="L41" s="104"/>
      <c r="M41" s="104"/>
      <c r="N41" s="104"/>
      <c r="O41" s="104"/>
      <c r="P41" s="152"/>
      <c r="Q41" s="153"/>
    </row>
    <row r="42" spans="1:17">
      <c r="A42" s="110" t="s">
        <v>107</v>
      </c>
      <c r="B42" s="103"/>
      <c r="C42" s="93"/>
      <c r="D42" s="93"/>
      <c r="E42" s="93"/>
      <c r="F42" s="93" t="str">
        <f t="shared" si="4"/>
        <v/>
      </c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153"/>
    </row>
    <row r="43" spans="1:17">
      <c r="A43" s="41" t="s">
        <v>309</v>
      </c>
      <c r="B43" s="150" t="s">
        <v>310</v>
      </c>
      <c r="C43" s="93" t="s">
        <v>224</v>
      </c>
      <c r="D43" s="151">
        <f>D41+1</f>
        <v>5</v>
      </c>
      <c r="E43" s="93" t="s">
        <v>266</v>
      </c>
      <c r="F43" s="93" t="str">
        <f t="shared" si="4"/>
        <v>SRO01_US02:5:I.0</v>
      </c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153"/>
    </row>
    <row r="44" spans="1:17">
      <c r="A44" s="102" t="s">
        <v>311</v>
      </c>
      <c r="B44" s="150" t="s">
        <v>312</v>
      </c>
      <c r="C44" s="93" t="s">
        <v>224</v>
      </c>
      <c r="D44" s="151">
        <f t="shared" ref="D44:D50" si="5">D43</f>
        <v>5</v>
      </c>
      <c r="E44" s="93" t="s">
        <v>269</v>
      </c>
      <c r="F44" s="93" t="str">
        <f t="shared" si="4"/>
        <v>SRO01_US02:5:I.1</v>
      </c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153"/>
    </row>
    <row r="45" spans="1:17">
      <c r="A45" s="102" t="s">
        <v>313</v>
      </c>
      <c r="B45" s="150" t="s">
        <v>314</v>
      </c>
      <c r="C45" s="93" t="s">
        <v>224</v>
      </c>
      <c r="D45" s="151">
        <f t="shared" si="5"/>
        <v>5</v>
      </c>
      <c r="E45" s="93" t="s">
        <v>272</v>
      </c>
      <c r="F45" s="93" t="str">
        <f t="shared" si="4"/>
        <v>SRO01_US02:5:I.2</v>
      </c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153"/>
    </row>
    <row r="46" spans="1:17">
      <c r="A46" s="102" t="s">
        <v>315</v>
      </c>
      <c r="B46" s="150" t="s">
        <v>316</v>
      </c>
      <c r="C46" s="93" t="s">
        <v>224</v>
      </c>
      <c r="D46" s="151">
        <f t="shared" si="5"/>
        <v>5</v>
      </c>
      <c r="E46" s="93" t="s">
        <v>275</v>
      </c>
      <c r="F46" s="93" t="str">
        <f t="shared" si="4"/>
        <v>SRO01_US02:5:I.3</v>
      </c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153"/>
    </row>
    <row r="47" spans="1:17">
      <c r="A47" s="102" t="s">
        <v>317</v>
      </c>
      <c r="B47" s="103" t="s">
        <v>318</v>
      </c>
      <c r="C47" s="93" t="s">
        <v>224</v>
      </c>
      <c r="D47" s="151">
        <f t="shared" si="5"/>
        <v>5</v>
      </c>
      <c r="E47" s="93" t="s">
        <v>278</v>
      </c>
      <c r="F47" s="93" t="str">
        <f t="shared" si="4"/>
        <v>SRO01_US02:5:I.4</v>
      </c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153"/>
    </row>
    <row r="48" spans="1:17">
      <c r="A48" s="102" t="s">
        <v>319</v>
      </c>
      <c r="B48" s="103" t="s">
        <v>310</v>
      </c>
      <c r="C48" s="93" t="s">
        <v>224</v>
      </c>
      <c r="D48" s="151">
        <f t="shared" si="5"/>
        <v>5</v>
      </c>
      <c r="E48" s="93" t="s">
        <v>280</v>
      </c>
      <c r="F48" s="93" t="str">
        <f t="shared" si="4"/>
        <v>SRO01_US02:5:I.5</v>
      </c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153"/>
    </row>
    <row r="49" spans="1:17">
      <c r="A49" s="102" t="s">
        <v>320</v>
      </c>
      <c r="B49" s="103" t="s">
        <v>312</v>
      </c>
      <c r="C49" s="93" t="s">
        <v>224</v>
      </c>
      <c r="D49" s="151">
        <f t="shared" si="5"/>
        <v>5</v>
      </c>
      <c r="E49" s="93" t="s">
        <v>282</v>
      </c>
      <c r="F49" s="93" t="str">
        <f t="shared" si="4"/>
        <v>SRO01_US02:5:I.6</v>
      </c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153"/>
    </row>
    <row r="50" spans="1:17">
      <c r="A50" s="102" t="s">
        <v>321</v>
      </c>
      <c r="B50" s="103" t="s">
        <v>322</v>
      </c>
      <c r="C50" s="93" t="s">
        <v>224</v>
      </c>
      <c r="D50" s="151">
        <f t="shared" si="5"/>
        <v>5</v>
      </c>
      <c r="E50" s="93" t="s">
        <v>284</v>
      </c>
      <c r="F50" s="93" t="str">
        <f t="shared" si="4"/>
        <v>SRO01_US02:5:I.7</v>
      </c>
      <c r="G50" s="104"/>
      <c r="H50" s="104"/>
      <c r="I50" s="104"/>
      <c r="J50" s="104"/>
      <c r="K50" s="93"/>
      <c r="L50" s="93"/>
      <c r="M50" s="93"/>
      <c r="N50" s="104"/>
      <c r="O50" s="104"/>
      <c r="P50" s="104"/>
      <c r="Q50" s="153"/>
    </row>
    <row r="51" spans="1:17">
      <c r="A51" s="110" t="s">
        <v>108</v>
      </c>
      <c r="B51" s="154"/>
      <c r="C51" s="114"/>
      <c r="D51" s="114"/>
      <c r="E51" s="114"/>
      <c r="F51" s="93" t="str">
        <f t="shared" si="4"/>
        <v/>
      </c>
      <c r="G51" s="114"/>
      <c r="H51" s="114"/>
      <c r="I51" s="114"/>
      <c r="J51" s="114"/>
      <c r="K51" s="93"/>
      <c r="L51" s="93"/>
      <c r="M51" s="93"/>
      <c r="N51" s="114"/>
      <c r="O51" s="93"/>
      <c r="P51" s="114"/>
      <c r="Q51" s="155"/>
    </row>
    <row r="52" spans="1:17">
      <c r="A52" s="102" t="s">
        <v>323</v>
      </c>
      <c r="B52" s="103" t="s">
        <v>316</v>
      </c>
      <c r="C52" s="93" t="s">
        <v>224</v>
      </c>
      <c r="D52" s="151">
        <f>D50+1</f>
        <v>6</v>
      </c>
      <c r="E52" s="93" t="s">
        <v>266</v>
      </c>
      <c r="F52" s="93" t="str">
        <f t="shared" si="4"/>
        <v>SRO01_US02:6:I.0</v>
      </c>
      <c r="G52" s="104"/>
      <c r="H52" s="104"/>
      <c r="I52" s="104"/>
      <c r="J52" s="104"/>
      <c r="K52" s="104"/>
      <c r="L52" s="104"/>
      <c r="M52" s="104"/>
      <c r="N52" s="104"/>
      <c r="O52" s="104"/>
      <c r="P52" s="152"/>
      <c r="Q52" s="153"/>
    </row>
    <row r="53" spans="1:17">
      <c r="A53" s="41" t="s">
        <v>324</v>
      </c>
      <c r="B53" s="150" t="s">
        <v>318</v>
      </c>
      <c r="C53" s="93" t="s">
        <v>224</v>
      </c>
      <c r="D53" s="151">
        <f t="shared" ref="D53:D59" si="6">D52</f>
        <v>6</v>
      </c>
      <c r="E53" s="93" t="s">
        <v>269</v>
      </c>
      <c r="F53" s="93" t="str">
        <f t="shared" si="4"/>
        <v>SRO01_US02:6:I.1</v>
      </c>
      <c r="G53" s="104"/>
      <c r="H53" s="104"/>
      <c r="I53" s="104"/>
      <c r="J53" s="104"/>
      <c r="K53" s="104"/>
      <c r="L53" s="104"/>
      <c r="M53" s="104"/>
      <c r="N53" s="104"/>
      <c r="O53" s="93"/>
      <c r="P53" s="152"/>
      <c r="Q53" s="153"/>
    </row>
    <row r="54" spans="1:17">
      <c r="A54" s="102" t="s">
        <v>325</v>
      </c>
      <c r="B54" s="103" t="s">
        <v>310</v>
      </c>
      <c r="C54" s="93" t="s">
        <v>224</v>
      </c>
      <c r="D54" s="151">
        <f t="shared" si="6"/>
        <v>6</v>
      </c>
      <c r="E54" s="93" t="s">
        <v>272</v>
      </c>
      <c r="F54" s="93" t="str">
        <f t="shared" si="4"/>
        <v>SRO01_US02:6:I.2</v>
      </c>
      <c r="G54" s="104"/>
      <c r="H54" s="104"/>
      <c r="I54" s="104"/>
      <c r="J54" s="104"/>
      <c r="K54" s="104"/>
      <c r="L54" s="104"/>
      <c r="M54" s="104"/>
      <c r="N54" s="104"/>
      <c r="O54" s="104"/>
      <c r="P54" s="152"/>
      <c r="Q54" s="153"/>
    </row>
    <row r="55" spans="1:17">
      <c r="A55" s="102" t="s">
        <v>326</v>
      </c>
      <c r="B55" s="103" t="s">
        <v>312</v>
      </c>
      <c r="C55" s="93" t="s">
        <v>224</v>
      </c>
      <c r="D55" s="151">
        <f t="shared" si="6"/>
        <v>6</v>
      </c>
      <c r="E55" s="93" t="s">
        <v>275</v>
      </c>
      <c r="F55" s="93" t="str">
        <f t="shared" si="4"/>
        <v>SRO01_US02:6:I.3</v>
      </c>
      <c r="G55" s="104"/>
      <c r="H55" s="104"/>
      <c r="I55" s="104"/>
      <c r="J55" s="104"/>
      <c r="K55" s="93"/>
      <c r="L55" s="93"/>
      <c r="M55" s="93"/>
      <c r="N55" s="104"/>
      <c r="O55" s="104"/>
      <c r="P55" s="104"/>
      <c r="Q55" s="153"/>
    </row>
    <row r="56" spans="1:17">
      <c r="A56" s="102" t="s">
        <v>327</v>
      </c>
      <c r="B56" s="156" t="s">
        <v>328</v>
      </c>
      <c r="C56" s="93" t="s">
        <v>224</v>
      </c>
      <c r="D56" s="151">
        <f t="shared" si="6"/>
        <v>6</v>
      </c>
      <c r="E56" s="93" t="s">
        <v>278</v>
      </c>
      <c r="F56" s="93" t="str">
        <f t="shared" si="4"/>
        <v>SRO01_US02:6:I.4</v>
      </c>
      <c r="G56" s="93"/>
      <c r="H56" s="93"/>
      <c r="I56" s="93"/>
      <c r="J56" s="93"/>
      <c r="K56" s="93"/>
      <c r="L56" s="93"/>
      <c r="M56" s="93"/>
      <c r="N56" s="93"/>
      <c r="O56" s="93"/>
      <c r="P56" s="152"/>
      <c r="Q56" s="153"/>
    </row>
    <row r="57" spans="1:17">
      <c r="A57" s="102" t="s">
        <v>329</v>
      </c>
      <c r="B57" s="156" t="s">
        <v>316</v>
      </c>
      <c r="C57" s="93" t="s">
        <v>224</v>
      </c>
      <c r="D57" s="151">
        <f t="shared" si="6"/>
        <v>6</v>
      </c>
      <c r="E57" s="93" t="s">
        <v>280</v>
      </c>
      <c r="F57" s="93" t="str">
        <f t="shared" si="4"/>
        <v>SRO01_US02:6:I.5</v>
      </c>
      <c r="G57" s="93"/>
      <c r="H57" s="93"/>
      <c r="I57" s="93"/>
      <c r="J57" s="93"/>
      <c r="K57" s="93"/>
      <c r="L57" s="93"/>
      <c r="M57" s="93"/>
      <c r="N57" s="93"/>
      <c r="O57" s="93"/>
      <c r="P57" s="152"/>
      <c r="Q57" s="153"/>
    </row>
    <row r="58" spans="1:17">
      <c r="A58" s="102" t="s">
        <v>330</v>
      </c>
      <c r="B58" s="156" t="s">
        <v>318</v>
      </c>
      <c r="C58" s="93" t="s">
        <v>224</v>
      </c>
      <c r="D58" s="151">
        <f t="shared" si="6"/>
        <v>6</v>
      </c>
      <c r="E58" s="93" t="s">
        <v>282</v>
      </c>
      <c r="F58" s="93" t="str">
        <f t="shared" si="4"/>
        <v>SRO01_US02:6:I.6</v>
      </c>
      <c r="G58" s="93"/>
      <c r="H58" s="93"/>
      <c r="I58" s="93"/>
      <c r="J58" s="93"/>
      <c r="K58" s="93"/>
      <c r="L58" s="93"/>
      <c r="M58" s="93"/>
      <c r="N58" s="93"/>
      <c r="O58" s="93"/>
      <c r="P58" s="152"/>
      <c r="Q58" s="153"/>
    </row>
    <row r="59" spans="1:17">
      <c r="A59" s="102" t="s">
        <v>331</v>
      </c>
      <c r="B59" s="156" t="s">
        <v>332</v>
      </c>
      <c r="C59" s="93" t="s">
        <v>224</v>
      </c>
      <c r="D59" s="151">
        <f t="shared" si="6"/>
        <v>6</v>
      </c>
      <c r="E59" s="93" t="s">
        <v>284</v>
      </c>
      <c r="F59" s="93" t="str">
        <f t="shared" si="4"/>
        <v>SRO01_US02:6:I.7</v>
      </c>
      <c r="G59" s="93"/>
      <c r="H59" s="93"/>
      <c r="I59" s="93"/>
      <c r="J59" s="93"/>
      <c r="K59" s="93"/>
      <c r="L59" s="93"/>
      <c r="M59" s="93"/>
      <c r="N59" s="93"/>
      <c r="O59" s="93"/>
      <c r="P59" s="152"/>
      <c r="Q59" s="153"/>
    </row>
    <row r="60" spans="1:17">
      <c r="A60" s="110" t="s">
        <v>109</v>
      </c>
      <c r="B60" s="154"/>
      <c r="C60" s="114"/>
      <c r="D60" s="114"/>
      <c r="E60" s="114"/>
      <c r="F60" s="93" t="str">
        <f t="shared" si="4"/>
        <v/>
      </c>
      <c r="G60" s="93"/>
      <c r="H60" s="93"/>
      <c r="I60" s="93"/>
      <c r="J60" s="93"/>
      <c r="K60" s="93"/>
      <c r="L60" s="93"/>
      <c r="M60" s="93"/>
      <c r="N60" s="93"/>
      <c r="O60" s="93"/>
      <c r="P60" s="152"/>
      <c r="Q60" s="153"/>
    </row>
    <row r="61" spans="1:17">
      <c r="A61" s="102" t="s">
        <v>333</v>
      </c>
      <c r="B61" s="156" t="s">
        <v>334</v>
      </c>
      <c r="C61" s="93" t="s">
        <v>224</v>
      </c>
      <c r="D61" s="151">
        <f>D59+1</f>
        <v>7</v>
      </c>
      <c r="E61" s="93" t="s">
        <v>266</v>
      </c>
      <c r="F61" s="93" t="str">
        <f t="shared" si="4"/>
        <v>SRO01_US02:7:I.0</v>
      </c>
      <c r="G61" s="93"/>
      <c r="H61" s="93"/>
      <c r="I61" s="93"/>
      <c r="J61" s="93"/>
      <c r="K61" s="93"/>
      <c r="L61" s="93"/>
      <c r="M61" s="93"/>
      <c r="N61" s="93"/>
      <c r="O61" s="93"/>
      <c r="P61" s="152"/>
      <c r="Q61" s="153"/>
    </row>
    <row r="62" spans="1:17">
      <c r="A62" s="102" t="s">
        <v>333</v>
      </c>
      <c r="B62" s="156" t="s">
        <v>335</v>
      </c>
      <c r="C62" s="93" t="s">
        <v>224</v>
      </c>
      <c r="D62" s="151">
        <f t="shared" ref="D62:D68" si="7">D61</f>
        <v>7</v>
      </c>
      <c r="E62" s="93" t="s">
        <v>269</v>
      </c>
      <c r="F62" s="93" t="str">
        <f t="shared" si="4"/>
        <v>SRO01_US02:7:I.1</v>
      </c>
      <c r="G62" s="104"/>
      <c r="H62" s="104"/>
      <c r="I62" s="104"/>
      <c r="J62" s="104"/>
      <c r="K62" s="93"/>
      <c r="L62" s="93"/>
      <c r="M62" s="93"/>
      <c r="N62" s="104"/>
      <c r="O62" s="104"/>
      <c r="P62" s="104"/>
      <c r="Q62" s="153"/>
    </row>
    <row r="63" spans="1:17">
      <c r="A63" s="41"/>
      <c r="B63" s="150"/>
      <c r="C63" s="93" t="s">
        <v>224</v>
      </c>
      <c r="D63" s="151">
        <f t="shared" si="7"/>
        <v>7</v>
      </c>
      <c r="E63" s="93" t="s">
        <v>272</v>
      </c>
      <c r="F63" s="93" t="str">
        <f t="shared" si="4"/>
        <v>SRO01_US02:7:I.2</v>
      </c>
      <c r="G63" s="104"/>
      <c r="H63" s="104"/>
      <c r="I63" s="104"/>
      <c r="J63" s="104"/>
      <c r="K63" s="93"/>
      <c r="L63" s="93"/>
      <c r="M63" s="93"/>
      <c r="N63" s="104"/>
      <c r="O63" s="104"/>
      <c r="P63" s="104"/>
      <c r="Q63" s="153"/>
    </row>
    <row r="64" spans="1:17">
      <c r="A64" s="41" t="s">
        <v>336</v>
      </c>
      <c r="B64" s="150" t="s">
        <v>337</v>
      </c>
      <c r="C64" s="93" t="s">
        <v>224</v>
      </c>
      <c r="D64" s="151">
        <f t="shared" si="7"/>
        <v>7</v>
      </c>
      <c r="E64" s="93" t="s">
        <v>275</v>
      </c>
      <c r="F64" s="93" t="str">
        <f t="shared" si="4"/>
        <v>SRO01_US02:7:I.3</v>
      </c>
      <c r="G64" s="104"/>
      <c r="H64" s="104"/>
      <c r="I64" s="104"/>
      <c r="J64" s="104"/>
      <c r="K64" s="93"/>
      <c r="L64" s="93"/>
      <c r="M64" s="93"/>
      <c r="N64" s="104"/>
      <c r="O64" s="104"/>
      <c r="P64" s="104"/>
      <c r="Q64" s="153"/>
    </row>
    <row r="65" spans="1:17">
      <c r="A65" s="41" t="s">
        <v>338</v>
      </c>
      <c r="B65" s="150" t="s">
        <v>337</v>
      </c>
      <c r="C65" s="93" t="s">
        <v>224</v>
      </c>
      <c r="D65" s="151">
        <f t="shared" si="7"/>
        <v>7</v>
      </c>
      <c r="E65" s="93" t="s">
        <v>278</v>
      </c>
      <c r="F65" s="93" t="str">
        <f t="shared" si="4"/>
        <v>SRO01_US02:7:I.4</v>
      </c>
      <c r="G65" s="104"/>
      <c r="H65" s="104"/>
      <c r="I65" s="104"/>
      <c r="J65" s="104"/>
      <c r="K65" s="93"/>
      <c r="L65" s="93"/>
      <c r="M65" s="93"/>
      <c r="N65" s="104"/>
      <c r="O65" s="104"/>
      <c r="P65" s="104"/>
      <c r="Q65" s="153"/>
    </row>
    <row r="66" spans="1:17">
      <c r="A66" s="41"/>
      <c r="B66" s="150"/>
      <c r="C66" s="93" t="s">
        <v>224</v>
      </c>
      <c r="D66" s="151">
        <f t="shared" si="7"/>
        <v>7</v>
      </c>
      <c r="E66" s="93" t="s">
        <v>280</v>
      </c>
      <c r="F66" s="93" t="str">
        <f t="shared" si="4"/>
        <v>SRO01_US02:7:I.5</v>
      </c>
      <c r="G66" s="104"/>
      <c r="H66" s="104"/>
      <c r="I66" s="104"/>
      <c r="J66" s="104"/>
      <c r="K66" s="93"/>
      <c r="L66" s="93"/>
      <c r="M66" s="93"/>
      <c r="N66" s="104"/>
      <c r="O66" s="104"/>
      <c r="P66" s="104"/>
      <c r="Q66" s="153"/>
    </row>
    <row r="67" spans="1:17">
      <c r="A67" s="41"/>
      <c r="B67" s="150"/>
      <c r="C67" s="93" t="s">
        <v>224</v>
      </c>
      <c r="D67" s="151">
        <f t="shared" si="7"/>
        <v>7</v>
      </c>
      <c r="E67" s="93" t="s">
        <v>282</v>
      </c>
      <c r="F67" s="93" t="str">
        <f t="shared" si="4"/>
        <v>SRO01_US02:7:I.6</v>
      </c>
      <c r="G67" s="104"/>
      <c r="H67" s="104"/>
      <c r="I67" s="104"/>
      <c r="J67" s="104"/>
      <c r="K67" s="93"/>
      <c r="L67" s="93"/>
      <c r="M67" s="93"/>
      <c r="N67" s="104"/>
      <c r="O67" s="104"/>
      <c r="P67" s="104"/>
      <c r="Q67" s="153"/>
    </row>
    <row r="68" spans="1:17">
      <c r="A68" s="102"/>
      <c r="B68" s="156"/>
      <c r="C68" s="93" t="s">
        <v>224</v>
      </c>
      <c r="D68" s="151">
        <f t="shared" si="7"/>
        <v>7</v>
      </c>
      <c r="E68" s="93" t="s">
        <v>284</v>
      </c>
      <c r="F68" s="93" t="str">
        <f t="shared" si="4"/>
        <v>SRO01_US02:7:I.7</v>
      </c>
      <c r="G68" s="93"/>
      <c r="H68" s="93"/>
      <c r="I68" s="93"/>
      <c r="J68" s="93"/>
      <c r="K68" s="93"/>
      <c r="L68" s="93"/>
      <c r="M68" s="93"/>
      <c r="N68" s="93"/>
      <c r="O68" s="93"/>
      <c r="P68" s="152"/>
      <c r="Q68" s="153"/>
    </row>
    <row r="69" spans="1:17">
      <c r="A69" s="110" t="s">
        <v>110</v>
      </c>
      <c r="B69" s="154"/>
      <c r="C69" s="114"/>
      <c r="D69" s="114"/>
      <c r="E69" s="114"/>
      <c r="F69" s="93" t="str">
        <f t="shared" si="4"/>
        <v/>
      </c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153"/>
    </row>
    <row r="70" spans="1:17">
      <c r="A70" s="102" t="s">
        <v>339</v>
      </c>
      <c r="B70" s="156" t="s">
        <v>340</v>
      </c>
      <c r="C70" s="93" t="s">
        <v>224</v>
      </c>
      <c r="D70" s="151">
        <f>D68+1</f>
        <v>8</v>
      </c>
      <c r="E70" s="93" t="s">
        <v>266</v>
      </c>
      <c r="F70" s="93" t="str">
        <f t="shared" si="4"/>
        <v>SRO01_US02:8:I.0</v>
      </c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153"/>
    </row>
    <row r="71" spans="1:17">
      <c r="A71" s="102" t="s">
        <v>341</v>
      </c>
      <c r="B71" s="156" t="s">
        <v>342</v>
      </c>
      <c r="C71" s="93" t="s">
        <v>224</v>
      </c>
      <c r="D71" s="151">
        <f t="shared" ref="D71:D77" si="8">D70</f>
        <v>8</v>
      </c>
      <c r="E71" s="93" t="s">
        <v>269</v>
      </c>
      <c r="F71" s="93" t="str">
        <f t="shared" ref="F71:F102" si="9">IF(C71&lt;&gt;"",(IF(LEFT(C71,1)="D",$F$6&amp;":"&amp;D71&amp;":"&amp;RIGHT(C71,1)&amp;"."&amp;RIGHT(E71,1),$F$6&amp;":"&amp;D71&amp;":"&amp;RIGHT(C71,1)&amp;".Ch"&amp;RIGHT(E71,1)&amp;"Data")),"")</f>
        <v>SRO01_US02:8:I.1</v>
      </c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153"/>
    </row>
    <row r="72" spans="1:17">
      <c r="A72" s="102" t="s">
        <v>343</v>
      </c>
      <c r="B72" s="156" t="s">
        <v>344</v>
      </c>
      <c r="C72" s="93" t="s">
        <v>224</v>
      </c>
      <c r="D72" s="151">
        <f t="shared" si="8"/>
        <v>8</v>
      </c>
      <c r="E72" s="93" t="s">
        <v>272</v>
      </c>
      <c r="F72" s="93" t="str">
        <f t="shared" si="9"/>
        <v>SRO01_US02:8:I.2</v>
      </c>
      <c r="G72" s="104"/>
      <c r="H72" s="104"/>
      <c r="I72" s="104"/>
      <c r="J72" s="104"/>
      <c r="K72" s="93"/>
      <c r="L72" s="93"/>
      <c r="M72" s="93"/>
      <c r="N72" s="104"/>
      <c r="O72" s="104"/>
      <c r="P72" s="104"/>
      <c r="Q72" s="153"/>
    </row>
    <row r="73" spans="1:17">
      <c r="A73" s="102" t="s">
        <v>345</v>
      </c>
      <c r="B73" s="156" t="s">
        <v>346</v>
      </c>
      <c r="C73" s="93" t="s">
        <v>224</v>
      </c>
      <c r="D73" s="151">
        <f t="shared" si="8"/>
        <v>8</v>
      </c>
      <c r="E73" s="93" t="s">
        <v>275</v>
      </c>
      <c r="F73" s="93" t="str">
        <f t="shared" si="9"/>
        <v>SRO01_US02:8:I.3</v>
      </c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153"/>
    </row>
    <row r="74" spans="1:17">
      <c r="A74" s="102"/>
      <c r="B74" s="156"/>
      <c r="C74" s="93" t="s">
        <v>224</v>
      </c>
      <c r="D74" s="151">
        <f t="shared" si="8"/>
        <v>8</v>
      </c>
      <c r="E74" s="93" t="s">
        <v>278</v>
      </c>
      <c r="F74" s="93" t="str">
        <f t="shared" si="9"/>
        <v>SRO01_US02:8:I.4</v>
      </c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153"/>
    </row>
    <row r="75" spans="1:17">
      <c r="A75" s="102"/>
      <c r="B75" s="156"/>
      <c r="C75" s="93" t="s">
        <v>224</v>
      </c>
      <c r="D75" s="151">
        <f t="shared" si="8"/>
        <v>8</v>
      </c>
      <c r="E75" s="93" t="s">
        <v>280</v>
      </c>
      <c r="F75" s="93" t="str">
        <f t="shared" si="9"/>
        <v>SRO01_US02:8:I.5</v>
      </c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153"/>
    </row>
    <row r="76" spans="1:17">
      <c r="A76" s="102"/>
      <c r="B76" s="156"/>
      <c r="C76" s="93" t="s">
        <v>224</v>
      </c>
      <c r="D76" s="151">
        <f t="shared" si="8"/>
        <v>8</v>
      </c>
      <c r="E76" s="93" t="s">
        <v>282</v>
      </c>
      <c r="F76" s="93" t="str">
        <f t="shared" si="9"/>
        <v>SRO01_US02:8:I.6</v>
      </c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153"/>
    </row>
    <row r="77" spans="1:17">
      <c r="A77" s="102" t="s">
        <v>347</v>
      </c>
      <c r="B77" s="103" t="s">
        <v>348</v>
      </c>
      <c r="C77" s="93" t="s">
        <v>224</v>
      </c>
      <c r="D77" s="151">
        <f t="shared" si="8"/>
        <v>8</v>
      </c>
      <c r="E77" s="93" t="s">
        <v>284</v>
      </c>
      <c r="F77" s="93" t="str">
        <f t="shared" si="9"/>
        <v>SRO01_US02:8:I.7</v>
      </c>
      <c r="G77" s="104"/>
      <c r="H77" s="104"/>
      <c r="I77" s="104"/>
      <c r="J77" s="104"/>
      <c r="K77" s="93"/>
      <c r="L77" s="93"/>
      <c r="M77" s="93"/>
      <c r="N77" s="104"/>
      <c r="O77" s="104"/>
      <c r="P77" s="104"/>
      <c r="Q77" s="153"/>
    </row>
    <row r="78" spans="1:17">
      <c r="A78" s="110" t="s">
        <v>111</v>
      </c>
      <c r="B78" s="154"/>
      <c r="C78" s="114"/>
      <c r="D78" s="114"/>
      <c r="E78" s="114"/>
      <c r="F78" s="93" t="str">
        <f t="shared" si="9"/>
        <v/>
      </c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153"/>
    </row>
    <row r="79" spans="1:17">
      <c r="A79" s="102" t="s">
        <v>349</v>
      </c>
      <c r="B79" s="103" t="s">
        <v>350</v>
      </c>
      <c r="C79" s="93" t="s">
        <v>224</v>
      </c>
      <c r="D79" s="151">
        <f>D77+1</f>
        <v>9</v>
      </c>
      <c r="E79" s="93" t="s">
        <v>266</v>
      </c>
      <c r="F79" s="93" t="str">
        <f t="shared" si="9"/>
        <v>SRO01_US02:9:I.0</v>
      </c>
      <c r="G79" s="93"/>
      <c r="H79" s="93"/>
      <c r="I79" s="93"/>
      <c r="J79" s="93"/>
      <c r="K79" s="93"/>
      <c r="L79" s="93"/>
      <c r="M79" s="93"/>
      <c r="N79" s="93"/>
      <c r="O79" s="93"/>
      <c r="P79" s="151"/>
      <c r="Q79" s="153"/>
    </row>
    <row r="80" spans="1:17">
      <c r="A80" s="102" t="s">
        <v>349</v>
      </c>
      <c r="B80" s="103" t="s">
        <v>351</v>
      </c>
      <c r="C80" s="93" t="s">
        <v>224</v>
      </c>
      <c r="D80" s="151">
        <f t="shared" ref="D80:D86" si="10">D79</f>
        <v>9</v>
      </c>
      <c r="E80" s="93" t="s">
        <v>269</v>
      </c>
      <c r="F80" s="93" t="str">
        <f t="shared" si="9"/>
        <v>SRO01_US02:9:I.1</v>
      </c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153"/>
    </row>
    <row r="81" spans="1:17">
      <c r="A81" s="102" t="s">
        <v>352</v>
      </c>
      <c r="B81" s="156" t="s">
        <v>353</v>
      </c>
      <c r="C81" s="93" t="s">
        <v>224</v>
      </c>
      <c r="D81" s="151">
        <f t="shared" si="10"/>
        <v>9</v>
      </c>
      <c r="E81" s="93" t="s">
        <v>272</v>
      </c>
      <c r="F81" s="93" t="str">
        <f t="shared" si="9"/>
        <v>SRO01_US02:9:I.2</v>
      </c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153"/>
    </row>
    <row r="82" spans="1:17">
      <c r="A82" s="102" t="s">
        <v>354</v>
      </c>
      <c r="B82" s="156" t="s">
        <v>355</v>
      </c>
      <c r="C82" s="93" t="s">
        <v>224</v>
      </c>
      <c r="D82" s="151">
        <f t="shared" si="10"/>
        <v>9</v>
      </c>
      <c r="E82" s="93" t="s">
        <v>275</v>
      </c>
      <c r="F82" s="93" t="str">
        <f t="shared" si="9"/>
        <v>SRO01_US02:9:I.3</v>
      </c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153"/>
    </row>
    <row r="83" spans="1:17">
      <c r="A83" s="102" t="s">
        <v>356</v>
      </c>
      <c r="B83" s="156" t="s">
        <v>350</v>
      </c>
      <c r="C83" s="93" t="s">
        <v>224</v>
      </c>
      <c r="D83" s="151">
        <f t="shared" si="10"/>
        <v>9</v>
      </c>
      <c r="E83" s="93" t="s">
        <v>278</v>
      </c>
      <c r="F83" s="93" t="str">
        <f t="shared" si="9"/>
        <v>SRO01_US02:9:I.4</v>
      </c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153"/>
    </row>
    <row r="84" spans="1:17">
      <c r="A84" s="102" t="s">
        <v>356</v>
      </c>
      <c r="B84" s="156" t="s">
        <v>351</v>
      </c>
      <c r="C84" s="93" t="s">
        <v>224</v>
      </c>
      <c r="D84" s="151">
        <f t="shared" si="10"/>
        <v>9</v>
      </c>
      <c r="E84" s="93" t="s">
        <v>280</v>
      </c>
      <c r="F84" s="93" t="str">
        <f t="shared" si="9"/>
        <v>SRO01_US02:9:I.5</v>
      </c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153"/>
    </row>
    <row r="85" spans="1:17">
      <c r="A85" s="102" t="s">
        <v>357</v>
      </c>
      <c r="B85" s="156" t="s">
        <v>358</v>
      </c>
      <c r="C85" s="93" t="s">
        <v>224</v>
      </c>
      <c r="D85" s="151">
        <f t="shared" si="10"/>
        <v>9</v>
      </c>
      <c r="E85" s="93" t="s">
        <v>282</v>
      </c>
      <c r="F85" s="93" t="str">
        <f t="shared" si="9"/>
        <v>SRO01_US02:9:I.6</v>
      </c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153"/>
    </row>
    <row r="86" spans="1:17">
      <c r="A86" s="102" t="s">
        <v>359</v>
      </c>
      <c r="B86" s="156" t="s">
        <v>355</v>
      </c>
      <c r="C86" s="93" t="s">
        <v>224</v>
      </c>
      <c r="D86" s="151">
        <f t="shared" si="10"/>
        <v>9</v>
      </c>
      <c r="E86" s="93" t="s">
        <v>284</v>
      </c>
      <c r="F86" s="93" t="str">
        <f t="shared" si="9"/>
        <v>SRO01_US02:9:I.7</v>
      </c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153"/>
    </row>
    <row r="87" spans="1:17">
      <c r="A87" s="110" t="s">
        <v>112</v>
      </c>
      <c r="B87" s="154"/>
      <c r="C87" s="114"/>
      <c r="D87" s="114"/>
      <c r="E87" s="114"/>
      <c r="F87" s="93" t="str">
        <f t="shared" si="9"/>
        <v/>
      </c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153"/>
    </row>
    <row r="88" spans="1:17">
      <c r="A88" s="102" t="s">
        <v>360</v>
      </c>
      <c r="B88" s="156" t="s">
        <v>350</v>
      </c>
      <c r="C88" s="93" t="s">
        <v>224</v>
      </c>
      <c r="D88" s="151">
        <f>D86+1</f>
        <v>10</v>
      </c>
      <c r="E88" s="93" t="s">
        <v>266</v>
      </c>
      <c r="F88" s="93" t="str">
        <f t="shared" si="9"/>
        <v>SRO01_US02:10:I.0</v>
      </c>
      <c r="G88" s="114"/>
      <c r="H88" s="114"/>
      <c r="I88" s="114"/>
      <c r="J88" s="114"/>
      <c r="K88" s="93"/>
      <c r="L88" s="93"/>
      <c r="M88" s="93"/>
      <c r="N88" s="114"/>
      <c r="O88" s="93"/>
      <c r="P88" s="114"/>
      <c r="Q88" s="155"/>
    </row>
    <row r="89" spans="1:17">
      <c r="A89" s="102" t="s">
        <v>360</v>
      </c>
      <c r="B89" s="156" t="s">
        <v>351</v>
      </c>
      <c r="C89" s="93" t="s">
        <v>224</v>
      </c>
      <c r="D89" s="151">
        <f t="shared" ref="D89:D95" si="11">D88</f>
        <v>10</v>
      </c>
      <c r="E89" s="93" t="s">
        <v>269</v>
      </c>
      <c r="F89" s="93" t="str">
        <f t="shared" si="9"/>
        <v>SRO01_US02:10:I.1</v>
      </c>
      <c r="G89" s="114"/>
      <c r="H89" s="114"/>
      <c r="I89" s="114"/>
      <c r="J89" s="114"/>
      <c r="K89" s="93"/>
      <c r="L89" s="93"/>
      <c r="M89" s="93"/>
      <c r="N89" s="114"/>
      <c r="O89" s="93"/>
      <c r="P89" s="114"/>
      <c r="Q89" s="155"/>
    </row>
    <row r="90" spans="1:17">
      <c r="A90" s="102" t="s">
        <v>361</v>
      </c>
      <c r="B90" s="156" t="s">
        <v>362</v>
      </c>
      <c r="C90" s="93" t="s">
        <v>224</v>
      </c>
      <c r="D90" s="151">
        <f t="shared" si="11"/>
        <v>10</v>
      </c>
      <c r="E90" s="93" t="s">
        <v>272</v>
      </c>
      <c r="F90" s="93" t="str">
        <f t="shared" si="9"/>
        <v>SRO01_US02:10:I.2</v>
      </c>
      <c r="G90" s="114"/>
      <c r="H90" s="114"/>
      <c r="I90" s="114"/>
      <c r="J90" s="114"/>
      <c r="K90" s="93"/>
      <c r="L90" s="93"/>
      <c r="M90" s="93"/>
      <c r="N90" s="114"/>
      <c r="O90" s="93"/>
      <c r="P90" s="114"/>
      <c r="Q90" s="155"/>
    </row>
    <row r="91" spans="1:17">
      <c r="A91" s="102" t="s">
        <v>363</v>
      </c>
      <c r="B91" s="156" t="s">
        <v>355</v>
      </c>
      <c r="C91" s="93" t="s">
        <v>224</v>
      </c>
      <c r="D91" s="151">
        <f t="shared" si="11"/>
        <v>10</v>
      </c>
      <c r="E91" s="93" t="s">
        <v>275</v>
      </c>
      <c r="F91" s="93" t="str">
        <f t="shared" si="9"/>
        <v>SRO01_US02:10:I.3</v>
      </c>
      <c r="G91" s="104"/>
      <c r="H91" s="104"/>
      <c r="I91" s="104"/>
      <c r="J91" s="104"/>
      <c r="K91" s="104"/>
      <c r="L91" s="104"/>
      <c r="M91" s="104"/>
      <c r="N91" s="104"/>
      <c r="O91" s="93"/>
      <c r="P91" s="152"/>
      <c r="Q91" s="153"/>
    </row>
    <row r="92" spans="1:17">
      <c r="A92" s="102" t="s">
        <v>364</v>
      </c>
      <c r="B92" s="156" t="s">
        <v>350</v>
      </c>
      <c r="C92" s="93" t="s">
        <v>224</v>
      </c>
      <c r="D92" s="151">
        <f t="shared" si="11"/>
        <v>10</v>
      </c>
      <c r="E92" s="93" t="s">
        <v>278</v>
      </c>
      <c r="F92" s="93" t="str">
        <f t="shared" si="9"/>
        <v>SRO01_US02:10:I.4</v>
      </c>
      <c r="G92" s="104"/>
      <c r="H92" s="104"/>
      <c r="I92" s="104"/>
      <c r="J92" s="104"/>
      <c r="K92" s="104"/>
      <c r="L92" s="104"/>
      <c r="M92" s="104"/>
      <c r="N92" s="104"/>
      <c r="O92" s="104"/>
      <c r="P92" s="152"/>
      <c r="Q92" s="153"/>
    </row>
    <row r="93" spans="1:17">
      <c r="A93" s="102" t="s">
        <v>364</v>
      </c>
      <c r="B93" s="156" t="s">
        <v>351</v>
      </c>
      <c r="C93" s="93" t="s">
        <v>224</v>
      </c>
      <c r="D93" s="151">
        <f t="shared" si="11"/>
        <v>10</v>
      </c>
      <c r="E93" s="93" t="s">
        <v>280</v>
      </c>
      <c r="F93" s="93" t="str">
        <f t="shared" si="9"/>
        <v>SRO01_US02:10:I.5</v>
      </c>
      <c r="G93" s="104"/>
      <c r="H93" s="104"/>
      <c r="I93" s="104"/>
      <c r="J93" s="104"/>
      <c r="K93" s="93"/>
      <c r="L93" s="93"/>
      <c r="M93" s="93"/>
      <c r="N93" s="104"/>
      <c r="O93" s="104"/>
      <c r="P93" s="104"/>
      <c r="Q93" s="153"/>
    </row>
    <row r="94" spans="1:17">
      <c r="A94" s="102" t="s">
        <v>365</v>
      </c>
      <c r="B94" s="156" t="s">
        <v>366</v>
      </c>
      <c r="C94" s="93" t="s">
        <v>224</v>
      </c>
      <c r="D94" s="151">
        <f t="shared" si="11"/>
        <v>10</v>
      </c>
      <c r="E94" s="93" t="s">
        <v>282</v>
      </c>
      <c r="F94" s="93" t="str">
        <f t="shared" si="9"/>
        <v>SRO01_US02:10:I.6</v>
      </c>
      <c r="G94" s="93"/>
      <c r="H94" s="93"/>
      <c r="I94" s="93"/>
      <c r="J94" s="93"/>
      <c r="K94" s="93"/>
      <c r="L94" s="93"/>
      <c r="M94" s="93"/>
      <c r="N94" s="93"/>
      <c r="O94" s="93"/>
      <c r="P94" s="152"/>
      <c r="Q94" s="153"/>
    </row>
    <row r="95" spans="1:17">
      <c r="A95" s="102" t="s">
        <v>367</v>
      </c>
      <c r="B95" s="156" t="s">
        <v>355</v>
      </c>
      <c r="C95" s="93" t="s">
        <v>224</v>
      </c>
      <c r="D95" s="151">
        <f t="shared" si="11"/>
        <v>10</v>
      </c>
      <c r="E95" s="93" t="s">
        <v>284</v>
      </c>
      <c r="F95" s="93" t="str">
        <f t="shared" si="9"/>
        <v>SRO01_US02:10:I.7</v>
      </c>
      <c r="G95" s="93"/>
      <c r="H95" s="93"/>
      <c r="I95" s="93"/>
      <c r="J95" s="93"/>
      <c r="K95" s="93"/>
      <c r="L95" s="93"/>
      <c r="M95" s="93"/>
      <c r="N95" s="93"/>
      <c r="O95" s="93"/>
      <c r="P95" s="152"/>
      <c r="Q95" s="153"/>
    </row>
    <row r="96" spans="1:17">
      <c r="A96" s="110" t="s">
        <v>113</v>
      </c>
      <c r="B96" s="156"/>
      <c r="C96" s="93"/>
      <c r="D96" s="151"/>
      <c r="E96" s="93"/>
      <c r="F96" s="93" t="str">
        <f t="shared" si="9"/>
        <v/>
      </c>
      <c r="G96" s="93"/>
      <c r="H96" s="93"/>
      <c r="I96" s="93"/>
      <c r="J96" s="93"/>
      <c r="K96" s="93"/>
      <c r="L96" s="93"/>
      <c r="M96" s="93"/>
      <c r="N96" s="93"/>
      <c r="O96" s="93"/>
      <c r="P96" s="152"/>
      <c r="Q96" s="153"/>
    </row>
    <row r="97" spans="1:17">
      <c r="A97" s="102" t="s">
        <v>368</v>
      </c>
      <c r="B97" s="156" t="s">
        <v>350</v>
      </c>
      <c r="C97" s="93" t="s">
        <v>224</v>
      </c>
      <c r="D97" s="151">
        <f>D95+1</f>
        <v>11</v>
      </c>
      <c r="E97" s="93" t="s">
        <v>266</v>
      </c>
      <c r="F97" s="93" t="str">
        <f t="shared" si="9"/>
        <v>SRO01_US02:11:I.0</v>
      </c>
      <c r="G97" s="93"/>
      <c r="H97" s="93"/>
      <c r="I97" s="93"/>
      <c r="J97" s="93"/>
      <c r="K97" s="93"/>
      <c r="L97" s="93"/>
      <c r="M97" s="93"/>
      <c r="N97" s="93"/>
      <c r="O97" s="93"/>
      <c r="P97" s="152"/>
      <c r="Q97" s="153"/>
    </row>
    <row r="98" spans="1:17">
      <c r="A98" s="102" t="s">
        <v>368</v>
      </c>
      <c r="B98" s="156" t="s">
        <v>351</v>
      </c>
      <c r="C98" s="93" t="s">
        <v>224</v>
      </c>
      <c r="D98" s="151">
        <f t="shared" ref="D98:D104" si="12">D97</f>
        <v>11</v>
      </c>
      <c r="E98" s="93" t="s">
        <v>269</v>
      </c>
      <c r="F98" s="93" t="str">
        <f t="shared" si="9"/>
        <v>SRO01_US02:11:I.1</v>
      </c>
      <c r="G98" s="93"/>
      <c r="H98" s="93"/>
      <c r="I98" s="93"/>
      <c r="J98" s="93"/>
      <c r="K98" s="93"/>
      <c r="L98" s="93"/>
      <c r="M98" s="93"/>
      <c r="N98" s="93"/>
      <c r="O98" s="93"/>
      <c r="P98" s="152"/>
      <c r="Q98" s="153"/>
    </row>
    <row r="99" spans="1:17">
      <c r="A99" s="102" t="s">
        <v>369</v>
      </c>
      <c r="B99" s="156" t="s">
        <v>370</v>
      </c>
      <c r="C99" s="93" t="s">
        <v>224</v>
      </c>
      <c r="D99" s="151">
        <f t="shared" si="12"/>
        <v>11</v>
      </c>
      <c r="E99" s="93" t="s">
        <v>272</v>
      </c>
      <c r="F99" s="93" t="str">
        <f t="shared" si="9"/>
        <v>SRO01_US02:11:I.2</v>
      </c>
      <c r="G99" s="93"/>
      <c r="H99" s="93"/>
      <c r="I99" s="93"/>
      <c r="J99" s="93"/>
      <c r="K99" s="93"/>
      <c r="L99" s="93"/>
      <c r="M99" s="93"/>
      <c r="N99" s="93"/>
      <c r="O99" s="93"/>
      <c r="P99" s="152"/>
      <c r="Q99" s="153"/>
    </row>
    <row r="100" spans="1:17">
      <c r="A100" s="102" t="s">
        <v>371</v>
      </c>
      <c r="B100" s="156" t="s">
        <v>355</v>
      </c>
      <c r="C100" s="93" t="s">
        <v>224</v>
      </c>
      <c r="D100" s="151">
        <f t="shared" si="12"/>
        <v>11</v>
      </c>
      <c r="E100" s="93" t="s">
        <v>275</v>
      </c>
      <c r="F100" s="93" t="str">
        <f t="shared" si="9"/>
        <v>SRO01_US02:11:I.3</v>
      </c>
      <c r="G100" s="93"/>
      <c r="H100" s="93"/>
      <c r="I100" s="93"/>
      <c r="J100" s="93"/>
      <c r="K100" s="93"/>
      <c r="L100" s="93"/>
      <c r="M100" s="93"/>
      <c r="N100" s="93"/>
      <c r="O100" s="93"/>
      <c r="P100" s="152"/>
      <c r="Q100" s="153"/>
    </row>
    <row r="101" spans="1:17">
      <c r="A101" s="102" t="s">
        <v>372</v>
      </c>
      <c r="B101" s="156" t="s">
        <v>350</v>
      </c>
      <c r="C101" s="93" t="s">
        <v>224</v>
      </c>
      <c r="D101" s="151">
        <f t="shared" si="12"/>
        <v>11</v>
      </c>
      <c r="E101" s="93" t="s">
        <v>278</v>
      </c>
      <c r="F101" s="93" t="str">
        <f t="shared" si="9"/>
        <v>SRO01_US02:11:I.4</v>
      </c>
      <c r="G101" s="93"/>
      <c r="H101" s="93"/>
      <c r="I101" s="93"/>
      <c r="J101" s="93"/>
      <c r="K101" s="93"/>
      <c r="L101" s="93"/>
      <c r="M101" s="93"/>
      <c r="N101" s="93"/>
      <c r="O101" s="93"/>
      <c r="P101" s="152"/>
      <c r="Q101" s="153"/>
    </row>
    <row r="102" spans="1:17">
      <c r="A102" s="102" t="s">
        <v>372</v>
      </c>
      <c r="B102" s="156" t="s">
        <v>351</v>
      </c>
      <c r="C102" s="93" t="s">
        <v>224</v>
      </c>
      <c r="D102" s="151">
        <f t="shared" si="12"/>
        <v>11</v>
      </c>
      <c r="E102" s="93" t="s">
        <v>280</v>
      </c>
      <c r="F102" s="93" t="str">
        <f t="shared" si="9"/>
        <v>SRO01_US02:11:I.5</v>
      </c>
      <c r="G102" s="93"/>
      <c r="H102" s="93"/>
      <c r="I102" s="93"/>
      <c r="J102" s="93"/>
      <c r="K102" s="93"/>
      <c r="L102" s="93"/>
      <c r="M102" s="93"/>
      <c r="N102" s="93"/>
      <c r="O102" s="93"/>
      <c r="P102" s="152"/>
      <c r="Q102" s="153"/>
    </row>
    <row r="103" spans="1:17">
      <c r="A103" s="102" t="s">
        <v>373</v>
      </c>
      <c r="B103" s="156" t="s">
        <v>374</v>
      </c>
      <c r="C103" s="93" t="s">
        <v>224</v>
      </c>
      <c r="D103" s="151">
        <f t="shared" si="12"/>
        <v>11</v>
      </c>
      <c r="E103" s="93" t="s">
        <v>282</v>
      </c>
      <c r="F103" s="93" t="str">
        <f t="shared" ref="F103:F123" si="13">IF(C103&lt;&gt;"",(IF(LEFT(C103,1)="D",$F$6&amp;":"&amp;D103&amp;":"&amp;RIGHT(C103,1)&amp;"."&amp;RIGHT(E103,1),$F$6&amp;":"&amp;D103&amp;":"&amp;RIGHT(C103,1)&amp;".Ch"&amp;RIGHT(E103,1)&amp;"Data")),"")</f>
        <v>SRO01_US02:11:I.6</v>
      </c>
      <c r="G103" s="93"/>
      <c r="H103" s="93"/>
      <c r="I103" s="93"/>
      <c r="J103" s="93"/>
      <c r="K103" s="93"/>
      <c r="L103" s="93"/>
      <c r="M103" s="93"/>
      <c r="N103" s="93"/>
      <c r="O103" s="93"/>
      <c r="P103" s="152"/>
      <c r="Q103" s="153"/>
    </row>
    <row r="104" spans="1:17">
      <c r="A104" s="102" t="s">
        <v>375</v>
      </c>
      <c r="B104" s="156" t="s">
        <v>355</v>
      </c>
      <c r="C104" s="93" t="s">
        <v>224</v>
      </c>
      <c r="D104" s="151">
        <f t="shared" si="12"/>
        <v>11</v>
      </c>
      <c r="E104" s="93" t="s">
        <v>284</v>
      </c>
      <c r="F104" s="93" t="str">
        <f t="shared" si="13"/>
        <v>SRO01_US02:11:I.7</v>
      </c>
      <c r="G104" s="93"/>
      <c r="H104" s="93"/>
      <c r="I104" s="93"/>
      <c r="J104" s="93"/>
      <c r="K104" s="93"/>
      <c r="L104" s="93"/>
      <c r="M104" s="93"/>
      <c r="N104" s="93"/>
      <c r="O104" s="93"/>
      <c r="P104" s="152"/>
      <c r="Q104" s="153"/>
    </row>
    <row r="105" spans="1:17">
      <c r="A105" s="110" t="s">
        <v>114</v>
      </c>
      <c r="B105" s="156"/>
      <c r="C105" s="93"/>
      <c r="D105" s="151"/>
      <c r="E105" s="93"/>
      <c r="F105" s="93" t="str">
        <f t="shared" si="13"/>
        <v/>
      </c>
      <c r="G105" s="93"/>
      <c r="H105" s="93"/>
      <c r="I105" s="93"/>
      <c r="J105" s="93"/>
      <c r="K105" s="93"/>
      <c r="L105" s="93"/>
      <c r="M105" s="93"/>
      <c r="N105" s="93"/>
      <c r="O105" s="93"/>
      <c r="P105" s="152"/>
      <c r="Q105" s="153"/>
    </row>
    <row r="106" spans="1:17">
      <c r="A106" s="102"/>
      <c r="B106" s="156"/>
      <c r="C106" s="93" t="s">
        <v>224</v>
      </c>
      <c r="D106" s="151">
        <f>D104+1</f>
        <v>12</v>
      </c>
      <c r="E106" s="93" t="s">
        <v>266</v>
      </c>
      <c r="F106" s="93" t="str">
        <f t="shared" si="13"/>
        <v>SRO01_US02:12:I.0</v>
      </c>
      <c r="G106" s="93"/>
      <c r="H106" s="93"/>
      <c r="I106" s="93"/>
      <c r="J106" s="93"/>
      <c r="K106" s="93"/>
      <c r="L106" s="93"/>
      <c r="M106" s="93"/>
      <c r="N106" s="93"/>
      <c r="O106" s="93"/>
      <c r="P106" s="152"/>
      <c r="Q106" s="153"/>
    </row>
    <row r="107" spans="1:17">
      <c r="A107" s="102"/>
      <c r="B107" s="156"/>
      <c r="C107" s="93" t="s">
        <v>224</v>
      </c>
      <c r="D107" s="151">
        <f t="shared" ref="D107:D113" si="14">D106</f>
        <v>12</v>
      </c>
      <c r="E107" s="93" t="s">
        <v>269</v>
      </c>
      <c r="F107" s="93" t="str">
        <f t="shared" si="13"/>
        <v>SRO01_US02:12:I.1</v>
      </c>
      <c r="G107" s="93"/>
      <c r="H107" s="93"/>
      <c r="I107" s="93"/>
      <c r="J107" s="93"/>
      <c r="K107" s="93"/>
      <c r="L107" s="93"/>
      <c r="M107" s="93"/>
      <c r="N107" s="93"/>
      <c r="O107" s="93"/>
      <c r="P107" s="152"/>
      <c r="Q107" s="153"/>
    </row>
    <row r="108" spans="1:17">
      <c r="A108" s="102"/>
      <c r="B108" s="156"/>
      <c r="C108" s="93" t="s">
        <v>224</v>
      </c>
      <c r="D108" s="151">
        <f t="shared" si="14"/>
        <v>12</v>
      </c>
      <c r="E108" s="93" t="s">
        <v>272</v>
      </c>
      <c r="F108" s="93" t="str">
        <f t="shared" si="13"/>
        <v>SRO01_US02:12:I.2</v>
      </c>
      <c r="G108" s="93"/>
      <c r="H108" s="93"/>
      <c r="I108" s="93"/>
      <c r="J108" s="93"/>
      <c r="K108" s="93"/>
      <c r="L108" s="93"/>
      <c r="M108" s="93"/>
      <c r="N108" s="93"/>
      <c r="O108" s="93"/>
      <c r="P108" s="152"/>
      <c r="Q108" s="153"/>
    </row>
    <row r="109" spans="1:17">
      <c r="A109" s="102" t="s">
        <v>376</v>
      </c>
      <c r="B109" s="156" t="s">
        <v>377</v>
      </c>
      <c r="C109" s="93" t="s">
        <v>224</v>
      </c>
      <c r="D109" s="151">
        <f t="shared" si="14"/>
        <v>12</v>
      </c>
      <c r="E109" s="93" t="s">
        <v>275</v>
      </c>
      <c r="F109" s="93" t="str">
        <f t="shared" si="13"/>
        <v>SRO01_US02:12:I.3</v>
      </c>
      <c r="G109" s="93"/>
      <c r="H109" s="93"/>
      <c r="I109" s="93"/>
      <c r="J109" s="93"/>
      <c r="K109" s="93"/>
      <c r="L109" s="93"/>
      <c r="M109" s="93"/>
      <c r="N109" s="93"/>
      <c r="O109" s="93"/>
      <c r="P109" s="152"/>
      <c r="Q109" s="153"/>
    </row>
    <row r="110" spans="1:17">
      <c r="A110" s="102" t="s">
        <v>378</v>
      </c>
      <c r="B110" s="156" t="s">
        <v>379</v>
      </c>
      <c r="C110" s="93" t="s">
        <v>224</v>
      </c>
      <c r="D110" s="151">
        <f t="shared" si="14"/>
        <v>12</v>
      </c>
      <c r="E110" s="93" t="s">
        <v>278</v>
      </c>
      <c r="F110" s="93" t="str">
        <f t="shared" si="13"/>
        <v>SRO01_US02:12:I.4</v>
      </c>
      <c r="G110" s="93"/>
      <c r="H110" s="93"/>
      <c r="I110" s="93"/>
      <c r="J110" s="93"/>
      <c r="K110" s="93"/>
      <c r="L110" s="93"/>
      <c r="M110" s="93"/>
      <c r="N110" s="93"/>
      <c r="O110" s="93"/>
      <c r="P110" s="152"/>
      <c r="Q110" s="153"/>
    </row>
    <row r="111" spans="1:17">
      <c r="A111" s="102" t="s">
        <v>380</v>
      </c>
      <c r="B111" s="156" t="s">
        <v>379</v>
      </c>
      <c r="C111" s="93" t="s">
        <v>224</v>
      </c>
      <c r="D111" s="151">
        <f t="shared" si="14"/>
        <v>12</v>
      </c>
      <c r="E111" s="93" t="s">
        <v>280</v>
      </c>
      <c r="F111" s="93" t="str">
        <f t="shared" si="13"/>
        <v>SRO01_US02:12:I.5</v>
      </c>
      <c r="G111" s="93"/>
      <c r="H111" s="93"/>
      <c r="I111" s="93"/>
      <c r="J111" s="93"/>
      <c r="K111" s="93"/>
      <c r="L111" s="93"/>
      <c r="M111" s="93"/>
      <c r="N111" s="93"/>
      <c r="O111" s="93"/>
      <c r="P111" s="152"/>
      <c r="Q111" s="153"/>
    </row>
    <row r="112" spans="1:17">
      <c r="A112" s="102" t="s">
        <v>381</v>
      </c>
      <c r="B112" s="156" t="s">
        <v>382</v>
      </c>
      <c r="C112" s="93" t="s">
        <v>224</v>
      </c>
      <c r="D112" s="151">
        <f t="shared" si="14"/>
        <v>12</v>
      </c>
      <c r="E112" s="93" t="s">
        <v>282</v>
      </c>
      <c r="F112" s="93" t="str">
        <f t="shared" si="13"/>
        <v>SRO01_US02:12:I.6</v>
      </c>
      <c r="G112" s="93"/>
      <c r="H112" s="93"/>
      <c r="I112" s="93"/>
      <c r="J112" s="93"/>
      <c r="K112" s="93"/>
      <c r="L112" s="93"/>
      <c r="M112" s="93"/>
      <c r="N112" s="93"/>
      <c r="O112" s="93"/>
      <c r="P112" s="152"/>
      <c r="Q112" s="153"/>
    </row>
    <row r="113" spans="1:17">
      <c r="A113" s="102" t="s">
        <v>383</v>
      </c>
      <c r="B113" s="156" t="s">
        <v>382</v>
      </c>
      <c r="C113" s="93" t="s">
        <v>224</v>
      </c>
      <c r="D113" s="151">
        <f t="shared" si="14"/>
        <v>12</v>
      </c>
      <c r="E113" s="93" t="s">
        <v>284</v>
      </c>
      <c r="F113" s="93" t="str">
        <f t="shared" si="13"/>
        <v>SRO01_US02:12:I.7</v>
      </c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153"/>
    </row>
    <row r="114" spans="1:17">
      <c r="A114" s="110" t="s">
        <v>115</v>
      </c>
      <c r="B114" s="154"/>
      <c r="C114" s="114"/>
      <c r="D114" s="114"/>
      <c r="E114" s="114"/>
      <c r="F114" s="93" t="str">
        <f t="shared" si="13"/>
        <v/>
      </c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8"/>
    </row>
    <row r="115" spans="1:17">
      <c r="A115" s="102" t="s">
        <v>384</v>
      </c>
      <c r="B115" s="156" t="s">
        <v>385</v>
      </c>
      <c r="C115" s="93" t="s">
        <v>224</v>
      </c>
      <c r="D115" s="151">
        <f>D113+1</f>
        <v>13</v>
      </c>
      <c r="E115" s="93" t="s">
        <v>266</v>
      </c>
      <c r="F115" s="93" t="str">
        <f t="shared" si="13"/>
        <v>SRO01_US02:13:I.0</v>
      </c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153"/>
    </row>
    <row r="116" spans="1:17">
      <c r="A116" s="102" t="s">
        <v>386</v>
      </c>
      <c r="B116" s="156" t="s">
        <v>379</v>
      </c>
      <c r="C116" s="93" t="s">
        <v>224</v>
      </c>
      <c r="D116" s="151">
        <f t="shared" ref="D116:D122" si="15">D115</f>
        <v>13</v>
      </c>
      <c r="E116" s="93" t="s">
        <v>269</v>
      </c>
      <c r="F116" s="93" t="str">
        <f t="shared" si="13"/>
        <v>SRO01_US02:13:I.1</v>
      </c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153"/>
    </row>
    <row r="117" spans="1:17">
      <c r="A117" s="102" t="s">
        <v>387</v>
      </c>
      <c r="B117" s="156" t="s">
        <v>379</v>
      </c>
      <c r="C117" s="93" t="s">
        <v>224</v>
      </c>
      <c r="D117" s="151">
        <f t="shared" si="15"/>
        <v>13</v>
      </c>
      <c r="E117" s="93" t="s">
        <v>272</v>
      </c>
      <c r="F117" s="93" t="str">
        <f t="shared" si="13"/>
        <v>SRO01_US02:13:I.2</v>
      </c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153"/>
    </row>
    <row r="118" spans="1:17">
      <c r="A118" s="102" t="s">
        <v>388</v>
      </c>
      <c r="B118" s="156" t="s">
        <v>379</v>
      </c>
      <c r="C118" s="93" t="s">
        <v>224</v>
      </c>
      <c r="D118" s="151">
        <f t="shared" si="15"/>
        <v>13</v>
      </c>
      <c r="E118" s="93" t="s">
        <v>275</v>
      </c>
      <c r="F118" s="93" t="str">
        <f t="shared" si="13"/>
        <v>SRO01_US02:13:I.3</v>
      </c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153"/>
    </row>
    <row r="119" spans="1:17">
      <c r="A119" s="102" t="s">
        <v>389</v>
      </c>
      <c r="B119" s="156" t="s">
        <v>382</v>
      </c>
      <c r="C119" s="93" t="s">
        <v>224</v>
      </c>
      <c r="D119" s="151">
        <f t="shared" si="15"/>
        <v>13</v>
      </c>
      <c r="E119" s="93" t="s">
        <v>278</v>
      </c>
      <c r="F119" s="93" t="str">
        <f t="shared" si="13"/>
        <v>SRO01_US02:13:I.4</v>
      </c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153"/>
    </row>
    <row r="120" spans="1:17">
      <c r="A120" s="102" t="s">
        <v>390</v>
      </c>
      <c r="B120" s="156" t="s">
        <v>382</v>
      </c>
      <c r="C120" s="93" t="s">
        <v>224</v>
      </c>
      <c r="D120" s="151">
        <f t="shared" si="15"/>
        <v>13</v>
      </c>
      <c r="E120" s="93" t="s">
        <v>280</v>
      </c>
      <c r="F120" s="93" t="str">
        <f t="shared" si="13"/>
        <v>SRO01_US02:13:I.5</v>
      </c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153"/>
    </row>
    <row r="121" spans="1:17">
      <c r="A121" s="102" t="s">
        <v>391</v>
      </c>
      <c r="B121" s="156" t="s">
        <v>382</v>
      </c>
      <c r="C121" s="93" t="s">
        <v>224</v>
      </c>
      <c r="D121" s="151">
        <f t="shared" si="15"/>
        <v>13</v>
      </c>
      <c r="E121" s="93" t="s">
        <v>282</v>
      </c>
      <c r="F121" s="93" t="str">
        <f t="shared" si="13"/>
        <v>SRO01_US02:13:I.6</v>
      </c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153"/>
    </row>
    <row r="122" spans="1:17">
      <c r="A122" s="102"/>
      <c r="B122" s="156"/>
      <c r="C122" s="93" t="s">
        <v>224</v>
      </c>
      <c r="D122" s="151">
        <f t="shared" si="15"/>
        <v>13</v>
      </c>
      <c r="E122" s="93" t="s">
        <v>284</v>
      </c>
      <c r="F122" s="93" t="str">
        <f t="shared" si="13"/>
        <v>SRO01_US02:13:I.7</v>
      </c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153"/>
    </row>
    <row r="123" spans="1:17">
      <c r="A123" s="159"/>
      <c r="B123" s="160"/>
      <c r="C123" s="161"/>
      <c r="D123" s="161"/>
      <c r="E123" s="161"/>
      <c r="F123" s="161" t="str">
        <f t="shared" si="13"/>
        <v/>
      </c>
      <c r="G123" s="161"/>
      <c r="H123" s="161"/>
      <c r="I123" s="161"/>
      <c r="J123" s="161"/>
      <c r="K123" s="161"/>
      <c r="L123" s="161"/>
      <c r="M123" s="161"/>
      <c r="N123" s="162"/>
      <c r="O123" s="161"/>
      <c r="P123" s="162"/>
      <c r="Q123" s="163"/>
    </row>
  </sheetData>
  <mergeCells count="1">
    <mergeCell ref="D1:F1"/>
  </mergeCells>
  <pageMargins left="0.196527777777778" right="0.196527777777778" top="0.39444444444444399" bottom="0.905555555555556" header="0.51180555555555496" footer="0.196527777777778"/>
  <pageSetup paperSize="8" firstPageNumber="0" orientation="landscape" horizontalDpi="300" verticalDpi="300"/>
  <headerFooter>
    <oddFooter>&amp;LSide &amp;P av &amp;N
Sist endret &amp;D 
&amp;F</oddFooter>
  </headerFooter>
  <rowBreaks count="1" manualBreakCount="1">
    <brk id="12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60"/>
  <sheetViews>
    <sheetView zoomScale="90" zoomScaleNormal="90" workbookViewId="0">
      <selection activeCell="D150" sqref="D150"/>
    </sheetView>
  </sheetViews>
  <sheetFormatPr baseColWidth="10" defaultColWidth="9.140625" defaultRowHeight="12.75"/>
  <cols>
    <col min="1" max="1" width="18.42578125" style="164" customWidth="1"/>
    <col min="2" max="2" width="57" style="164" customWidth="1"/>
    <col min="3" max="3" width="7.140625" style="165" customWidth="1"/>
    <col min="4" max="4" width="6.7109375" style="165" customWidth="1"/>
    <col min="5" max="5" width="4.5703125" style="165" customWidth="1"/>
    <col min="6" max="6" width="19.85546875" style="165" customWidth="1"/>
    <col min="7" max="7" width="7.5703125" style="165" customWidth="1"/>
    <col min="8" max="8" width="8.28515625" style="165" customWidth="1"/>
    <col min="9" max="9" width="10.140625" style="165" customWidth="1"/>
    <col min="10" max="10" width="7.7109375" style="165" customWidth="1"/>
    <col min="11" max="11" width="8.7109375" style="165" customWidth="1"/>
    <col min="12" max="12" width="24.140625" style="165" customWidth="1"/>
    <col min="13" max="14" width="6.140625" style="165" customWidth="1"/>
    <col min="15" max="15" width="8.85546875" style="165" customWidth="1"/>
    <col min="16" max="16" width="9.85546875" style="165" customWidth="1"/>
    <col min="17" max="17" width="15" style="164" customWidth="1"/>
    <col min="18" max="1025" width="8.85546875" style="164" customWidth="1"/>
  </cols>
  <sheetData>
    <row r="1" spans="1:17" s="141" customFormat="1" ht="15">
      <c r="A1" s="82" t="str">
        <f>"Kunde:"</f>
        <v>Kunde:</v>
      </c>
      <c r="B1" s="83" t="str">
        <f>'Rev Hist'!G2</f>
        <v>FjellVAR</v>
      </c>
      <c r="C1" s="84"/>
      <c r="D1" s="361" t="s">
        <v>243</v>
      </c>
      <c r="E1" s="361"/>
      <c r="F1" s="361"/>
      <c r="G1" s="84"/>
      <c r="H1" s="84"/>
      <c r="I1" s="84"/>
      <c r="J1" s="84"/>
      <c r="K1" s="166" t="s">
        <v>244</v>
      </c>
      <c r="L1" s="166" t="str">
        <f>'Rev Hist'!G4</f>
        <v xml:space="preserve"> </v>
      </c>
    </row>
    <row r="2" spans="1:17" s="141" customFormat="1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84"/>
      <c r="F2" s="84"/>
      <c r="G2" s="84"/>
      <c r="H2" s="84"/>
      <c r="I2" s="84"/>
      <c r="J2" s="84"/>
      <c r="K2" s="166" t="s">
        <v>245</v>
      </c>
      <c r="L2" s="166" t="s">
        <v>392</v>
      </c>
    </row>
    <row r="3" spans="1:17" s="141" customFormat="1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84"/>
      <c r="F3" s="84"/>
      <c r="G3" s="84"/>
      <c r="H3" s="84"/>
      <c r="I3" s="84"/>
      <c r="J3" s="84"/>
      <c r="K3" s="166" t="s">
        <v>247</v>
      </c>
      <c r="L3" s="166" t="str">
        <f>'Rev Hist'!K3</f>
        <v>Allen Bradley ControlLogix</v>
      </c>
    </row>
    <row r="4" spans="1:17" s="141" customFormat="1" ht="4.5" customHeight="1">
      <c r="A4" s="167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9"/>
    </row>
    <row r="5" spans="1:17" ht="27.75" customHeight="1">
      <c r="A5" s="142" t="s">
        <v>248</v>
      </c>
      <c r="B5" s="142" t="s">
        <v>67</v>
      </c>
      <c r="C5" s="143" t="s">
        <v>249</v>
      </c>
      <c r="D5" s="143" t="s">
        <v>250</v>
      </c>
      <c r="E5" s="143" t="s">
        <v>251</v>
      </c>
      <c r="F5" s="143" t="s">
        <v>252</v>
      </c>
      <c r="G5" s="143" t="s">
        <v>253</v>
      </c>
      <c r="H5" s="143" t="s">
        <v>254</v>
      </c>
      <c r="I5" s="143" t="s">
        <v>255</v>
      </c>
      <c r="J5" s="143" t="s">
        <v>256</v>
      </c>
      <c r="K5" s="143" t="s">
        <v>257</v>
      </c>
      <c r="L5" s="143" t="s">
        <v>258</v>
      </c>
      <c r="M5" s="143" t="s">
        <v>259</v>
      </c>
      <c r="N5" s="143" t="s">
        <v>78</v>
      </c>
      <c r="O5" s="143" t="s">
        <v>260</v>
      </c>
      <c r="P5" s="143" t="s">
        <v>261</v>
      </c>
      <c r="Q5" s="143" t="s">
        <v>262</v>
      </c>
    </row>
    <row r="6" spans="1:17">
      <c r="A6" s="110" t="s">
        <v>119</v>
      </c>
      <c r="B6" s="170"/>
      <c r="C6" s="146"/>
      <c r="D6" s="146"/>
      <c r="E6" s="146"/>
      <c r="F6" s="147" t="s">
        <v>263</v>
      </c>
      <c r="G6" s="146"/>
      <c r="H6" s="146"/>
      <c r="I6" s="146"/>
      <c r="J6" s="146"/>
      <c r="K6" s="146"/>
      <c r="L6" s="146"/>
      <c r="M6" s="171"/>
      <c r="N6" s="146"/>
      <c r="O6" s="146"/>
      <c r="P6" s="146"/>
      <c r="Q6" s="172"/>
    </row>
    <row r="7" spans="1:17">
      <c r="A7" s="102" t="s">
        <v>393</v>
      </c>
      <c r="B7" s="156" t="s">
        <v>394</v>
      </c>
      <c r="C7" s="151" t="s">
        <v>224</v>
      </c>
      <c r="D7" s="151">
        <v>14</v>
      </c>
      <c r="E7" s="151" t="s">
        <v>266</v>
      </c>
      <c r="F7" s="151" t="str">
        <f t="shared" ref="F7:F38" si="0">IF(C7&lt;&gt;"",(IF(LEFT(C7,1)="D",$F$6&amp;":"&amp;D7&amp;":"&amp;RIGHT(C7,1)&amp;"."&amp;RIGHT(E7,1),$F$6&amp;":"&amp;D7&amp;":"&amp;RIGHT(C7,1)&amp;".Ch"&amp;RIGHT(E7,1)&amp;"Data")),"")</f>
        <v>SRO01_US02:14:I.0</v>
      </c>
      <c r="G7" s="173"/>
      <c r="H7" s="173"/>
      <c r="I7" s="173"/>
      <c r="J7" s="173"/>
      <c r="K7" s="173"/>
      <c r="L7" s="173"/>
      <c r="M7" s="173"/>
      <c r="N7" s="173"/>
      <c r="O7" s="151"/>
      <c r="P7" s="174"/>
      <c r="Q7" s="175"/>
    </row>
    <row r="8" spans="1:17">
      <c r="A8" s="102" t="s">
        <v>395</v>
      </c>
      <c r="B8" s="156" t="s">
        <v>396</v>
      </c>
      <c r="C8" s="151" t="s">
        <v>224</v>
      </c>
      <c r="D8" s="151">
        <v>14</v>
      </c>
      <c r="E8" s="151" t="s">
        <v>269</v>
      </c>
      <c r="F8" s="151" t="str">
        <f t="shared" si="0"/>
        <v>SRO01_US02:14:I.1</v>
      </c>
      <c r="G8" s="173"/>
      <c r="H8" s="173"/>
      <c r="I8" s="173"/>
      <c r="J8" s="173"/>
      <c r="K8" s="173"/>
      <c r="L8" s="173"/>
      <c r="M8" s="173"/>
      <c r="N8" s="173"/>
      <c r="O8" s="151"/>
      <c r="P8" s="174"/>
      <c r="Q8" s="175"/>
    </row>
    <row r="9" spans="1:17">
      <c r="A9" s="102" t="s">
        <v>397</v>
      </c>
      <c r="B9" s="156" t="s">
        <v>398</v>
      </c>
      <c r="C9" s="151" t="s">
        <v>224</v>
      </c>
      <c r="D9" s="151">
        <v>14</v>
      </c>
      <c r="E9" s="151" t="s">
        <v>272</v>
      </c>
      <c r="F9" s="151" t="str">
        <f t="shared" si="0"/>
        <v>SRO01_US02:14:I.2</v>
      </c>
      <c r="G9" s="173"/>
      <c r="H9" s="173"/>
      <c r="I9" s="173"/>
      <c r="J9" s="173"/>
      <c r="K9" s="173"/>
      <c r="L9" s="173"/>
      <c r="M9" s="173"/>
      <c r="N9" s="173"/>
      <c r="O9" s="151"/>
      <c r="P9" s="174"/>
      <c r="Q9" s="175"/>
    </row>
    <row r="10" spans="1:17">
      <c r="A10" s="102" t="s">
        <v>399</v>
      </c>
      <c r="B10" s="156" t="s">
        <v>400</v>
      </c>
      <c r="C10" s="151" t="s">
        <v>224</v>
      </c>
      <c r="D10" s="151">
        <v>14</v>
      </c>
      <c r="E10" s="151" t="s">
        <v>275</v>
      </c>
      <c r="F10" s="151" t="str">
        <f t="shared" si="0"/>
        <v>SRO01_US02:14:I.3</v>
      </c>
      <c r="G10" s="173"/>
      <c r="H10" s="173"/>
      <c r="I10" s="173"/>
      <c r="J10" s="173"/>
      <c r="K10" s="173"/>
      <c r="L10" s="173"/>
      <c r="M10" s="173"/>
      <c r="N10" s="173"/>
      <c r="O10" s="151"/>
      <c r="P10" s="174"/>
      <c r="Q10" s="175"/>
    </row>
    <row r="11" spans="1:17">
      <c r="A11" s="102" t="s">
        <v>401</v>
      </c>
      <c r="B11" s="156" t="s">
        <v>402</v>
      </c>
      <c r="C11" s="151" t="s">
        <v>224</v>
      </c>
      <c r="D11" s="151">
        <v>14</v>
      </c>
      <c r="E11" s="151" t="s">
        <v>278</v>
      </c>
      <c r="F11" s="151" t="str">
        <f t="shared" si="0"/>
        <v>SRO01_US02:14:I.4</v>
      </c>
      <c r="G11" s="173"/>
      <c r="H11" s="173"/>
      <c r="I11" s="173"/>
      <c r="J11" s="173"/>
      <c r="K11" s="173"/>
      <c r="L11" s="173"/>
      <c r="M11" s="173"/>
      <c r="N11" s="173"/>
      <c r="O11" s="151"/>
      <c r="P11" s="174"/>
      <c r="Q11" s="175"/>
    </row>
    <row r="12" spans="1:17">
      <c r="A12" s="102" t="s">
        <v>401</v>
      </c>
      <c r="B12" s="156" t="s">
        <v>403</v>
      </c>
      <c r="C12" s="151" t="s">
        <v>224</v>
      </c>
      <c r="D12" s="151">
        <v>14</v>
      </c>
      <c r="E12" s="151" t="s">
        <v>280</v>
      </c>
      <c r="F12" s="151" t="str">
        <f t="shared" si="0"/>
        <v>SRO01_US02:14:I.5</v>
      </c>
      <c r="G12" s="173"/>
      <c r="H12" s="173"/>
      <c r="I12" s="173"/>
      <c r="J12" s="173"/>
      <c r="K12" s="173"/>
      <c r="L12" s="173"/>
      <c r="M12" s="173"/>
      <c r="N12" s="173"/>
      <c r="O12" s="151"/>
      <c r="P12" s="174"/>
      <c r="Q12" s="175"/>
    </row>
    <row r="13" spans="1:17">
      <c r="A13" s="102" t="s">
        <v>401</v>
      </c>
      <c r="B13" s="156" t="s">
        <v>404</v>
      </c>
      <c r="C13" s="151" t="s">
        <v>224</v>
      </c>
      <c r="D13" s="151">
        <v>14</v>
      </c>
      <c r="E13" s="151" t="s">
        <v>282</v>
      </c>
      <c r="F13" s="151" t="str">
        <f t="shared" si="0"/>
        <v>SRO01_US02:14:I.6</v>
      </c>
      <c r="G13" s="173"/>
      <c r="H13" s="173"/>
      <c r="I13" s="173"/>
      <c r="J13" s="173"/>
      <c r="K13" s="173"/>
      <c r="L13" s="173"/>
      <c r="M13" s="173"/>
      <c r="N13" s="173"/>
      <c r="O13" s="151"/>
      <c r="P13" s="174"/>
      <c r="Q13" s="175"/>
    </row>
    <row r="14" spans="1:17">
      <c r="A14" s="102" t="s">
        <v>405</v>
      </c>
      <c r="B14" s="156" t="s">
        <v>402</v>
      </c>
      <c r="C14" s="151" t="s">
        <v>224</v>
      </c>
      <c r="D14" s="151">
        <v>14</v>
      </c>
      <c r="E14" s="151" t="s">
        <v>284</v>
      </c>
      <c r="F14" s="151" t="str">
        <f t="shared" si="0"/>
        <v>SRO01_US02:14:I.7</v>
      </c>
      <c r="G14" s="173"/>
      <c r="H14" s="173"/>
      <c r="I14" s="173"/>
      <c r="J14" s="173"/>
      <c r="K14" s="173"/>
      <c r="L14" s="173"/>
      <c r="M14" s="173"/>
      <c r="N14" s="173"/>
      <c r="O14" s="151"/>
      <c r="P14" s="174"/>
      <c r="Q14" s="175"/>
    </row>
    <row r="15" spans="1:17">
      <c r="A15" s="110" t="s">
        <v>120</v>
      </c>
      <c r="B15" s="176"/>
      <c r="C15" s="151"/>
      <c r="D15" s="151"/>
      <c r="E15" s="151"/>
      <c r="F15" s="151" t="str">
        <f t="shared" si="0"/>
        <v/>
      </c>
      <c r="G15" s="173"/>
      <c r="H15" s="173"/>
      <c r="I15" s="173"/>
      <c r="J15" s="173"/>
      <c r="K15" s="173"/>
      <c r="L15" s="173"/>
      <c r="M15" s="173"/>
      <c r="N15" s="173"/>
      <c r="O15" s="151"/>
      <c r="P15" s="174"/>
      <c r="Q15" s="175"/>
    </row>
    <row r="16" spans="1:17">
      <c r="A16" s="102" t="s">
        <v>405</v>
      </c>
      <c r="B16" s="156" t="s">
        <v>403</v>
      </c>
      <c r="C16" s="151" t="s">
        <v>224</v>
      </c>
      <c r="D16" s="151">
        <f>D14+1</f>
        <v>15</v>
      </c>
      <c r="E16" s="151" t="s">
        <v>266</v>
      </c>
      <c r="F16" s="151" t="str">
        <f t="shared" si="0"/>
        <v>SRO01_US02:15:I.0</v>
      </c>
      <c r="G16" s="173"/>
      <c r="H16" s="173"/>
      <c r="I16" s="173"/>
      <c r="J16" s="173"/>
      <c r="K16" s="173"/>
      <c r="L16" s="173"/>
      <c r="M16" s="173"/>
      <c r="N16" s="173"/>
      <c r="O16" s="173"/>
      <c r="P16" s="174"/>
      <c r="Q16" s="175"/>
    </row>
    <row r="17" spans="1:17">
      <c r="A17" s="102" t="s">
        <v>405</v>
      </c>
      <c r="B17" s="156" t="s">
        <v>404</v>
      </c>
      <c r="C17" s="151" t="s">
        <v>224</v>
      </c>
      <c r="D17" s="151">
        <f t="shared" ref="D17:D23" si="1">D16</f>
        <v>15</v>
      </c>
      <c r="E17" s="151" t="s">
        <v>269</v>
      </c>
      <c r="F17" s="151" t="str">
        <f t="shared" si="0"/>
        <v>SRO01_US02:15:I.1</v>
      </c>
      <c r="G17" s="173"/>
      <c r="H17" s="173"/>
      <c r="I17" s="173"/>
      <c r="J17" s="173"/>
      <c r="K17" s="151"/>
      <c r="L17" s="151"/>
      <c r="M17" s="151"/>
      <c r="N17" s="173"/>
      <c r="O17" s="173"/>
      <c r="P17" s="173"/>
      <c r="Q17" s="175"/>
    </row>
    <row r="18" spans="1:17">
      <c r="A18" s="102" t="s">
        <v>406</v>
      </c>
      <c r="B18" s="156" t="s">
        <v>402</v>
      </c>
      <c r="C18" s="151" t="s">
        <v>224</v>
      </c>
      <c r="D18" s="151">
        <f t="shared" si="1"/>
        <v>15</v>
      </c>
      <c r="E18" s="151" t="s">
        <v>272</v>
      </c>
      <c r="F18" s="151" t="str">
        <f t="shared" si="0"/>
        <v>SRO01_US02:15:I.2</v>
      </c>
      <c r="G18" s="151"/>
      <c r="H18" s="151"/>
      <c r="I18" s="151"/>
      <c r="J18" s="151"/>
      <c r="K18" s="151"/>
      <c r="L18" s="151"/>
      <c r="M18" s="151"/>
      <c r="N18" s="151"/>
      <c r="O18" s="151"/>
      <c r="P18" s="174"/>
      <c r="Q18" s="175"/>
    </row>
    <row r="19" spans="1:17">
      <c r="A19" s="102" t="s">
        <v>406</v>
      </c>
      <c r="B19" s="156" t="s">
        <v>403</v>
      </c>
      <c r="C19" s="151" t="s">
        <v>224</v>
      </c>
      <c r="D19" s="151">
        <f t="shared" si="1"/>
        <v>15</v>
      </c>
      <c r="E19" s="151" t="s">
        <v>275</v>
      </c>
      <c r="F19" s="151" t="str">
        <f t="shared" si="0"/>
        <v>SRO01_US02:15:I.3</v>
      </c>
      <c r="G19" s="151"/>
      <c r="H19" s="151"/>
      <c r="I19" s="151"/>
      <c r="J19" s="151"/>
      <c r="K19" s="151"/>
      <c r="L19" s="151"/>
      <c r="M19" s="151"/>
      <c r="N19" s="151"/>
      <c r="O19" s="151"/>
      <c r="P19" s="174"/>
      <c r="Q19" s="175"/>
    </row>
    <row r="20" spans="1:17">
      <c r="A20" s="102" t="s">
        <v>406</v>
      </c>
      <c r="B20" s="156" t="s">
        <v>404</v>
      </c>
      <c r="C20" s="151" t="s">
        <v>224</v>
      </c>
      <c r="D20" s="151">
        <f t="shared" si="1"/>
        <v>15</v>
      </c>
      <c r="E20" s="151" t="s">
        <v>278</v>
      </c>
      <c r="F20" s="151" t="str">
        <f t="shared" si="0"/>
        <v>SRO01_US02:15:I.4</v>
      </c>
      <c r="G20" s="173"/>
      <c r="H20" s="173"/>
      <c r="I20" s="173"/>
      <c r="J20" s="173"/>
      <c r="K20" s="173"/>
      <c r="L20" s="173"/>
      <c r="M20" s="173"/>
      <c r="N20" s="173"/>
      <c r="O20" s="151"/>
      <c r="P20" s="174"/>
      <c r="Q20" s="175"/>
    </row>
    <row r="21" spans="1:17">
      <c r="A21" s="102" t="s">
        <v>407</v>
      </c>
      <c r="B21" s="156" t="s">
        <v>408</v>
      </c>
      <c r="C21" s="151" t="s">
        <v>224</v>
      </c>
      <c r="D21" s="151">
        <f t="shared" si="1"/>
        <v>15</v>
      </c>
      <c r="E21" s="151" t="s">
        <v>280</v>
      </c>
      <c r="F21" s="151" t="str">
        <f t="shared" si="0"/>
        <v>SRO01_US02:15:I.5</v>
      </c>
      <c r="G21" s="173"/>
      <c r="H21" s="173"/>
      <c r="I21" s="173"/>
      <c r="J21" s="173"/>
      <c r="K21" s="173"/>
      <c r="L21" s="173"/>
      <c r="M21" s="173"/>
      <c r="N21" s="173"/>
      <c r="O21" s="151"/>
      <c r="P21" s="174"/>
      <c r="Q21" s="175"/>
    </row>
    <row r="22" spans="1:17">
      <c r="A22" s="102" t="s">
        <v>409</v>
      </c>
      <c r="B22" s="156" t="s">
        <v>410</v>
      </c>
      <c r="C22" s="151" t="s">
        <v>224</v>
      </c>
      <c r="D22" s="151">
        <f t="shared" si="1"/>
        <v>15</v>
      </c>
      <c r="E22" s="151" t="s">
        <v>282</v>
      </c>
      <c r="F22" s="151" t="str">
        <f t="shared" si="0"/>
        <v>SRO01_US02:15:I.6</v>
      </c>
      <c r="G22" s="173"/>
      <c r="H22" s="173"/>
      <c r="I22" s="173"/>
      <c r="J22" s="173"/>
      <c r="K22" s="173"/>
      <c r="L22" s="173"/>
      <c r="M22" s="173"/>
      <c r="N22" s="173"/>
      <c r="O22" s="151"/>
      <c r="P22" s="174"/>
      <c r="Q22" s="175"/>
    </row>
    <row r="23" spans="1:17">
      <c r="A23" s="102"/>
      <c r="B23" s="156"/>
      <c r="C23" s="151" t="s">
        <v>224</v>
      </c>
      <c r="D23" s="151">
        <f t="shared" si="1"/>
        <v>15</v>
      </c>
      <c r="E23" s="151" t="s">
        <v>284</v>
      </c>
      <c r="F23" s="151" t="str">
        <f t="shared" si="0"/>
        <v>SRO01_US02:15:I.7</v>
      </c>
      <c r="G23" s="173"/>
      <c r="H23" s="173"/>
      <c r="I23" s="173"/>
      <c r="J23" s="173"/>
      <c r="K23" s="173"/>
      <c r="L23" s="173"/>
      <c r="M23" s="173"/>
      <c r="N23" s="173"/>
      <c r="O23" s="151"/>
      <c r="P23" s="174"/>
      <c r="Q23" s="175"/>
    </row>
    <row r="24" spans="1:17">
      <c r="A24" s="177" t="s">
        <v>121</v>
      </c>
      <c r="B24" s="156"/>
      <c r="C24" s="151"/>
      <c r="D24" s="151"/>
      <c r="E24" s="151"/>
      <c r="F24" s="151" t="str">
        <f t="shared" si="0"/>
        <v/>
      </c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75"/>
    </row>
    <row r="25" spans="1:17">
      <c r="A25" s="178" t="s">
        <v>411</v>
      </c>
      <c r="B25" s="179" t="s">
        <v>412</v>
      </c>
      <c r="C25" s="151" t="s">
        <v>224</v>
      </c>
      <c r="D25" s="151">
        <f>D23+1</f>
        <v>16</v>
      </c>
      <c r="E25" s="151" t="s">
        <v>266</v>
      </c>
      <c r="F25" s="151" t="str">
        <f t="shared" si="0"/>
        <v>SRO01_US02:16:I.0</v>
      </c>
      <c r="G25" s="151"/>
      <c r="H25" s="151"/>
      <c r="I25" s="151"/>
      <c r="J25" s="151"/>
      <c r="K25" s="151"/>
      <c r="L25" s="151"/>
      <c r="M25" s="151"/>
      <c r="N25" s="151"/>
      <c r="O25" s="151"/>
      <c r="P25" s="174"/>
      <c r="Q25" s="175"/>
    </row>
    <row r="26" spans="1:17">
      <c r="A26" s="178" t="s">
        <v>413</v>
      </c>
      <c r="B26" s="179" t="s">
        <v>414</v>
      </c>
      <c r="C26" s="151" t="s">
        <v>224</v>
      </c>
      <c r="D26" s="151">
        <f t="shared" ref="D26:D32" si="2">D25</f>
        <v>16</v>
      </c>
      <c r="E26" s="151" t="s">
        <v>269</v>
      </c>
      <c r="F26" s="151" t="str">
        <f t="shared" si="0"/>
        <v>SRO01_US02:16:I.1</v>
      </c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75"/>
    </row>
    <row r="27" spans="1:17">
      <c r="A27" s="156" t="s">
        <v>415</v>
      </c>
      <c r="B27" s="103" t="s">
        <v>416</v>
      </c>
      <c r="C27" s="151" t="s">
        <v>224</v>
      </c>
      <c r="D27" s="151">
        <f t="shared" si="2"/>
        <v>16</v>
      </c>
      <c r="E27" s="151" t="s">
        <v>272</v>
      </c>
      <c r="F27" s="151" t="str">
        <f t="shared" si="0"/>
        <v>SRO01_US02:16:I.2</v>
      </c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75"/>
    </row>
    <row r="28" spans="1:17">
      <c r="A28" s="156" t="s">
        <v>417</v>
      </c>
      <c r="B28" s="103" t="s">
        <v>418</v>
      </c>
      <c r="C28" s="151" t="s">
        <v>224</v>
      </c>
      <c r="D28" s="151">
        <f t="shared" si="2"/>
        <v>16</v>
      </c>
      <c r="E28" s="151" t="s">
        <v>275</v>
      </c>
      <c r="F28" s="151" t="str">
        <f t="shared" si="0"/>
        <v>SRO01_US02:16:I.3</v>
      </c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75"/>
    </row>
    <row r="29" spans="1:17">
      <c r="A29" s="156" t="s">
        <v>419</v>
      </c>
      <c r="B29" s="103" t="s">
        <v>420</v>
      </c>
      <c r="C29" s="151" t="s">
        <v>224</v>
      </c>
      <c r="D29" s="151">
        <f t="shared" si="2"/>
        <v>16</v>
      </c>
      <c r="E29" s="151" t="s">
        <v>278</v>
      </c>
      <c r="F29" s="151" t="str">
        <f t="shared" si="0"/>
        <v>SRO01_US02:16:I.4</v>
      </c>
      <c r="G29" s="173"/>
      <c r="H29" s="173"/>
      <c r="I29" s="173"/>
      <c r="J29" s="173"/>
      <c r="K29" s="173"/>
      <c r="L29" s="173"/>
      <c r="M29" s="173"/>
      <c r="N29" s="173"/>
      <c r="O29" s="151"/>
      <c r="P29" s="174"/>
      <c r="Q29" s="175"/>
    </row>
    <row r="30" spans="1:17">
      <c r="A30" s="156" t="s">
        <v>421</v>
      </c>
      <c r="B30" s="103" t="s">
        <v>422</v>
      </c>
      <c r="C30" s="151" t="s">
        <v>224</v>
      </c>
      <c r="D30" s="151">
        <f t="shared" si="2"/>
        <v>16</v>
      </c>
      <c r="E30" s="151" t="s">
        <v>280</v>
      </c>
      <c r="F30" s="151" t="str">
        <f t="shared" si="0"/>
        <v>SRO01_US02:16:I.5</v>
      </c>
      <c r="G30" s="173"/>
      <c r="H30" s="173"/>
      <c r="I30" s="173"/>
      <c r="J30" s="173"/>
      <c r="K30" s="173"/>
      <c r="L30" s="173"/>
      <c r="M30" s="173"/>
      <c r="N30" s="173"/>
      <c r="O30" s="151"/>
      <c r="P30" s="174"/>
      <c r="Q30" s="175"/>
    </row>
    <row r="31" spans="1:17">
      <c r="A31" s="156" t="s">
        <v>423</v>
      </c>
      <c r="B31" s="103" t="s">
        <v>424</v>
      </c>
      <c r="C31" s="151" t="s">
        <v>224</v>
      </c>
      <c r="D31" s="151">
        <f t="shared" si="2"/>
        <v>16</v>
      </c>
      <c r="E31" s="151" t="s">
        <v>282</v>
      </c>
      <c r="F31" s="151" t="str">
        <f t="shared" si="0"/>
        <v>SRO01_US02:16:I.6</v>
      </c>
      <c r="G31" s="173"/>
      <c r="H31" s="173"/>
      <c r="I31" s="173"/>
      <c r="J31" s="173"/>
      <c r="K31" s="173"/>
      <c r="L31" s="173"/>
      <c r="M31" s="173"/>
      <c r="N31" s="173"/>
      <c r="O31" s="151"/>
      <c r="P31" s="174"/>
      <c r="Q31" s="175"/>
    </row>
    <row r="32" spans="1:17">
      <c r="A32" s="156" t="s">
        <v>425</v>
      </c>
      <c r="B32" s="103" t="s">
        <v>426</v>
      </c>
      <c r="C32" s="151" t="s">
        <v>224</v>
      </c>
      <c r="D32" s="151">
        <f t="shared" si="2"/>
        <v>16</v>
      </c>
      <c r="E32" s="151" t="s">
        <v>284</v>
      </c>
      <c r="F32" s="151" t="str">
        <f t="shared" si="0"/>
        <v>SRO01_US02:16:I.7</v>
      </c>
      <c r="G32" s="173"/>
      <c r="H32" s="173"/>
      <c r="I32" s="173"/>
      <c r="J32" s="173"/>
      <c r="K32" s="173"/>
      <c r="L32" s="173"/>
      <c r="M32" s="173"/>
      <c r="N32" s="173"/>
      <c r="O32" s="151"/>
      <c r="P32" s="174"/>
      <c r="Q32" s="175"/>
    </row>
    <row r="33" spans="1:17">
      <c r="A33" s="177" t="s">
        <v>122</v>
      </c>
      <c r="B33" s="156"/>
      <c r="C33" s="151"/>
      <c r="D33" s="151"/>
      <c r="E33" s="151"/>
      <c r="F33" s="151" t="str">
        <f t="shared" si="0"/>
        <v/>
      </c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75"/>
    </row>
    <row r="34" spans="1:17">
      <c r="A34" s="156" t="s">
        <v>427</v>
      </c>
      <c r="B34" s="103" t="s">
        <v>420</v>
      </c>
      <c r="C34" s="151" t="s">
        <v>224</v>
      </c>
      <c r="D34" s="151">
        <f>D32+1</f>
        <v>17</v>
      </c>
      <c r="E34" s="151" t="s">
        <v>266</v>
      </c>
      <c r="F34" s="151" t="str">
        <f t="shared" si="0"/>
        <v>SRO01_US02:17:I.0</v>
      </c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75"/>
    </row>
    <row r="35" spans="1:17">
      <c r="A35" s="156" t="s">
        <v>428</v>
      </c>
      <c r="B35" s="103" t="s">
        <v>422</v>
      </c>
      <c r="C35" s="151" t="s">
        <v>224</v>
      </c>
      <c r="D35" s="151">
        <f t="shared" ref="D35:D41" si="3">D34</f>
        <v>17</v>
      </c>
      <c r="E35" s="151" t="s">
        <v>269</v>
      </c>
      <c r="F35" s="151" t="str">
        <f t="shared" si="0"/>
        <v>SRO01_US02:17:I.1</v>
      </c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75"/>
    </row>
    <row r="36" spans="1:17">
      <c r="A36" s="156" t="s">
        <v>429</v>
      </c>
      <c r="B36" s="103" t="s">
        <v>424</v>
      </c>
      <c r="C36" s="151" t="s">
        <v>224</v>
      </c>
      <c r="D36" s="151">
        <f t="shared" si="3"/>
        <v>17</v>
      </c>
      <c r="E36" s="151" t="s">
        <v>272</v>
      </c>
      <c r="F36" s="151" t="str">
        <f t="shared" si="0"/>
        <v>SRO01_US02:17:I.2</v>
      </c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75"/>
    </row>
    <row r="37" spans="1:17">
      <c r="A37" s="156" t="s">
        <v>430</v>
      </c>
      <c r="B37" s="103" t="s">
        <v>426</v>
      </c>
      <c r="C37" s="151" t="s">
        <v>224</v>
      </c>
      <c r="D37" s="151">
        <f t="shared" si="3"/>
        <v>17</v>
      </c>
      <c r="E37" s="151" t="s">
        <v>275</v>
      </c>
      <c r="F37" s="151" t="str">
        <f t="shared" si="0"/>
        <v>SRO01_US02:17:I.3</v>
      </c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75"/>
    </row>
    <row r="38" spans="1:17">
      <c r="A38" s="156" t="s">
        <v>429</v>
      </c>
      <c r="B38" s="103" t="s">
        <v>424</v>
      </c>
      <c r="C38" s="151" t="s">
        <v>224</v>
      </c>
      <c r="D38" s="151">
        <f t="shared" si="3"/>
        <v>17</v>
      </c>
      <c r="E38" s="151" t="s">
        <v>278</v>
      </c>
      <c r="F38" s="151" t="str">
        <f t="shared" si="0"/>
        <v>SRO01_US02:17:I.4</v>
      </c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1"/>
    </row>
    <row r="39" spans="1:17">
      <c r="A39" s="156" t="s">
        <v>430</v>
      </c>
      <c r="B39" s="103" t="s">
        <v>426</v>
      </c>
      <c r="C39" s="151" t="s">
        <v>224</v>
      </c>
      <c r="D39" s="151">
        <f t="shared" si="3"/>
        <v>17</v>
      </c>
      <c r="E39" s="151" t="s">
        <v>280</v>
      </c>
      <c r="F39" s="151" t="str">
        <f t="shared" ref="F39:F70" si="4">IF(C39&lt;&gt;"",(IF(LEFT(C39,1)="D",$F$6&amp;":"&amp;D39&amp;":"&amp;RIGHT(C39,1)&amp;"."&amp;RIGHT(E39,1),$F$6&amp;":"&amp;D39&amp;":"&amp;RIGHT(C39,1)&amp;".Ch"&amp;RIGHT(E39,1)&amp;"Data")),"")</f>
        <v>SRO01_US02:17:I.5</v>
      </c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75"/>
    </row>
    <row r="40" spans="1:17">
      <c r="A40" s="182"/>
      <c r="B40" s="156"/>
      <c r="C40" s="151" t="s">
        <v>224</v>
      </c>
      <c r="D40" s="151">
        <f t="shared" si="3"/>
        <v>17</v>
      </c>
      <c r="E40" s="151" t="s">
        <v>282</v>
      </c>
      <c r="F40" s="151" t="str">
        <f t="shared" si="4"/>
        <v>SRO01_US02:17:I.6</v>
      </c>
      <c r="G40" s="173"/>
      <c r="H40" s="173"/>
      <c r="I40" s="173"/>
      <c r="J40" s="173"/>
      <c r="K40" s="173"/>
      <c r="L40" s="173"/>
      <c r="M40" s="173"/>
      <c r="N40" s="173"/>
      <c r="O40" s="151"/>
      <c r="P40" s="174"/>
      <c r="Q40" s="175"/>
    </row>
    <row r="41" spans="1:17">
      <c r="A41" s="182"/>
      <c r="B41" s="156"/>
      <c r="C41" s="151" t="s">
        <v>224</v>
      </c>
      <c r="D41" s="151">
        <f t="shared" si="3"/>
        <v>17</v>
      </c>
      <c r="E41" s="151" t="s">
        <v>284</v>
      </c>
      <c r="F41" s="151" t="str">
        <f t="shared" si="4"/>
        <v>SRO01_US02:17:I.7</v>
      </c>
      <c r="G41" s="173"/>
      <c r="H41" s="173"/>
      <c r="I41" s="173"/>
      <c r="J41" s="173"/>
      <c r="K41" s="173"/>
      <c r="L41" s="173"/>
      <c r="M41" s="173"/>
      <c r="N41" s="173"/>
      <c r="O41" s="151"/>
      <c r="P41" s="174"/>
      <c r="Q41" s="175"/>
    </row>
    <row r="42" spans="1:17">
      <c r="A42" s="177" t="s">
        <v>123</v>
      </c>
      <c r="B42" s="156"/>
      <c r="C42" s="151"/>
      <c r="D42" s="151"/>
      <c r="E42" s="151"/>
      <c r="F42" s="151" t="str">
        <f t="shared" si="4"/>
        <v/>
      </c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75"/>
    </row>
    <row r="43" spans="1:17">
      <c r="A43" s="156" t="s">
        <v>431</v>
      </c>
      <c r="B43" s="103" t="s">
        <v>420</v>
      </c>
      <c r="C43" s="151" t="s">
        <v>224</v>
      </c>
      <c r="D43" s="151">
        <f>D41+1</f>
        <v>18</v>
      </c>
      <c r="E43" s="151" t="s">
        <v>266</v>
      </c>
      <c r="F43" s="151" t="str">
        <f t="shared" si="4"/>
        <v>SRO01_US02:18:I.0</v>
      </c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75"/>
    </row>
    <row r="44" spans="1:17">
      <c r="A44" s="156" t="s">
        <v>432</v>
      </c>
      <c r="B44" s="103" t="s">
        <v>422</v>
      </c>
      <c r="C44" s="151" t="s">
        <v>224</v>
      </c>
      <c r="D44" s="151">
        <f t="shared" ref="D44:D50" si="5">D43</f>
        <v>18</v>
      </c>
      <c r="E44" s="151" t="s">
        <v>269</v>
      </c>
      <c r="F44" s="151" t="str">
        <f t="shared" si="4"/>
        <v>SRO01_US02:18:I.1</v>
      </c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75"/>
    </row>
    <row r="45" spans="1:17">
      <c r="A45" s="156" t="s">
        <v>433</v>
      </c>
      <c r="B45" s="103" t="s">
        <v>424</v>
      </c>
      <c r="C45" s="151" t="s">
        <v>224</v>
      </c>
      <c r="D45" s="151">
        <f t="shared" si="5"/>
        <v>18</v>
      </c>
      <c r="E45" s="151" t="s">
        <v>272</v>
      </c>
      <c r="F45" s="151" t="str">
        <f t="shared" si="4"/>
        <v>SRO01_US02:18:I.2</v>
      </c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75"/>
    </row>
    <row r="46" spans="1:17">
      <c r="A46" s="156" t="s">
        <v>434</v>
      </c>
      <c r="B46" s="103" t="s">
        <v>426</v>
      </c>
      <c r="C46" s="151" t="s">
        <v>224</v>
      </c>
      <c r="D46" s="151">
        <f t="shared" si="5"/>
        <v>18</v>
      </c>
      <c r="E46" s="151" t="s">
        <v>275</v>
      </c>
      <c r="F46" s="151" t="str">
        <f t="shared" si="4"/>
        <v>SRO01_US02:18:I.3</v>
      </c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75"/>
    </row>
    <row r="47" spans="1:17">
      <c r="A47" s="156" t="s">
        <v>433</v>
      </c>
      <c r="B47" s="103" t="s">
        <v>424</v>
      </c>
      <c r="C47" s="151" t="s">
        <v>224</v>
      </c>
      <c r="D47" s="151">
        <f t="shared" si="5"/>
        <v>18</v>
      </c>
      <c r="E47" s="151" t="s">
        <v>278</v>
      </c>
      <c r="F47" s="151" t="str">
        <f t="shared" si="4"/>
        <v>SRO01_US02:18:I.4</v>
      </c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75"/>
    </row>
    <row r="48" spans="1:17">
      <c r="A48" s="156" t="s">
        <v>434</v>
      </c>
      <c r="B48" s="103" t="s">
        <v>426</v>
      </c>
      <c r="C48" s="151" t="s">
        <v>224</v>
      </c>
      <c r="D48" s="151">
        <f t="shared" si="5"/>
        <v>18</v>
      </c>
      <c r="E48" s="151" t="s">
        <v>280</v>
      </c>
      <c r="F48" s="151" t="str">
        <f t="shared" si="4"/>
        <v>SRO01_US02:18:I.5</v>
      </c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75"/>
    </row>
    <row r="49" spans="1:17">
      <c r="A49" s="182"/>
      <c r="B49" s="156"/>
      <c r="C49" s="151" t="s">
        <v>224</v>
      </c>
      <c r="D49" s="151">
        <f t="shared" si="5"/>
        <v>18</v>
      </c>
      <c r="E49" s="151" t="s">
        <v>282</v>
      </c>
      <c r="F49" s="151" t="str">
        <f t="shared" si="4"/>
        <v>SRO01_US02:18:I.6</v>
      </c>
      <c r="G49" s="173"/>
      <c r="H49" s="173"/>
      <c r="I49" s="173"/>
      <c r="J49" s="173"/>
      <c r="K49" s="173"/>
      <c r="L49" s="173"/>
      <c r="M49" s="173"/>
      <c r="N49" s="173"/>
      <c r="O49" s="151"/>
      <c r="P49" s="174"/>
      <c r="Q49" s="175"/>
    </row>
    <row r="50" spans="1:17">
      <c r="A50" s="182"/>
      <c r="B50" s="156"/>
      <c r="C50" s="151" t="s">
        <v>224</v>
      </c>
      <c r="D50" s="151">
        <f t="shared" si="5"/>
        <v>18</v>
      </c>
      <c r="E50" s="151" t="s">
        <v>284</v>
      </c>
      <c r="F50" s="151" t="str">
        <f t="shared" si="4"/>
        <v>SRO01_US02:18:I.7</v>
      </c>
      <c r="G50" s="173"/>
      <c r="H50" s="173"/>
      <c r="I50" s="173"/>
      <c r="J50" s="173"/>
      <c r="K50" s="173"/>
      <c r="L50" s="173"/>
      <c r="M50" s="173"/>
      <c r="N50" s="173"/>
      <c r="O50" s="151"/>
      <c r="P50" s="174"/>
      <c r="Q50" s="175"/>
    </row>
    <row r="51" spans="1:17">
      <c r="A51" s="177" t="s">
        <v>124</v>
      </c>
      <c r="B51" s="156"/>
      <c r="C51" s="183"/>
      <c r="D51" s="183"/>
      <c r="E51" s="183"/>
      <c r="F51" s="151" t="str">
        <f t="shared" si="4"/>
        <v/>
      </c>
      <c r="G51" s="183"/>
      <c r="H51" s="183"/>
      <c r="I51" s="183"/>
      <c r="J51" s="183"/>
      <c r="K51" s="151"/>
      <c r="L51" s="151"/>
      <c r="M51" s="151"/>
      <c r="N51" s="183"/>
      <c r="O51" s="151"/>
      <c r="P51" s="183"/>
      <c r="Q51" s="184"/>
    </row>
    <row r="52" spans="1:17">
      <c r="A52" s="156" t="s">
        <v>435</v>
      </c>
      <c r="B52" s="103" t="s">
        <v>436</v>
      </c>
      <c r="C52" s="151" t="s">
        <v>224</v>
      </c>
      <c r="D52" s="151">
        <f>D50+1</f>
        <v>19</v>
      </c>
      <c r="E52" s="151" t="s">
        <v>266</v>
      </c>
      <c r="F52" s="151" t="str">
        <f t="shared" si="4"/>
        <v>SRO01_US02:19:I.0</v>
      </c>
      <c r="G52" s="183"/>
      <c r="H52" s="183"/>
      <c r="I52" s="183"/>
      <c r="J52" s="183"/>
      <c r="K52" s="151"/>
      <c r="L52" s="151"/>
      <c r="M52" s="151"/>
      <c r="N52" s="183"/>
      <c r="O52" s="151"/>
      <c r="P52" s="183"/>
      <c r="Q52" s="184"/>
    </row>
    <row r="53" spans="1:17">
      <c r="A53" s="156" t="s">
        <v>437</v>
      </c>
      <c r="B53" s="103" t="s">
        <v>438</v>
      </c>
      <c r="C53" s="151" t="s">
        <v>224</v>
      </c>
      <c r="D53" s="151">
        <f t="shared" ref="D53:D59" si="6">D52</f>
        <v>19</v>
      </c>
      <c r="E53" s="151" t="s">
        <v>269</v>
      </c>
      <c r="F53" s="151" t="str">
        <f t="shared" si="4"/>
        <v>SRO01_US02:19:I.1</v>
      </c>
      <c r="G53" s="173"/>
      <c r="H53" s="173"/>
      <c r="I53" s="173"/>
      <c r="J53" s="173"/>
      <c r="K53" s="173"/>
      <c r="L53" s="173"/>
      <c r="M53" s="173"/>
      <c r="N53" s="173"/>
      <c r="O53" s="151"/>
      <c r="P53" s="174"/>
      <c r="Q53" s="175"/>
    </row>
    <row r="54" spans="1:17">
      <c r="A54" s="156" t="s">
        <v>439</v>
      </c>
      <c r="B54" s="103" t="s">
        <v>436</v>
      </c>
      <c r="C54" s="151" t="s">
        <v>224</v>
      </c>
      <c r="D54" s="151">
        <f t="shared" si="6"/>
        <v>19</v>
      </c>
      <c r="E54" s="151" t="s">
        <v>272</v>
      </c>
      <c r="F54" s="151" t="str">
        <f t="shared" si="4"/>
        <v>SRO01_US02:19:I.2</v>
      </c>
      <c r="G54" s="173"/>
      <c r="H54" s="173"/>
      <c r="I54" s="173"/>
      <c r="J54" s="173"/>
      <c r="K54" s="173"/>
      <c r="L54" s="173"/>
      <c r="M54" s="173"/>
      <c r="N54" s="173"/>
      <c r="O54" s="173"/>
      <c r="P54" s="174"/>
      <c r="Q54" s="175"/>
    </row>
    <row r="55" spans="1:17">
      <c r="A55" s="156" t="s">
        <v>440</v>
      </c>
      <c r="B55" s="103" t="s">
        <v>438</v>
      </c>
      <c r="C55" s="151" t="s">
        <v>224</v>
      </c>
      <c r="D55" s="151">
        <f t="shared" si="6"/>
        <v>19</v>
      </c>
      <c r="E55" s="151" t="s">
        <v>275</v>
      </c>
      <c r="F55" s="151" t="str">
        <f t="shared" si="4"/>
        <v>SRO01_US02:19:I.3</v>
      </c>
      <c r="G55" s="173"/>
      <c r="H55" s="173"/>
      <c r="I55" s="173"/>
      <c r="J55" s="173"/>
      <c r="K55" s="151"/>
      <c r="L55" s="151"/>
      <c r="M55" s="151"/>
      <c r="N55" s="173"/>
      <c r="O55" s="173"/>
      <c r="P55" s="173"/>
      <c r="Q55" s="175"/>
    </row>
    <row r="56" spans="1:17">
      <c r="A56" s="156" t="s">
        <v>441</v>
      </c>
      <c r="B56" s="103" t="s">
        <v>436</v>
      </c>
      <c r="C56" s="151" t="s">
        <v>224</v>
      </c>
      <c r="D56" s="151">
        <f t="shared" si="6"/>
        <v>19</v>
      </c>
      <c r="E56" s="151" t="s">
        <v>278</v>
      </c>
      <c r="F56" s="151" t="str">
        <f t="shared" si="4"/>
        <v>SRO01_US02:19:I.4</v>
      </c>
      <c r="G56" s="151"/>
      <c r="H56" s="151"/>
      <c r="I56" s="151"/>
      <c r="J56" s="151"/>
      <c r="K56" s="151"/>
      <c r="L56" s="151"/>
      <c r="M56" s="151"/>
      <c r="N56" s="151"/>
      <c r="O56" s="151"/>
      <c r="P56" s="174"/>
      <c r="Q56" s="175"/>
    </row>
    <row r="57" spans="1:17">
      <c r="A57" s="156" t="s">
        <v>442</v>
      </c>
      <c r="B57" s="103" t="s">
        <v>438</v>
      </c>
      <c r="C57" s="151" t="s">
        <v>224</v>
      </c>
      <c r="D57" s="151">
        <f t="shared" si="6"/>
        <v>19</v>
      </c>
      <c r="E57" s="151" t="s">
        <v>280</v>
      </c>
      <c r="F57" s="151" t="str">
        <f t="shared" si="4"/>
        <v>SRO01_US02:19:I.5</v>
      </c>
      <c r="G57" s="151"/>
      <c r="H57" s="151"/>
      <c r="I57" s="151"/>
      <c r="J57" s="151"/>
      <c r="K57" s="151"/>
      <c r="L57" s="151"/>
      <c r="M57" s="151"/>
      <c r="N57" s="151"/>
      <c r="O57" s="151"/>
      <c r="P57" s="174"/>
      <c r="Q57" s="175"/>
    </row>
    <row r="58" spans="1:17">
      <c r="A58" s="182"/>
      <c r="B58" s="156"/>
      <c r="C58" s="151" t="s">
        <v>224</v>
      </c>
      <c r="D58" s="151">
        <f t="shared" si="6"/>
        <v>19</v>
      </c>
      <c r="E58" s="151" t="s">
        <v>282</v>
      </c>
      <c r="F58" s="151" t="str">
        <f t="shared" si="4"/>
        <v>SRO01_US02:19:I.6</v>
      </c>
      <c r="G58" s="173"/>
      <c r="H58" s="173"/>
      <c r="I58" s="173"/>
      <c r="J58" s="173"/>
      <c r="K58" s="173"/>
      <c r="L58" s="173"/>
      <c r="M58" s="173"/>
      <c r="N58" s="173"/>
      <c r="O58" s="151"/>
      <c r="P58" s="174"/>
      <c r="Q58" s="175"/>
    </row>
    <row r="59" spans="1:17">
      <c r="A59" s="182"/>
      <c r="B59" s="156"/>
      <c r="C59" s="151" t="s">
        <v>224</v>
      </c>
      <c r="D59" s="151">
        <f t="shared" si="6"/>
        <v>19</v>
      </c>
      <c r="E59" s="151" t="s">
        <v>284</v>
      </c>
      <c r="F59" s="151" t="str">
        <f t="shared" si="4"/>
        <v>SRO01_US02:19:I.7</v>
      </c>
      <c r="G59" s="173"/>
      <c r="H59" s="173"/>
      <c r="I59" s="173"/>
      <c r="J59" s="173"/>
      <c r="K59" s="173"/>
      <c r="L59" s="173"/>
      <c r="M59" s="173"/>
      <c r="N59" s="173"/>
      <c r="O59" s="151"/>
      <c r="P59" s="174"/>
      <c r="Q59" s="175"/>
    </row>
    <row r="60" spans="1:17">
      <c r="A60" s="177" t="s">
        <v>125</v>
      </c>
      <c r="B60" s="156"/>
      <c r="C60" s="183"/>
      <c r="D60" s="183"/>
      <c r="E60" s="183"/>
      <c r="F60" s="151" t="str">
        <f t="shared" si="4"/>
        <v/>
      </c>
      <c r="G60" s="151"/>
      <c r="H60" s="151"/>
      <c r="I60" s="151"/>
      <c r="J60" s="151"/>
      <c r="K60" s="151"/>
      <c r="L60" s="151"/>
      <c r="M60" s="151"/>
      <c r="N60" s="151"/>
      <c r="O60" s="151"/>
      <c r="P60" s="174"/>
      <c r="Q60" s="175"/>
    </row>
    <row r="61" spans="1:17">
      <c r="A61" s="156" t="s">
        <v>443</v>
      </c>
      <c r="B61" s="103" t="s">
        <v>444</v>
      </c>
      <c r="C61" s="151" t="s">
        <v>224</v>
      </c>
      <c r="D61" s="151">
        <f>D59+1</f>
        <v>20</v>
      </c>
      <c r="E61" s="151" t="s">
        <v>266</v>
      </c>
      <c r="F61" s="151" t="str">
        <f t="shared" si="4"/>
        <v>SRO01_US02:20:I.0</v>
      </c>
      <c r="G61" s="151"/>
      <c r="H61" s="151"/>
      <c r="I61" s="151"/>
      <c r="J61" s="151"/>
      <c r="K61" s="151"/>
      <c r="L61" s="151"/>
      <c r="M61" s="151"/>
      <c r="N61" s="151"/>
      <c r="O61" s="151"/>
      <c r="P61" s="174"/>
      <c r="Q61" s="175"/>
    </row>
    <row r="62" spans="1:17">
      <c r="A62" s="156" t="s">
        <v>445</v>
      </c>
      <c r="B62" s="103" t="s">
        <v>446</v>
      </c>
      <c r="C62" s="151" t="s">
        <v>224</v>
      </c>
      <c r="D62" s="151">
        <f t="shared" ref="D62:D68" si="7">D61</f>
        <v>20</v>
      </c>
      <c r="E62" s="151" t="s">
        <v>269</v>
      </c>
      <c r="F62" s="151" t="str">
        <f t="shared" si="4"/>
        <v>SRO01_US02:20:I.1</v>
      </c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75"/>
    </row>
    <row r="63" spans="1:17">
      <c r="A63" s="156" t="s">
        <v>447</v>
      </c>
      <c r="B63" s="103" t="s">
        <v>448</v>
      </c>
      <c r="C63" s="151" t="s">
        <v>224</v>
      </c>
      <c r="D63" s="151">
        <f t="shared" si="7"/>
        <v>20</v>
      </c>
      <c r="E63" s="151" t="s">
        <v>272</v>
      </c>
      <c r="F63" s="151" t="str">
        <f t="shared" si="4"/>
        <v>SRO01_US02:20:I.2</v>
      </c>
      <c r="G63" s="151"/>
      <c r="H63" s="151"/>
      <c r="I63" s="151"/>
      <c r="J63" s="151"/>
      <c r="K63" s="151"/>
      <c r="L63" s="151"/>
      <c r="M63" s="151"/>
      <c r="N63" s="151"/>
      <c r="O63" s="151"/>
      <c r="P63" s="174"/>
      <c r="Q63" s="175"/>
    </row>
    <row r="64" spans="1:17">
      <c r="A64" s="156" t="s">
        <v>449</v>
      </c>
      <c r="B64" s="103" t="s">
        <v>450</v>
      </c>
      <c r="C64" s="151" t="s">
        <v>224</v>
      </c>
      <c r="D64" s="151">
        <f t="shared" si="7"/>
        <v>20</v>
      </c>
      <c r="E64" s="151" t="s">
        <v>275</v>
      </c>
      <c r="F64" s="151" t="str">
        <f t="shared" si="4"/>
        <v>SRO01_US02:20:I.3</v>
      </c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75"/>
    </row>
    <row r="65" spans="1:17">
      <c r="A65" s="156" t="s">
        <v>451</v>
      </c>
      <c r="B65" s="103" t="s">
        <v>452</v>
      </c>
      <c r="C65" s="151" t="s">
        <v>224</v>
      </c>
      <c r="D65" s="151">
        <f t="shared" si="7"/>
        <v>20</v>
      </c>
      <c r="E65" s="151" t="s">
        <v>278</v>
      </c>
      <c r="F65" s="151" t="str">
        <f t="shared" si="4"/>
        <v>SRO01_US02:20:I.4</v>
      </c>
      <c r="G65" s="173"/>
      <c r="H65" s="173"/>
      <c r="I65" s="173"/>
      <c r="J65" s="173"/>
      <c r="K65" s="173"/>
      <c r="L65" s="173"/>
      <c r="M65" s="173"/>
      <c r="N65" s="173"/>
      <c r="O65" s="151"/>
      <c r="P65" s="174"/>
      <c r="Q65" s="175"/>
    </row>
    <row r="66" spans="1:17">
      <c r="A66" s="156" t="s">
        <v>453</v>
      </c>
      <c r="B66" s="103" t="s">
        <v>454</v>
      </c>
      <c r="C66" s="151" t="s">
        <v>224</v>
      </c>
      <c r="D66" s="151">
        <f t="shared" si="7"/>
        <v>20</v>
      </c>
      <c r="E66" s="151" t="s">
        <v>280</v>
      </c>
      <c r="F66" s="151" t="str">
        <f t="shared" si="4"/>
        <v>SRO01_US02:20:I.5</v>
      </c>
      <c r="G66" s="173"/>
      <c r="H66" s="173"/>
      <c r="I66" s="173"/>
      <c r="J66" s="173"/>
      <c r="K66" s="173"/>
      <c r="L66" s="173"/>
      <c r="M66" s="173"/>
      <c r="N66" s="173"/>
      <c r="O66" s="151"/>
      <c r="P66" s="174"/>
      <c r="Q66" s="175"/>
    </row>
    <row r="67" spans="1:17">
      <c r="A67" s="156" t="s">
        <v>455</v>
      </c>
      <c r="B67" s="103" t="s">
        <v>456</v>
      </c>
      <c r="C67" s="151" t="s">
        <v>224</v>
      </c>
      <c r="D67" s="151">
        <f t="shared" si="7"/>
        <v>20</v>
      </c>
      <c r="E67" s="151" t="s">
        <v>282</v>
      </c>
      <c r="F67" s="151" t="str">
        <f t="shared" si="4"/>
        <v>SRO01_US02:20:I.6</v>
      </c>
      <c r="G67" s="173"/>
      <c r="H67" s="173"/>
      <c r="I67" s="173"/>
      <c r="J67" s="173"/>
      <c r="K67" s="173"/>
      <c r="L67" s="173"/>
      <c r="M67" s="173"/>
      <c r="N67" s="173"/>
      <c r="O67" s="151"/>
      <c r="P67" s="174"/>
      <c r="Q67" s="175"/>
    </row>
    <row r="68" spans="1:17">
      <c r="A68" s="156" t="s">
        <v>457</v>
      </c>
      <c r="B68" s="103" t="s">
        <v>458</v>
      </c>
      <c r="C68" s="151" t="s">
        <v>224</v>
      </c>
      <c r="D68" s="151">
        <f t="shared" si="7"/>
        <v>20</v>
      </c>
      <c r="E68" s="151" t="s">
        <v>284</v>
      </c>
      <c r="F68" s="151" t="str">
        <f t="shared" si="4"/>
        <v>SRO01_US02:20:I.7</v>
      </c>
      <c r="G68" s="173"/>
      <c r="H68" s="173"/>
      <c r="I68" s="173"/>
      <c r="J68" s="173"/>
      <c r="K68" s="173"/>
      <c r="L68" s="173"/>
      <c r="M68" s="173"/>
      <c r="N68" s="173"/>
      <c r="O68" s="151"/>
      <c r="P68" s="174"/>
      <c r="Q68" s="175"/>
    </row>
    <row r="69" spans="1:17">
      <c r="A69" s="177" t="s">
        <v>126</v>
      </c>
      <c r="B69" s="156"/>
      <c r="C69" s="183"/>
      <c r="D69" s="183"/>
      <c r="E69" s="183"/>
      <c r="F69" s="151" t="str">
        <f t="shared" si="4"/>
        <v/>
      </c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75"/>
    </row>
    <row r="70" spans="1:17">
      <c r="A70" s="156" t="s">
        <v>459</v>
      </c>
      <c r="B70" s="103" t="s">
        <v>460</v>
      </c>
      <c r="C70" s="151" t="s">
        <v>224</v>
      </c>
      <c r="D70" s="151">
        <f>D68+1</f>
        <v>21</v>
      </c>
      <c r="E70" s="151" t="s">
        <v>266</v>
      </c>
      <c r="F70" s="151" t="str">
        <f t="shared" si="4"/>
        <v>SRO01_US02:21:I.0</v>
      </c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75"/>
    </row>
    <row r="71" spans="1:17">
      <c r="A71" s="156" t="s">
        <v>461</v>
      </c>
      <c r="B71" s="103" t="s">
        <v>462</v>
      </c>
      <c r="C71" s="151" t="s">
        <v>224</v>
      </c>
      <c r="D71" s="151">
        <f t="shared" ref="D71:D77" si="8">D70</f>
        <v>21</v>
      </c>
      <c r="E71" s="151" t="s">
        <v>269</v>
      </c>
      <c r="F71" s="151" t="str">
        <f t="shared" ref="F71:F102" si="9">IF(C71&lt;&gt;"",(IF(LEFT(C71,1)="D",$F$6&amp;":"&amp;D71&amp;":"&amp;RIGHT(C71,1)&amp;"."&amp;RIGHT(E71,1),$F$6&amp;":"&amp;D71&amp;":"&amp;RIGHT(C71,1)&amp;".Ch"&amp;RIGHT(E71,1)&amp;"Data")),"")</f>
        <v>SRO01_US02:21:I.1</v>
      </c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75"/>
    </row>
    <row r="72" spans="1:17">
      <c r="A72" s="156" t="s">
        <v>463</v>
      </c>
      <c r="B72" s="103" t="s">
        <v>464</v>
      </c>
      <c r="C72" s="151" t="s">
        <v>224</v>
      </c>
      <c r="D72" s="151">
        <f t="shared" si="8"/>
        <v>21</v>
      </c>
      <c r="E72" s="151" t="s">
        <v>272</v>
      </c>
      <c r="F72" s="151" t="str">
        <f t="shared" si="9"/>
        <v>SRO01_US02:21:I.2</v>
      </c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75"/>
    </row>
    <row r="73" spans="1:17">
      <c r="A73" s="156" t="s">
        <v>465</v>
      </c>
      <c r="B73" s="103" t="s">
        <v>466</v>
      </c>
      <c r="C73" s="151" t="s">
        <v>224</v>
      </c>
      <c r="D73" s="151">
        <f t="shared" si="8"/>
        <v>21</v>
      </c>
      <c r="E73" s="151" t="s">
        <v>275</v>
      </c>
      <c r="F73" s="151" t="str">
        <f t="shared" si="9"/>
        <v>SRO01_US02:21:I.3</v>
      </c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75"/>
    </row>
    <row r="74" spans="1:17">
      <c r="A74" s="156" t="s">
        <v>467</v>
      </c>
      <c r="B74" s="103" t="s">
        <v>468</v>
      </c>
      <c r="C74" s="151" t="s">
        <v>224</v>
      </c>
      <c r="D74" s="151">
        <f t="shared" si="8"/>
        <v>21</v>
      </c>
      <c r="E74" s="151" t="s">
        <v>278</v>
      </c>
      <c r="F74" s="151" t="str">
        <f t="shared" si="9"/>
        <v>SRO01_US02:21:I.4</v>
      </c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75"/>
    </row>
    <row r="75" spans="1:17">
      <c r="A75" s="156" t="s">
        <v>469</v>
      </c>
      <c r="B75" s="103" t="s">
        <v>470</v>
      </c>
      <c r="C75" s="151" t="s">
        <v>224</v>
      </c>
      <c r="D75" s="151">
        <f t="shared" si="8"/>
        <v>21</v>
      </c>
      <c r="E75" s="151" t="s">
        <v>280</v>
      </c>
      <c r="F75" s="151" t="str">
        <f t="shared" si="9"/>
        <v>SRO01_US02:21:I.5</v>
      </c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75"/>
    </row>
    <row r="76" spans="1:17">
      <c r="A76" s="156" t="s">
        <v>471</v>
      </c>
      <c r="B76" s="103" t="s">
        <v>472</v>
      </c>
      <c r="C76" s="151" t="s">
        <v>224</v>
      </c>
      <c r="D76" s="151">
        <f t="shared" si="8"/>
        <v>21</v>
      </c>
      <c r="E76" s="151" t="s">
        <v>282</v>
      </c>
      <c r="F76" s="151" t="str">
        <f t="shared" si="9"/>
        <v>SRO01_US02:21:I.6</v>
      </c>
      <c r="G76" s="173"/>
      <c r="H76" s="173"/>
      <c r="I76" s="173"/>
      <c r="J76" s="173"/>
      <c r="K76" s="173"/>
      <c r="L76" s="173"/>
      <c r="M76" s="173"/>
      <c r="N76" s="173"/>
      <c r="O76" s="151"/>
      <c r="P76" s="174"/>
      <c r="Q76" s="175"/>
    </row>
    <row r="77" spans="1:17">
      <c r="A77" s="156" t="s">
        <v>473</v>
      </c>
      <c r="B77" s="103" t="s">
        <v>474</v>
      </c>
      <c r="C77" s="151" t="s">
        <v>224</v>
      </c>
      <c r="D77" s="151">
        <f t="shared" si="8"/>
        <v>21</v>
      </c>
      <c r="E77" s="151" t="s">
        <v>284</v>
      </c>
      <c r="F77" s="151" t="str">
        <f t="shared" si="9"/>
        <v>SRO01_US02:21:I.7</v>
      </c>
      <c r="G77" s="173"/>
      <c r="H77" s="173"/>
      <c r="I77" s="173"/>
      <c r="J77" s="173"/>
      <c r="K77" s="173"/>
      <c r="L77" s="173"/>
      <c r="M77" s="173"/>
      <c r="N77" s="173"/>
      <c r="O77" s="151"/>
      <c r="P77" s="174"/>
      <c r="Q77" s="175"/>
    </row>
    <row r="78" spans="1:17">
      <c r="A78" s="177" t="s">
        <v>127</v>
      </c>
      <c r="B78" s="156"/>
      <c r="C78" s="183"/>
      <c r="D78" s="183"/>
      <c r="E78" s="183"/>
      <c r="F78" s="151" t="str">
        <f t="shared" si="9"/>
        <v/>
      </c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75"/>
    </row>
    <row r="79" spans="1:17">
      <c r="A79" s="156" t="s">
        <v>475</v>
      </c>
      <c r="B79" s="103" t="s">
        <v>476</v>
      </c>
      <c r="C79" s="151" t="s">
        <v>224</v>
      </c>
      <c r="D79" s="151">
        <f>D77+1</f>
        <v>22</v>
      </c>
      <c r="E79" s="151" t="s">
        <v>266</v>
      </c>
      <c r="F79" s="151" t="str">
        <f t="shared" si="9"/>
        <v>SRO01_US02:22:I.0</v>
      </c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75"/>
    </row>
    <row r="80" spans="1:17">
      <c r="A80" s="156" t="s">
        <v>477</v>
      </c>
      <c r="B80" s="103" t="s">
        <v>478</v>
      </c>
      <c r="C80" s="151" t="s">
        <v>224</v>
      </c>
      <c r="D80" s="151">
        <f t="shared" ref="D80:D86" si="10">D79</f>
        <v>22</v>
      </c>
      <c r="E80" s="151" t="s">
        <v>269</v>
      </c>
      <c r="F80" s="151" t="str">
        <f t="shared" si="9"/>
        <v>SRO01_US02:22:I.1</v>
      </c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75"/>
    </row>
    <row r="81" spans="1:17">
      <c r="A81" s="156" t="s">
        <v>479</v>
      </c>
      <c r="B81" s="103" t="s">
        <v>480</v>
      </c>
      <c r="C81" s="151" t="s">
        <v>224</v>
      </c>
      <c r="D81" s="151">
        <f t="shared" si="10"/>
        <v>22</v>
      </c>
      <c r="E81" s="151" t="s">
        <v>272</v>
      </c>
      <c r="F81" s="151" t="str">
        <f t="shared" si="9"/>
        <v>SRO01_US02:22:I.2</v>
      </c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75"/>
    </row>
    <row r="82" spans="1:17">
      <c r="A82" s="156" t="s">
        <v>481</v>
      </c>
      <c r="B82" s="103" t="s">
        <v>482</v>
      </c>
      <c r="C82" s="151" t="s">
        <v>224</v>
      </c>
      <c r="D82" s="151">
        <f t="shared" si="10"/>
        <v>22</v>
      </c>
      <c r="E82" s="151" t="s">
        <v>275</v>
      </c>
      <c r="F82" s="151" t="str">
        <f t="shared" si="9"/>
        <v>SRO01_US02:22:I.3</v>
      </c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75"/>
    </row>
    <row r="83" spans="1:17">
      <c r="A83" s="156" t="s">
        <v>483</v>
      </c>
      <c r="B83" s="103" t="s">
        <v>484</v>
      </c>
      <c r="C83" s="151" t="s">
        <v>224</v>
      </c>
      <c r="D83" s="151">
        <f t="shared" si="10"/>
        <v>22</v>
      </c>
      <c r="E83" s="151" t="s">
        <v>278</v>
      </c>
      <c r="F83" s="151" t="str">
        <f t="shared" si="9"/>
        <v>SRO01_US02:22:I.4</v>
      </c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75"/>
    </row>
    <row r="84" spans="1:17">
      <c r="A84" s="156" t="s">
        <v>485</v>
      </c>
      <c r="B84" s="103" t="s">
        <v>486</v>
      </c>
      <c r="C84" s="151" t="s">
        <v>224</v>
      </c>
      <c r="D84" s="151">
        <f t="shared" si="10"/>
        <v>22</v>
      </c>
      <c r="E84" s="151" t="s">
        <v>280</v>
      </c>
      <c r="F84" s="151" t="str">
        <f t="shared" si="9"/>
        <v>SRO01_US02:22:I.5</v>
      </c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75"/>
    </row>
    <row r="85" spans="1:17">
      <c r="A85" s="156" t="s">
        <v>487</v>
      </c>
      <c r="B85" s="103" t="s">
        <v>488</v>
      </c>
      <c r="C85" s="151" t="s">
        <v>224</v>
      </c>
      <c r="D85" s="151">
        <f t="shared" si="10"/>
        <v>22</v>
      </c>
      <c r="E85" s="151" t="s">
        <v>282</v>
      </c>
      <c r="F85" s="151" t="str">
        <f t="shared" si="9"/>
        <v>SRO01_US02:22:I.6</v>
      </c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75"/>
    </row>
    <row r="86" spans="1:17">
      <c r="A86" s="156" t="s">
        <v>489</v>
      </c>
      <c r="B86" s="103" t="s">
        <v>490</v>
      </c>
      <c r="C86" s="151" t="s">
        <v>224</v>
      </c>
      <c r="D86" s="151">
        <f t="shared" si="10"/>
        <v>22</v>
      </c>
      <c r="E86" s="151" t="s">
        <v>284</v>
      </c>
      <c r="F86" s="151" t="str">
        <f t="shared" si="9"/>
        <v>SRO01_US02:22:I.7</v>
      </c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75"/>
    </row>
    <row r="87" spans="1:17">
      <c r="A87" s="177" t="s">
        <v>128</v>
      </c>
      <c r="B87" s="156"/>
      <c r="C87" s="183"/>
      <c r="D87" s="183"/>
      <c r="E87" s="183"/>
      <c r="F87" s="151" t="str">
        <f t="shared" si="9"/>
        <v/>
      </c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75"/>
    </row>
    <row r="88" spans="1:17">
      <c r="A88" s="156" t="s">
        <v>491</v>
      </c>
      <c r="B88" s="103" t="s">
        <v>492</v>
      </c>
      <c r="C88" s="151" t="s">
        <v>224</v>
      </c>
      <c r="D88" s="151">
        <f>D86+1</f>
        <v>23</v>
      </c>
      <c r="E88" s="151" t="s">
        <v>266</v>
      </c>
      <c r="F88" s="151" t="str">
        <f t="shared" si="9"/>
        <v>SRO01_US02:23:I.0</v>
      </c>
      <c r="G88" s="183"/>
      <c r="H88" s="183"/>
      <c r="I88" s="183"/>
      <c r="J88" s="183"/>
      <c r="K88" s="151"/>
      <c r="L88" s="151"/>
      <c r="M88" s="151"/>
      <c r="N88" s="183"/>
      <c r="O88" s="151"/>
      <c r="P88" s="183"/>
      <c r="Q88" s="184"/>
    </row>
    <row r="89" spans="1:17">
      <c r="A89" s="156" t="s">
        <v>493</v>
      </c>
      <c r="B89" s="103" t="s">
        <v>494</v>
      </c>
      <c r="C89" s="151" t="s">
        <v>224</v>
      </c>
      <c r="D89" s="151">
        <f t="shared" ref="D89:D95" si="11">D88</f>
        <v>23</v>
      </c>
      <c r="E89" s="151" t="s">
        <v>269</v>
      </c>
      <c r="F89" s="151" t="str">
        <f t="shared" si="9"/>
        <v>SRO01_US02:23:I.1</v>
      </c>
      <c r="G89" s="183"/>
      <c r="H89" s="183"/>
      <c r="I89" s="183"/>
      <c r="J89" s="183"/>
      <c r="K89" s="151"/>
      <c r="L89" s="151"/>
      <c r="M89" s="151"/>
      <c r="N89" s="183"/>
      <c r="O89" s="151"/>
      <c r="P89" s="183"/>
      <c r="Q89" s="184"/>
    </row>
    <row r="90" spans="1:17">
      <c r="A90" s="156" t="s">
        <v>495</v>
      </c>
      <c r="B90" s="103" t="s">
        <v>496</v>
      </c>
      <c r="C90" s="151" t="s">
        <v>224</v>
      </c>
      <c r="D90" s="151">
        <f t="shared" si="11"/>
        <v>23</v>
      </c>
      <c r="E90" s="151" t="s">
        <v>272</v>
      </c>
      <c r="F90" s="151" t="str">
        <f t="shared" si="9"/>
        <v>SRO01_US02:23:I.2</v>
      </c>
      <c r="G90" s="183"/>
      <c r="H90" s="183"/>
      <c r="I90" s="183"/>
      <c r="J90" s="183"/>
      <c r="K90" s="151"/>
      <c r="L90" s="151"/>
      <c r="M90" s="151"/>
      <c r="N90" s="183"/>
      <c r="O90" s="151"/>
      <c r="P90" s="183"/>
      <c r="Q90" s="184"/>
    </row>
    <row r="91" spans="1:17">
      <c r="A91" s="156" t="s">
        <v>497</v>
      </c>
      <c r="B91" s="103" t="s">
        <v>498</v>
      </c>
      <c r="C91" s="151" t="s">
        <v>224</v>
      </c>
      <c r="D91" s="151">
        <f t="shared" si="11"/>
        <v>23</v>
      </c>
      <c r="E91" s="151" t="s">
        <v>275</v>
      </c>
      <c r="F91" s="151" t="str">
        <f t="shared" si="9"/>
        <v>SRO01_US02:23:I.3</v>
      </c>
      <c r="G91" s="173"/>
      <c r="H91" s="173"/>
      <c r="I91" s="173"/>
      <c r="J91" s="173"/>
      <c r="K91" s="173"/>
      <c r="L91" s="173"/>
      <c r="M91" s="173"/>
      <c r="N91" s="173"/>
      <c r="O91" s="151"/>
      <c r="P91" s="174"/>
      <c r="Q91" s="175"/>
    </row>
    <row r="92" spans="1:17">
      <c r="A92" s="156" t="s">
        <v>499</v>
      </c>
      <c r="B92" s="103" t="s">
        <v>500</v>
      </c>
      <c r="C92" s="151" t="s">
        <v>224</v>
      </c>
      <c r="D92" s="151">
        <f t="shared" si="11"/>
        <v>23</v>
      </c>
      <c r="E92" s="151" t="s">
        <v>278</v>
      </c>
      <c r="F92" s="151" t="str">
        <f t="shared" si="9"/>
        <v>SRO01_US02:23:I.4</v>
      </c>
      <c r="G92" s="173"/>
      <c r="H92" s="173"/>
      <c r="I92" s="173"/>
      <c r="J92" s="173"/>
      <c r="K92" s="173"/>
      <c r="L92" s="173"/>
      <c r="M92" s="173"/>
      <c r="N92" s="173"/>
      <c r="O92" s="173"/>
      <c r="P92" s="174"/>
      <c r="Q92" s="175"/>
    </row>
    <row r="93" spans="1:17">
      <c r="A93" s="156" t="s">
        <v>501</v>
      </c>
      <c r="B93" s="103" t="s">
        <v>502</v>
      </c>
      <c r="C93" s="151" t="s">
        <v>224</v>
      </c>
      <c r="D93" s="151">
        <f t="shared" si="11"/>
        <v>23</v>
      </c>
      <c r="E93" s="151" t="s">
        <v>280</v>
      </c>
      <c r="F93" s="151" t="str">
        <f t="shared" si="9"/>
        <v>SRO01_US02:23:I.5</v>
      </c>
      <c r="G93" s="173"/>
      <c r="H93" s="173"/>
      <c r="I93" s="173"/>
      <c r="J93" s="173"/>
      <c r="K93" s="151"/>
      <c r="L93" s="151"/>
      <c r="M93" s="151"/>
      <c r="N93" s="173"/>
      <c r="O93" s="173"/>
      <c r="P93" s="173"/>
      <c r="Q93" s="175"/>
    </row>
    <row r="94" spans="1:17">
      <c r="A94" s="156" t="s">
        <v>503</v>
      </c>
      <c r="B94" s="103" t="s">
        <v>504</v>
      </c>
      <c r="C94" s="151" t="s">
        <v>224</v>
      </c>
      <c r="D94" s="151">
        <f t="shared" si="11"/>
        <v>23</v>
      </c>
      <c r="E94" s="151" t="s">
        <v>282</v>
      </c>
      <c r="F94" s="151" t="str">
        <f t="shared" si="9"/>
        <v>SRO01_US02:23:I.6</v>
      </c>
      <c r="G94" s="151"/>
      <c r="H94" s="151"/>
      <c r="I94" s="151"/>
      <c r="J94" s="151"/>
      <c r="K94" s="151"/>
      <c r="L94" s="151"/>
      <c r="M94" s="151"/>
      <c r="N94" s="151"/>
      <c r="O94" s="151"/>
      <c r="P94" s="174"/>
      <c r="Q94" s="175"/>
    </row>
    <row r="95" spans="1:17">
      <c r="A95" s="156" t="s">
        <v>505</v>
      </c>
      <c r="B95" s="103" t="s">
        <v>506</v>
      </c>
      <c r="C95" s="151" t="s">
        <v>224</v>
      </c>
      <c r="D95" s="151">
        <f t="shared" si="11"/>
        <v>23</v>
      </c>
      <c r="E95" s="151" t="s">
        <v>284</v>
      </c>
      <c r="F95" s="151" t="str">
        <f t="shared" si="9"/>
        <v>SRO01_US02:23:I.7</v>
      </c>
      <c r="G95" s="151"/>
      <c r="H95" s="151"/>
      <c r="I95" s="151"/>
      <c r="J95" s="151"/>
      <c r="K95" s="151"/>
      <c r="L95" s="151"/>
      <c r="M95" s="151"/>
      <c r="N95" s="151"/>
      <c r="O95" s="151"/>
      <c r="P95" s="174"/>
      <c r="Q95" s="175"/>
    </row>
    <row r="96" spans="1:17">
      <c r="A96" s="177" t="s">
        <v>129</v>
      </c>
      <c r="B96" s="156"/>
      <c r="C96" s="183"/>
      <c r="D96" s="183"/>
      <c r="E96" s="183"/>
      <c r="F96" s="151" t="str">
        <f t="shared" si="9"/>
        <v/>
      </c>
      <c r="G96" s="151"/>
      <c r="H96" s="151"/>
      <c r="I96" s="151"/>
      <c r="J96" s="151"/>
      <c r="K96" s="151"/>
      <c r="L96" s="151"/>
      <c r="M96" s="151"/>
      <c r="N96" s="151"/>
      <c r="O96" s="151"/>
      <c r="P96" s="174"/>
      <c r="Q96" s="175"/>
    </row>
    <row r="97" spans="1:17">
      <c r="A97" s="156" t="s">
        <v>507</v>
      </c>
      <c r="B97" s="103" t="s">
        <v>508</v>
      </c>
      <c r="C97" s="151" t="s">
        <v>224</v>
      </c>
      <c r="D97" s="151">
        <f>D95+1</f>
        <v>24</v>
      </c>
      <c r="E97" s="151" t="s">
        <v>266</v>
      </c>
      <c r="F97" s="151" t="str">
        <f t="shared" si="9"/>
        <v>SRO01_US02:24:I.0</v>
      </c>
      <c r="G97" s="151"/>
      <c r="H97" s="151"/>
      <c r="I97" s="151"/>
      <c r="J97" s="151"/>
      <c r="K97" s="151"/>
      <c r="L97" s="151"/>
      <c r="M97" s="151"/>
      <c r="N97" s="151"/>
      <c r="O97" s="151"/>
      <c r="P97" s="174"/>
      <c r="Q97" s="175"/>
    </row>
    <row r="98" spans="1:17">
      <c r="A98" s="156" t="s">
        <v>509</v>
      </c>
      <c r="B98" s="103" t="s">
        <v>510</v>
      </c>
      <c r="C98" s="151" t="s">
        <v>224</v>
      </c>
      <c r="D98" s="151">
        <f t="shared" ref="D98:D104" si="12">D97</f>
        <v>24</v>
      </c>
      <c r="E98" s="151" t="s">
        <v>269</v>
      </c>
      <c r="F98" s="151" t="str">
        <f t="shared" si="9"/>
        <v>SRO01_US02:24:I.1</v>
      </c>
      <c r="G98" s="151"/>
      <c r="H98" s="151"/>
      <c r="I98" s="151"/>
      <c r="J98" s="151"/>
      <c r="K98" s="151"/>
      <c r="L98" s="151"/>
      <c r="M98" s="151"/>
      <c r="N98" s="151"/>
      <c r="O98" s="151"/>
      <c r="P98" s="174"/>
      <c r="Q98" s="175"/>
    </row>
    <row r="99" spans="1:17">
      <c r="A99" s="156" t="s">
        <v>511</v>
      </c>
      <c r="B99" s="103" t="s">
        <v>512</v>
      </c>
      <c r="C99" s="151" t="s">
        <v>224</v>
      </c>
      <c r="D99" s="151">
        <f t="shared" si="12"/>
        <v>24</v>
      </c>
      <c r="E99" s="151" t="s">
        <v>272</v>
      </c>
      <c r="F99" s="151" t="str">
        <f t="shared" si="9"/>
        <v>SRO01_US02:24:I.2</v>
      </c>
      <c r="G99" s="151"/>
      <c r="H99" s="151"/>
      <c r="I99" s="151"/>
      <c r="J99" s="151"/>
      <c r="K99" s="151"/>
      <c r="L99" s="151"/>
      <c r="M99" s="151"/>
      <c r="N99" s="151"/>
      <c r="O99" s="151"/>
      <c r="P99" s="174"/>
      <c r="Q99" s="175"/>
    </row>
    <row r="100" spans="1:17">
      <c r="A100" s="156" t="s">
        <v>513</v>
      </c>
      <c r="B100" s="103" t="s">
        <v>514</v>
      </c>
      <c r="C100" s="151" t="s">
        <v>224</v>
      </c>
      <c r="D100" s="151">
        <f t="shared" si="12"/>
        <v>24</v>
      </c>
      <c r="E100" s="151" t="s">
        <v>275</v>
      </c>
      <c r="F100" s="151" t="str">
        <f t="shared" si="9"/>
        <v>SRO01_US02:24:I.3</v>
      </c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75"/>
    </row>
    <row r="101" spans="1:17">
      <c r="A101" s="156" t="s">
        <v>515</v>
      </c>
      <c r="B101" s="103" t="s">
        <v>516</v>
      </c>
      <c r="C101" s="151" t="s">
        <v>224</v>
      </c>
      <c r="D101" s="151">
        <f t="shared" si="12"/>
        <v>24</v>
      </c>
      <c r="E101" s="151" t="s">
        <v>278</v>
      </c>
      <c r="F101" s="151" t="str">
        <f t="shared" si="9"/>
        <v>SRO01_US02:24:I.4</v>
      </c>
      <c r="G101" s="151"/>
      <c r="H101" s="151"/>
      <c r="I101" s="151"/>
      <c r="J101" s="151"/>
      <c r="K101" s="151"/>
      <c r="L101" s="151"/>
      <c r="M101" s="151"/>
      <c r="N101" s="151"/>
      <c r="O101" s="151"/>
      <c r="P101" s="174"/>
      <c r="Q101" s="175"/>
    </row>
    <row r="102" spans="1:17">
      <c r="A102" s="156" t="s">
        <v>517</v>
      </c>
      <c r="B102" s="103" t="s">
        <v>518</v>
      </c>
      <c r="C102" s="151" t="s">
        <v>224</v>
      </c>
      <c r="D102" s="151">
        <f t="shared" si="12"/>
        <v>24</v>
      </c>
      <c r="E102" s="151" t="s">
        <v>280</v>
      </c>
      <c r="F102" s="151" t="str">
        <f t="shared" si="9"/>
        <v>SRO01_US02:24:I.5</v>
      </c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75"/>
    </row>
    <row r="103" spans="1:17">
      <c r="A103" s="156" t="s">
        <v>519</v>
      </c>
      <c r="B103" s="103" t="s">
        <v>520</v>
      </c>
      <c r="C103" s="151" t="s">
        <v>224</v>
      </c>
      <c r="D103" s="151">
        <f t="shared" si="12"/>
        <v>24</v>
      </c>
      <c r="E103" s="151" t="s">
        <v>282</v>
      </c>
      <c r="F103" s="151" t="str">
        <f t="shared" ref="F103:F134" si="13">IF(C103&lt;&gt;"",(IF(LEFT(C103,1)="D",$F$6&amp;":"&amp;D103&amp;":"&amp;RIGHT(C103,1)&amp;"."&amp;RIGHT(E103,1),$F$6&amp;":"&amp;D103&amp;":"&amp;RIGHT(C103,1)&amp;".Ch"&amp;RIGHT(E103,1)&amp;"Data")),"")</f>
        <v>SRO01_US02:24:I.6</v>
      </c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75"/>
    </row>
    <row r="104" spans="1:17">
      <c r="A104" s="156" t="s">
        <v>521</v>
      </c>
      <c r="B104" s="103" t="s">
        <v>522</v>
      </c>
      <c r="C104" s="151" t="s">
        <v>224</v>
      </c>
      <c r="D104" s="151">
        <f t="shared" si="12"/>
        <v>24</v>
      </c>
      <c r="E104" s="151" t="s">
        <v>284</v>
      </c>
      <c r="F104" s="151" t="str">
        <f t="shared" si="13"/>
        <v>SRO01_US02:24:I.7</v>
      </c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75"/>
    </row>
    <row r="105" spans="1:17">
      <c r="A105" s="177" t="s">
        <v>130</v>
      </c>
      <c r="B105" s="156"/>
      <c r="C105" s="183"/>
      <c r="D105" s="183"/>
      <c r="E105" s="183"/>
      <c r="F105" s="151" t="str">
        <f t="shared" si="13"/>
        <v/>
      </c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75"/>
    </row>
    <row r="106" spans="1:17">
      <c r="A106" s="103" t="s">
        <v>523</v>
      </c>
      <c r="B106" s="103" t="s">
        <v>524</v>
      </c>
      <c r="C106" s="151" t="s">
        <v>224</v>
      </c>
      <c r="D106" s="151">
        <f>D104+1</f>
        <v>25</v>
      </c>
      <c r="E106" s="151" t="s">
        <v>266</v>
      </c>
      <c r="F106" s="151" t="str">
        <f t="shared" si="13"/>
        <v>SRO01_US02:25:I.0</v>
      </c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75"/>
    </row>
    <row r="107" spans="1:17">
      <c r="A107" s="103" t="s">
        <v>525</v>
      </c>
      <c r="B107" s="103" t="s">
        <v>526</v>
      </c>
      <c r="C107" s="151" t="s">
        <v>224</v>
      </c>
      <c r="D107" s="151">
        <f t="shared" ref="D107:D113" si="14">D106</f>
        <v>25</v>
      </c>
      <c r="E107" s="151" t="s">
        <v>269</v>
      </c>
      <c r="F107" s="151" t="str">
        <f t="shared" si="13"/>
        <v>SRO01_US02:25:I.1</v>
      </c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75"/>
    </row>
    <row r="108" spans="1:17">
      <c r="A108" s="103" t="s">
        <v>527</v>
      </c>
      <c r="B108" s="103" t="s">
        <v>528</v>
      </c>
      <c r="C108" s="151" t="s">
        <v>224</v>
      </c>
      <c r="D108" s="151">
        <f t="shared" si="14"/>
        <v>25</v>
      </c>
      <c r="E108" s="151" t="s">
        <v>272</v>
      </c>
      <c r="F108" s="151" t="str">
        <f t="shared" si="13"/>
        <v>SRO01_US02:25:I.2</v>
      </c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75"/>
    </row>
    <row r="109" spans="1:17">
      <c r="A109" s="103" t="s">
        <v>529</v>
      </c>
      <c r="B109" s="103" t="s">
        <v>530</v>
      </c>
      <c r="C109" s="151" t="s">
        <v>224</v>
      </c>
      <c r="D109" s="151">
        <f t="shared" si="14"/>
        <v>25</v>
      </c>
      <c r="E109" s="151" t="s">
        <v>275</v>
      </c>
      <c r="F109" s="151" t="str">
        <f t="shared" si="13"/>
        <v>SRO01_US02:25:I.3</v>
      </c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75"/>
    </row>
    <row r="110" spans="1:17">
      <c r="A110" s="103" t="s">
        <v>531</v>
      </c>
      <c r="B110" s="103" t="s">
        <v>532</v>
      </c>
      <c r="C110" s="151" t="s">
        <v>224</v>
      </c>
      <c r="D110" s="151">
        <f t="shared" si="14"/>
        <v>25</v>
      </c>
      <c r="E110" s="151" t="s">
        <v>278</v>
      </c>
      <c r="F110" s="151" t="str">
        <f t="shared" si="13"/>
        <v>SRO01_US02:25:I.4</v>
      </c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75"/>
    </row>
    <row r="111" spans="1:17">
      <c r="A111" s="103" t="s">
        <v>533</v>
      </c>
      <c r="B111" s="103" t="s">
        <v>534</v>
      </c>
      <c r="C111" s="151" t="s">
        <v>224</v>
      </c>
      <c r="D111" s="151">
        <f t="shared" si="14"/>
        <v>25</v>
      </c>
      <c r="E111" s="151" t="s">
        <v>280</v>
      </c>
      <c r="F111" s="151" t="str">
        <f t="shared" si="13"/>
        <v>SRO01_US02:25:I.5</v>
      </c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75"/>
    </row>
    <row r="112" spans="1:17">
      <c r="A112" s="182"/>
      <c r="B112" s="156"/>
      <c r="C112" s="151" t="s">
        <v>224</v>
      </c>
      <c r="D112" s="151">
        <f t="shared" si="14"/>
        <v>25</v>
      </c>
      <c r="E112" s="151" t="s">
        <v>282</v>
      </c>
      <c r="F112" s="151" t="str">
        <f t="shared" si="13"/>
        <v>SRO01_US02:25:I.6</v>
      </c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75"/>
    </row>
    <row r="113" spans="1:17">
      <c r="A113" s="182"/>
      <c r="B113" s="156"/>
      <c r="C113" s="151" t="s">
        <v>224</v>
      </c>
      <c r="D113" s="151">
        <f t="shared" si="14"/>
        <v>25</v>
      </c>
      <c r="E113" s="151" t="s">
        <v>284</v>
      </c>
      <c r="F113" s="151" t="str">
        <f t="shared" si="13"/>
        <v>SRO01_US02:25:I.7</v>
      </c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75"/>
    </row>
    <row r="114" spans="1:17">
      <c r="A114" s="185" t="s">
        <v>131</v>
      </c>
      <c r="B114" s="176"/>
      <c r="C114" s="183"/>
      <c r="D114" s="183"/>
      <c r="E114" s="183"/>
      <c r="F114" s="151" t="str">
        <f t="shared" si="13"/>
        <v/>
      </c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1"/>
    </row>
    <row r="115" spans="1:17">
      <c r="A115" s="102" t="s">
        <v>343</v>
      </c>
      <c r="B115" s="156" t="s">
        <v>410</v>
      </c>
      <c r="C115" s="151" t="s">
        <v>535</v>
      </c>
      <c r="D115" s="151">
        <f>D113+1</f>
        <v>26</v>
      </c>
      <c r="E115" s="151" t="s">
        <v>266</v>
      </c>
      <c r="F115" s="151" t="str">
        <f t="shared" si="13"/>
        <v>SRO01_US02:26:O.0</v>
      </c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75"/>
    </row>
    <row r="116" spans="1:17">
      <c r="A116" s="102" t="s">
        <v>401</v>
      </c>
      <c r="B116" s="156" t="s">
        <v>536</v>
      </c>
      <c r="C116" s="151" t="s">
        <v>535</v>
      </c>
      <c r="D116" s="151">
        <f t="shared" ref="D116:D122" si="15">D115</f>
        <v>26</v>
      </c>
      <c r="E116" s="151" t="s">
        <v>269</v>
      </c>
      <c r="F116" s="151" t="str">
        <f t="shared" si="13"/>
        <v>SRO01_US02:26:O.1</v>
      </c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75"/>
    </row>
    <row r="117" spans="1:17">
      <c r="A117" s="102" t="s">
        <v>405</v>
      </c>
      <c r="B117" s="156" t="s">
        <v>536</v>
      </c>
      <c r="C117" s="151" t="s">
        <v>535</v>
      </c>
      <c r="D117" s="151">
        <f t="shared" si="15"/>
        <v>26</v>
      </c>
      <c r="E117" s="151" t="s">
        <v>272</v>
      </c>
      <c r="F117" s="151" t="str">
        <f t="shared" si="13"/>
        <v>SRO01_US02:26:O.2</v>
      </c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75"/>
    </row>
    <row r="118" spans="1:17">
      <c r="A118" s="102" t="s">
        <v>406</v>
      </c>
      <c r="B118" s="156" t="s">
        <v>536</v>
      </c>
      <c r="C118" s="151" t="s">
        <v>535</v>
      </c>
      <c r="D118" s="151">
        <f t="shared" si="15"/>
        <v>26</v>
      </c>
      <c r="E118" s="151" t="s">
        <v>275</v>
      </c>
      <c r="F118" s="151" t="str">
        <f t="shared" si="13"/>
        <v>SRO01_US02:26:O.3</v>
      </c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75"/>
    </row>
    <row r="119" spans="1:17">
      <c r="A119" s="102" t="s">
        <v>409</v>
      </c>
      <c r="B119" s="156" t="s">
        <v>344</v>
      </c>
      <c r="C119" s="151" t="s">
        <v>535</v>
      </c>
      <c r="D119" s="151">
        <f t="shared" si="15"/>
        <v>26</v>
      </c>
      <c r="E119" s="151" t="s">
        <v>278</v>
      </c>
      <c r="F119" s="151" t="str">
        <f t="shared" si="13"/>
        <v>SRO01_US02:26:O.4</v>
      </c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75"/>
    </row>
    <row r="120" spans="1:17">
      <c r="A120" s="182"/>
      <c r="B120" s="156"/>
      <c r="C120" s="151" t="s">
        <v>535</v>
      </c>
      <c r="D120" s="151">
        <f t="shared" si="15"/>
        <v>26</v>
      </c>
      <c r="E120" s="151" t="s">
        <v>280</v>
      </c>
      <c r="F120" s="151" t="str">
        <f t="shared" si="13"/>
        <v>SRO01_US02:26:O.5</v>
      </c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75"/>
    </row>
    <row r="121" spans="1:17">
      <c r="A121" s="182"/>
      <c r="B121" s="156"/>
      <c r="C121" s="151" t="s">
        <v>535</v>
      </c>
      <c r="D121" s="151">
        <f t="shared" si="15"/>
        <v>26</v>
      </c>
      <c r="E121" s="151" t="s">
        <v>282</v>
      </c>
      <c r="F121" s="151" t="str">
        <f t="shared" si="13"/>
        <v>SRO01_US02:26:O.6</v>
      </c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75"/>
    </row>
    <row r="122" spans="1:17">
      <c r="A122" s="182"/>
      <c r="B122" s="156"/>
      <c r="C122" s="151" t="s">
        <v>535</v>
      </c>
      <c r="D122" s="151">
        <f t="shared" si="15"/>
        <v>26</v>
      </c>
      <c r="E122" s="151" t="s">
        <v>284</v>
      </c>
      <c r="F122" s="151" t="str">
        <f t="shared" si="13"/>
        <v>SRO01_US02:26:O.7</v>
      </c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75"/>
    </row>
    <row r="123" spans="1:17">
      <c r="A123" s="177" t="s">
        <v>134</v>
      </c>
      <c r="B123" s="156"/>
      <c r="C123" s="151"/>
      <c r="D123" s="151"/>
      <c r="E123" s="151"/>
      <c r="F123" s="151" t="str">
        <f t="shared" si="13"/>
        <v/>
      </c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75"/>
    </row>
    <row r="124" spans="1:17">
      <c r="A124" s="178" t="s">
        <v>537</v>
      </c>
      <c r="B124" s="179" t="s">
        <v>538</v>
      </c>
      <c r="C124" s="151" t="s">
        <v>535</v>
      </c>
      <c r="D124" s="151">
        <f>D122+1</f>
        <v>27</v>
      </c>
      <c r="E124" s="151" t="s">
        <v>266</v>
      </c>
      <c r="F124" s="151" t="str">
        <f t="shared" si="13"/>
        <v>SRO01_US02:27:O.0</v>
      </c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75"/>
    </row>
    <row r="125" spans="1:17">
      <c r="A125" s="156" t="s">
        <v>539</v>
      </c>
      <c r="B125" s="103" t="s">
        <v>540</v>
      </c>
      <c r="C125" s="151" t="s">
        <v>535</v>
      </c>
      <c r="D125" s="151">
        <f t="shared" ref="D125:D131" si="16">D124</f>
        <v>27</v>
      </c>
      <c r="E125" s="151" t="s">
        <v>269</v>
      </c>
      <c r="F125" s="151" t="str">
        <f t="shared" si="13"/>
        <v>SRO01_US02:27:O.1</v>
      </c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75"/>
    </row>
    <row r="126" spans="1:17">
      <c r="A126" s="156" t="s">
        <v>541</v>
      </c>
      <c r="B126" s="103" t="s">
        <v>542</v>
      </c>
      <c r="C126" s="151" t="s">
        <v>535</v>
      </c>
      <c r="D126" s="151">
        <f t="shared" si="16"/>
        <v>27</v>
      </c>
      <c r="E126" s="151" t="s">
        <v>272</v>
      </c>
      <c r="F126" s="151" t="str">
        <f t="shared" si="13"/>
        <v>SRO01_US02:27:O.2</v>
      </c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75"/>
    </row>
    <row r="127" spans="1:17">
      <c r="A127" s="156" t="s">
        <v>543</v>
      </c>
      <c r="B127" s="103" t="s">
        <v>544</v>
      </c>
      <c r="C127" s="151" t="s">
        <v>535</v>
      </c>
      <c r="D127" s="151">
        <f t="shared" si="16"/>
        <v>27</v>
      </c>
      <c r="E127" s="151" t="s">
        <v>275</v>
      </c>
      <c r="F127" s="151" t="str">
        <f t="shared" si="13"/>
        <v>SRO01_US02:27:O.3</v>
      </c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75"/>
    </row>
    <row r="128" spans="1:17">
      <c r="A128" s="156" t="s">
        <v>545</v>
      </c>
      <c r="B128" s="103" t="s">
        <v>546</v>
      </c>
      <c r="C128" s="151" t="s">
        <v>535</v>
      </c>
      <c r="D128" s="151">
        <f t="shared" si="16"/>
        <v>27</v>
      </c>
      <c r="E128" s="151" t="s">
        <v>278</v>
      </c>
      <c r="F128" s="151" t="str">
        <f t="shared" si="13"/>
        <v>SRO01_US02:27:O.4</v>
      </c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75"/>
    </row>
    <row r="129" spans="1:17">
      <c r="A129" s="156" t="s">
        <v>547</v>
      </c>
      <c r="B129" s="103" t="s">
        <v>548</v>
      </c>
      <c r="C129" s="151" t="s">
        <v>535</v>
      </c>
      <c r="D129" s="151">
        <f t="shared" si="16"/>
        <v>27</v>
      </c>
      <c r="E129" s="151" t="s">
        <v>280</v>
      </c>
      <c r="F129" s="151" t="str">
        <f t="shared" si="13"/>
        <v>SRO01_US02:27:O.5</v>
      </c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75"/>
    </row>
    <row r="130" spans="1:17">
      <c r="A130" s="156" t="s">
        <v>549</v>
      </c>
      <c r="B130" s="103" t="s">
        <v>550</v>
      </c>
      <c r="C130" s="151" t="s">
        <v>535</v>
      </c>
      <c r="D130" s="151">
        <f t="shared" si="16"/>
        <v>27</v>
      </c>
      <c r="E130" s="151" t="s">
        <v>282</v>
      </c>
      <c r="F130" s="151" t="str">
        <f t="shared" si="13"/>
        <v>SRO01_US02:27:O.6</v>
      </c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75"/>
    </row>
    <row r="131" spans="1:17">
      <c r="A131" s="156" t="s">
        <v>551</v>
      </c>
      <c r="B131" s="103" t="s">
        <v>542</v>
      </c>
      <c r="C131" s="151" t="s">
        <v>535</v>
      </c>
      <c r="D131" s="151">
        <f t="shared" si="16"/>
        <v>27</v>
      </c>
      <c r="E131" s="151" t="s">
        <v>284</v>
      </c>
      <c r="F131" s="151" t="str">
        <f t="shared" si="13"/>
        <v>SRO01_US02:27:O.7</v>
      </c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75"/>
    </row>
    <row r="132" spans="1:17">
      <c r="A132" s="185" t="s">
        <v>135</v>
      </c>
      <c r="B132" s="176"/>
      <c r="C132" s="183"/>
      <c r="D132" s="183"/>
      <c r="E132" s="183"/>
      <c r="F132" s="151" t="str">
        <f t="shared" si="13"/>
        <v/>
      </c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75"/>
    </row>
    <row r="133" spans="1:17">
      <c r="A133" s="156" t="s">
        <v>552</v>
      </c>
      <c r="B133" s="103" t="s">
        <v>544</v>
      </c>
      <c r="C133" s="151" t="s">
        <v>535</v>
      </c>
      <c r="D133" s="151">
        <f>D131+1</f>
        <v>28</v>
      </c>
      <c r="E133" s="151" t="s">
        <v>266</v>
      </c>
      <c r="F133" s="151" t="str">
        <f t="shared" si="13"/>
        <v>SRO01_US02:28:O.0</v>
      </c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75"/>
    </row>
    <row r="134" spans="1:17">
      <c r="A134" s="156" t="s">
        <v>552</v>
      </c>
      <c r="B134" s="103" t="s">
        <v>553</v>
      </c>
      <c r="C134" s="151" t="s">
        <v>535</v>
      </c>
      <c r="D134" s="151">
        <f t="shared" ref="D134:D140" si="17">D133</f>
        <v>28</v>
      </c>
      <c r="E134" s="151" t="s">
        <v>269</v>
      </c>
      <c r="F134" s="151" t="str">
        <f t="shared" si="13"/>
        <v>SRO01_US02:28:O.1</v>
      </c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75"/>
    </row>
    <row r="135" spans="1:17">
      <c r="A135" s="156" t="s">
        <v>554</v>
      </c>
      <c r="B135" s="103" t="s">
        <v>555</v>
      </c>
      <c r="C135" s="151" t="s">
        <v>535</v>
      </c>
      <c r="D135" s="151">
        <f t="shared" si="17"/>
        <v>28</v>
      </c>
      <c r="E135" s="151" t="s">
        <v>272</v>
      </c>
      <c r="F135" s="151" t="str">
        <f t="shared" ref="F135:F158" si="18">IF(C135&lt;&gt;"",(IF(LEFT(C135,1)="D",$F$6&amp;":"&amp;D135&amp;":"&amp;RIGHT(C135,1)&amp;"."&amp;RIGHT(E135,1),$F$6&amp;":"&amp;D135&amp;":"&amp;RIGHT(C135,1)&amp;".Ch"&amp;RIGHT(E135,1)&amp;"Data")),"")</f>
        <v>SRO01_US02:28:O.2</v>
      </c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75"/>
    </row>
    <row r="136" spans="1:17">
      <c r="A136" s="156" t="s">
        <v>556</v>
      </c>
      <c r="B136" s="103" t="s">
        <v>557</v>
      </c>
      <c r="C136" s="151" t="s">
        <v>535</v>
      </c>
      <c r="D136" s="151">
        <f t="shared" si="17"/>
        <v>28</v>
      </c>
      <c r="E136" s="151" t="s">
        <v>275</v>
      </c>
      <c r="F136" s="151" t="str">
        <f t="shared" si="18"/>
        <v>SRO01_US02:28:O.3</v>
      </c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75"/>
    </row>
    <row r="137" spans="1:17">
      <c r="A137" s="156" t="s">
        <v>558</v>
      </c>
      <c r="B137" s="103" t="s">
        <v>559</v>
      </c>
      <c r="C137" s="151" t="s">
        <v>535</v>
      </c>
      <c r="D137" s="151">
        <f t="shared" si="17"/>
        <v>28</v>
      </c>
      <c r="E137" s="151" t="s">
        <v>278</v>
      </c>
      <c r="F137" s="151" t="str">
        <f t="shared" si="18"/>
        <v>SRO01_US02:28:O.4</v>
      </c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75"/>
    </row>
    <row r="138" spans="1:17">
      <c r="A138" s="156" t="s">
        <v>560</v>
      </c>
      <c r="B138" s="103" t="s">
        <v>542</v>
      </c>
      <c r="C138" s="151" t="s">
        <v>535</v>
      </c>
      <c r="D138" s="151">
        <f t="shared" si="17"/>
        <v>28</v>
      </c>
      <c r="E138" s="151" t="s">
        <v>280</v>
      </c>
      <c r="F138" s="151" t="str">
        <f t="shared" si="18"/>
        <v>SRO01_US02:28:O.5</v>
      </c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75"/>
    </row>
    <row r="139" spans="1:17">
      <c r="A139" s="156" t="s">
        <v>561</v>
      </c>
      <c r="B139" s="103" t="s">
        <v>544</v>
      </c>
      <c r="C139" s="151" t="s">
        <v>535</v>
      </c>
      <c r="D139" s="151">
        <f t="shared" si="17"/>
        <v>28</v>
      </c>
      <c r="E139" s="151" t="s">
        <v>282</v>
      </c>
      <c r="F139" s="151" t="str">
        <f t="shared" si="18"/>
        <v>SRO01_US02:28:O.6</v>
      </c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75"/>
    </row>
    <row r="140" spans="1:17">
      <c r="A140" s="156" t="s">
        <v>561</v>
      </c>
      <c r="B140" s="103" t="s">
        <v>553</v>
      </c>
      <c r="C140" s="151" t="s">
        <v>535</v>
      </c>
      <c r="D140" s="151">
        <f t="shared" si="17"/>
        <v>28</v>
      </c>
      <c r="E140" s="151" t="s">
        <v>284</v>
      </c>
      <c r="F140" s="151" t="str">
        <f t="shared" si="18"/>
        <v>SRO01_US02:28:O.7</v>
      </c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75"/>
    </row>
    <row r="141" spans="1:17">
      <c r="A141" s="185" t="s">
        <v>136</v>
      </c>
      <c r="B141" s="176"/>
      <c r="C141" s="183"/>
      <c r="D141" s="183"/>
      <c r="E141" s="183"/>
      <c r="F141" s="151" t="str">
        <f t="shared" si="18"/>
        <v/>
      </c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75"/>
    </row>
    <row r="142" spans="1:17">
      <c r="A142" s="156" t="s">
        <v>562</v>
      </c>
      <c r="B142" s="103" t="s">
        <v>563</v>
      </c>
      <c r="C142" s="151" t="s">
        <v>535</v>
      </c>
      <c r="D142" s="151">
        <f>D140+1</f>
        <v>29</v>
      </c>
      <c r="E142" s="151" t="s">
        <v>266</v>
      </c>
      <c r="F142" s="151" t="str">
        <f t="shared" si="18"/>
        <v>SRO01_US02:29:O.0</v>
      </c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75"/>
    </row>
    <row r="143" spans="1:17">
      <c r="A143" s="156" t="s">
        <v>564</v>
      </c>
      <c r="B143" s="103" t="s">
        <v>565</v>
      </c>
      <c r="C143" s="151" t="s">
        <v>535</v>
      </c>
      <c r="D143" s="151">
        <f t="shared" ref="D143:D149" si="19">D142</f>
        <v>29</v>
      </c>
      <c r="E143" s="151" t="s">
        <v>269</v>
      </c>
      <c r="F143" s="151" t="str">
        <f t="shared" si="18"/>
        <v>SRO01_US02:29:O.1</v>
      </c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75"/>
    </row>
    <row r="144" spans="1:17">
      <c r="A144" s="156" t="s">
        <v>566</v>
      </c>
      <c r="B144" s="103" t="s">
        <v>567</v>
      </c>
      <c r="C144" s="151" t="s">
        <v>535</v>
      </c>
      <c r="D144" s="151">
        <f t="shared" si="19"/>
        <v>29</v>
      </c>
      <c r="E144" s="151" t="s">
        <v>272</v>
      </c>
      <c r="F144" s="151" t="str">
        <f t="shared" si="18"/>
        <v>SRO01_US02:29:O.2</v>
      </c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75"/>
    </row>
    <row r="145" spans="1:17">
      <c r="A145" s="156" t="s">
        <v>568</v>
      </c>
      <c r="B145" s="103" t="s">
        <v>569</v>
      </c>
      <c r="C145" s="151" t="s">
        <v>535</v>
      </c>
      <c r="D145" s="151">
        <f t="shared" si="19"/>
        <v>29</v>
      </c>
      <c r="E145" s="151" t="s">
        <v>275</v>
      </c>
      <c r="F145" s="151" t="str">
        <f t="shared" si="18"/>
        <v>SRO01_US02:29:O.3</v>
      </c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75"/>
    </row>
    <row r="146" spans="1:17">
      <c r="A146" s="156" t="s">
        <v>570</v>
      </c>
      <c r="B146" s="103" t="s">
        <v>571</v>
      </c>
      <c r="C146" s="151" t="s">
        <v>535</v>
      </c>
      <c r="D146" s="151">
        <f t="shared" si="19"/>
        <v>29</v>
      </c>
      <c r="E146" s="151" t="s">
        <v>278</v>
      </c>
      <c r="F146" s="151" t="str">
        <f t="shared" si="18"/>
        <v>SRO01_US02:29:O.4</v>
      </c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75"/>
    </row>
    <row r="147" spans="1:17">
      <c r="A147" s="156" t="s">
        <v>572</v>
      </c>
      <c r="B147" s="103" t="s">
        <v>573</v>
      </c>
      <c r="C147" s="151" t="s">
        <v>535</v>
      </c>
      <c r="D147" s="151">
        <f t="shared" si="19"/>
        <v>29</v>
      </c>
      <c r="E147" s="151" t="s">
        <v>280</v>
      </c>
      <c r="F147" s="151" t="str">
        <f t="shared" si="18"/>
        <v>SRO01_US02:29:O.5</v>
      </c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75"/>
    </row>
    <row r="148" spans="1:17">
      <c r="A148" s="156" t="s">
        <v>574</v>
      </c>
      <c r="B148" s="103" t="s">
        <v>575</v>
      </c>
      <c r="C148" s="151" t="s">
        <v>535</v>
      </c>
      <c r="D148" s="151">
        <f t="shared" si="19"/>
        <v>29</v>
      </c>
      <c r="E148" s="151" t="s">
        <v>282</v>
      </c>
      <c r="F148" s="151" t="str">
        <f t="shared" si="18"/>
        <v>SRO01_US02:29:O.6</v>
      </c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75"/>
    </row>
    <row r="149" spans="1:17">
      <c r="A149" s="156" t="s">
        <v>576</v>
      </c>
      <c r="B149" s="103" t="s">
        <v>577</v>
      </c>
      <c r="C149" s="151" t="s">
        <v>535</v>
      </c>
      <c r="D149" s="151">
        <f t="shared" si="19"/>
        <v>29</v>
      </c>
      <c r="E149" s="151" t="s">
        <v>284</v>
      </c>
      <c r="F149" s="151" t="str">
        <f t="shared" si="18"/>
        <v>SRO01_US02:29:O.7</v>
      </c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75"/>
    </row>
    <row r="150" spans="1:17">
      <c r="A150" s="185" t="s">
        <v>137</v>
      </c>
      <c r="B150" s="176"/>
      <c r="C150" s="183"/>
      <c r="D150" s="183"/>
      <c r="E150" s="183"/>
      <c r="F150" s="151" t="str">
        <f t="shared" si="18"/>
        <v/>
      </c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75"/>
    </row>
    <row r="151" spans="1:17">
      <c r="A151" s="156" t="s">
        <v>578</v>
      </c>
      <c r="B151" s="103" t="s">
        <v>579</v>
      </c>
      <c r="C151" s="151" t="s">
        <v>535</v>
      </c>
      <c r="D151" s="151">
        <f>D149+1</f>
        <v>30</v>
      </c>
      <c r="E151" s="151" t="s">
        <v>266</v>
      </c>
      <c r="F151" s="151" t="str">
        <f t="shared" si="18"/>
        <v>SRO01_US02:30:O.0</v>
      </c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75"/>
    </row>
    <row r="152" spans="1:17">
      <c r="A152" s="156" t="s">
        <v>578</v>
      </c>
      <c r="B152" s="103" t="s">
        <v>580</v>
      </c>
      <c r="C152" s="151" t="s">
        <v>535</v>
      </c>
      <c r="D152" s="151">
        <f t="shared" ref="D152:D158" si="20">D151</f>
        <v>30</v>
      </c>
      <c r="E152" s="151" t="s">
        <v>269</v>
      </c>
      <c r="F152" s="151" t="str">
        <f t="shared" si="18"/>
        <v>SRO01_US02:30:O.1</v>
      </c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75"/>
    </row>
    <row r="153" spans="1:17">
      <c r="A153" s="156" t="s">
        <v>581</v>
      </c>
      <c r="B153" s="103" t="s">
        <v>582</v>
      </c>
      <c r="C153" s="151" t="s">
        <v>535</v>
      </c>
      <c r="D153" s="151">
        <f t="shared" si="20"/>
        <v>30</v>
      </c>
      <c r="E153" s="151" t="s">
        <v>272</v>
      </c>
      <c r="F153" s="151" t="str">
        <f t="shared" si="18"/>
        <v>SRO01_US02:30:O.2</v>
      </c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75"/>
    </row>
    <row r="154" spans="1:17">
      <c r="A154" s="156" t="s">
        <v>581</v>
      </c>
      <c r="B154" s="103" t="s">
        <v>583</v>
      </c>
      <c r="C154" s="151" t="s">
        <v>535</v>
      </c>
      <c r="D154" s="151">
        <f t="shared" si="20"/>
        <v>30</v>
      </c>
      <c r="E154" s="151" t="s">
        <v>275</v>
      </c>
      <c r="F154" s="151" t="str">
        <f t="shared" si="18"/>
        <v>SRO01_US02:30:O.3</v>
      </c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75"/>
    </row>
    <row r="155" spans="1:17">
      <c r="A155" s="156" t="s">
        <v>584</v>
      </c>
      <c r="B155" s="103" t="s">
        <v>585</v>
      </c>
      <c r="C155" s="151" t="s">
        <v>535</v>
      </c>
      <c r="D155" s="151">
        <f t="shared" si="20"/>
        <v>30</v>
      </c>
      <c r="E155" s="151" t="s">
        <v>278</v>
      </c>
      <c r="F155" s="151" t="str">
        <f t="shared" si="18"/>
        <v>SRO01_US02:30:O.4</v>
      </c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75"/>
    </row>
    <row r="156" spans="1:17">
      <c r="A156" s="156" t="s">
        <v>584</v>
      </c>
      <c r="B156" s="103" t="s">
        <v>586</v>
      </c>
      <c r="C156" s="151" t="s">
        <v>535</v>
      </c>
      <c r="D156" s="151">
        <f t="shared" si="20"/>
        <v>30</v>
      </c>
      <c r="E156" s="151" t="s">
        <v>280</v>
      </c>
      <c r="F156" s="151" t="str">
        <f t="shared" si="18"/>
        <v>SRO01_US02:30:O.5</v>
      </c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75"/>
    </row>
    <row r="157" spans="1:17">
      <c r="A157" s="156" t="s">
        <v>587</v>
      </c>
      <c r="B157" s="103" t="s">
        <v>588</v>
      </c>
      <c r="C157" s="151" t="s">
        <v>535</v>
      </c>
      <c r="D157" s="151">
        <f t="shared" si="20"/>
        <v>30</v>
      </c>
      <c r="E157" s="151" t="s">
        <v>282</v>
      </c>
      <c r="F157" s="151" t="str">
        <f t="shared" si="18"/>
        <v>SRO01_US02:30:O.6</v>
      </c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75"/>
    </row>
    <row r="158" spans="1:17">
      <c r="A158" s="156" t="s">
        <v>589</v>
      </c>
      <c r="B158" s="103" t="s">
        <v>590</v>
      </c>
      <c r="C158" s="151" t="s">
        <v>535</v>
      </c>
      <c r="D158" s="151">
        <f t="shared" si="20"/>
        <v>30</v>
      </c>
      <c r="E158" s="151" t="s">
        <v>284</v>
      </c>
      <c r="F158" s="151" t="str">
        <f t="shared" si="18"/>
        <v>SRO01_US02:30:O.7</v>
      </c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75"/>
    </row>
    <row r="159" spans="1:17">
      <c r="A159" s="156"/>
      <c r="B159" s="103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75"/>
    </row>
    <row r="160" spans="1:17">
      <c r="A160" s="186"/>
      <c r="B160" s="187"/>
      <c r="C160" s="188"/>
      <c r="D160" s="188"/>
      <c r="E160" s="188"/>
      <c r="F160" s="188" t="str">
        <f>IF(C160&lt;&gt;"",(IF(LEFT(C160,1)="D",$F$6&amp;":"&amp;D160&amp;":"&amp;RIGHT(C160,1)&amp;"."&amp;RIGHT(E160,1),$F$6&amp;":"&amp;D160&amp;":"&amp;RIGHT(C160,1)&amp;".Ch"&amp;RIGHT(E160,1)&amp;"Data")),"")</f>
        <v/>
      </c>
      <c r="G160" s="188"/>
      <c r="H160" s="188"/>
      <c r="I160" s="188"/>
      <c r="J160" s="188"/>
      <c r="K160" s="188"/>
      <c r="L160" s="188"/>
      <c r="M160" s="188"/>
      <c r="N160" s="189"/>
      <c r="O160" s="188"/>
      <c r="P160" s="189"/>
      <c r="Q160" s="190"/>
    </row>
  </sheetData>
  <mergeCells count="1">
    <mergeCell ref="D1:F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51"/>
  <sheetViews>
    <sheetView topLeftCell="A109" zoomScale="90" zoomScaleNormal="90" workbookViewId="0">
      <selection activeCell="B140" sqref="B140"/>
    </sheetView>
  </sheetViews>
  <sheetFormatPr baseColWidth="10" defaultColWidth="9.140625" defaultRowHeight="12.75"/>
  <cols>
    <col min="1" max="1" width="16" style="164" customWidth="1"/>
    <col min="2" max="2" width="57.5703125" style="164" customWidth="1"/>
    <col min="3" max="3" width="7.140625" style="165" customWidth="1"/>
    <col min="4" max="4" width="6.7109375" style="165" customWidth="1"/>
    <col min="5" max="5" width="4.5703125" style="165" customWidth="1"/>
    <col min="6" max="6" width="26.7109375" style="165" customWidth="1"/>
    <col min="7" max="7" width="7.5703125" style="165" customWidth="1"/>
    <col min="8" max="8" width="8.28515625" style="165" customWidth="1"/>
    <col min="9" max="9" width="10.140625" style="165" customWidth="1"/>
    <col min="10" max="10" width="7.7109375" style="165" customWidth="1"/>
    <col min="11" max="11" width="8.7109375" style="165" customWidth="1"/>
    <col min="12" max="12" width="24.140625" style="165" customWidth="1"/>
    <col min="13" max="14" width="6.140625" style="165" customWidth="1"/>
    <col min="15" max="15" width="8.85546875" style="165" customWidth="1"/>
    <col min="16" max="16" width="9.85546875" style="165" customWidth="1"/>
    <col min="17" max="17" width="15" style="164" customWidth="1"/>
    <col min="18" max="1025" width="8.85546875" style="164" customWidth="1"/>
  </cols>
  <sheetData>
    <row r="1" spans="1:17" s="141" customFormat="1" ht="15">
      <c r="A1" s="82" t="str">
        <f>"Kunde:"</f>
        <v>Kunde:</v>
      </c>
      <c r="B1" s="83" t="str">
        <f>'Rev Hist'!G2</f>
        <v>FjellVAR</v>
      </c>
      <c r="C1" s="84"/>
      <c r="D1" s="361" t="s">
        <v>243</v>
      </c>
      <c r="E1" s="361"/>
      <c r="F1" s="361"/>
      <c r="G1" s="84"/>
      <c r="H1" s="84"/>
      <c r="I1" s="84"/>
      <c r="J1" s="84"/>
      <c r="K1" s="166" t="s">
        <v>244</v>
      </c>
      <c r="L1" s="166" t="str">
        <f>'Rev Hist'!G4</f>
        <v xml:space="preserve"> </v>
      </c>
    </row>
    <row r="2" spans="1:17" s="141" customFormat="1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84"/>
      <c r="F2" s="84"/>
      <c r="G2" s="84"/>
      <c r="H2" s="84"/>
      <c r="I2" s="84"/>
      <c r="J2" s="84"/>
      <c r="K2" s="166" t="s">
        <v>245</v>
      </c>
      <c r="L2" s="166" t="s">
        <v>591</v>
      </c>
    </row>
    <row r="3" spans="1:17" s="141" customFormat="1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84"/>
      <c r="F3" s="84"/>
      <c r="G3" s="84"/>
      <c r="H3" s="84"/>
      <c r="I3" s="84"/>
      <c r="J3" s="84"/>
      <c r="K3" s="166" t="s">
        <v>247</v>
      </c>
      <c r="L3" s="166" t="str">
        <f>'Rev Hist'!K3</f>
        <v>Allen Bradley ControlLogix</v>
      </c>
    </row>
    <row r="4" spans="1:17" s="141" customFormat="1" ht="4.5" customHeight="1">
      <c r="A4" s="167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9"/>
    </row>
    <row r="5" spans="1:17" ht="27.75" customHeight="1">
      <c r="A5" s="142" t="s">
        <v>248</v>
      </c>
      <c r="B5" s="142" t="s">
        <v>67</v>
      </c>
      <c r="C5" s="143" t="s">
        <v>249</v>
      </c>
      <c r="D5" s="143" t="s">
        <v>250</v>
      </c>
      <c r="E5" s="143" t="s">
        <v>251</v>
      </c>
      <c r="F5" s="143" t="s">
        <v>252</v>
      </c>
      <c r="G5" s="143" t="s">
        <v>253</v>
      </c>
      <c r="H5" s="143" t="s">
        <v>254</v>
      </c>
      <c r="I5" s="143" t="s">
        <v>255</v>
      </c>
      <c r="J5" s="143" t="s">
        <v>256</v>
      </c>
      <c r="K5" s="143" t="s">
        <v>257</v>
      </c>
      <c r="L5" s="143" t="s">
        <v>258</v>
      </c>
      <c r="M5" s="143" t="s">
        <v>259</v>
      </c>
      <c r="N5" s="143" t="s">
        <v>78</v>
      </c>
      <c r="O5" s="143" t="s">
        <v>260</v>
      </c>
      <c r="P5" s="143" t="s">
        <v>261</v>
      </c>
      <c r="Q5" s="143" t="s">
        <v>262</v>
      </c>
    </row>
    <row r="6" spans="1:17">
      <c r="A6" s="110" t="s">
        <v>139</v>
      </c>
      <c r="B6" s="170"/>
      <c r="C6" s="146"/>
      <c r="D6" s="146"/>
      <c r="E6" s="146"/>
      <c r="F6" s="147" t="s">
        <v>263</v>
      </c>
      <c r="G6" s="146"/>
      <c r="H6" s="146"/>
      <c r="I6" s="146"/>
      <c r="J6" s="146"/>
      <c r="K6" s="146"/>
      <c r="L6" s="146"/>
      <c r="M6" s="171"/>
      <c r="N6" s="146"/>
      <c r="O6" s="146"/>
      <c r="P6" s="146"/>
      <c r="Q6" s="172"/>
    </row>
    <row r="7" spans="1:17">
      <c r="A7" s="156" t="s">
        <v>592</v>
      </c>
      <c r="B7" s="103" t="s">
        <v>590</v>
      </c>
      <c r="C7" s="151" t="s">
        <v>535</v>
      </c>
      <c r="D7" s="151">
        <v>31</v>
      </c>
      <c r="E7" s="151" t="s">
        <v>266</v>
      </c>
      <c r="F7" s="151" t="str">
        <f t="shared" ref="F7:F38" si="0">IF(C7&lt;&gt;"",(IF(LEFT(C7,1)="D",$F$6&amp;":"&amp;D7&amp;":"&amp;RIGHT(C7,1)&amp;"."&amp;RIGHT(E7,1),$F$6&amp;":"&amp;D7&amp;":"&amp;RIGHT(C7,1)&amp;".Ch"&amp;RIGHT(E7,1)&amp;"Data")),"")</f>
        <v>SRO01_US02:31:O.0</v>
      </c>
      <c r="G7" s="173"/>
      <c r="H7" s="173"/>
      <c r="I7" s="173"/>
      <c r="J7" s="173"/>
      <c r="K7" s="173"/>
      <c r="L7" s="173"/>
      <c r="M7" s="173"/>
      <c r="N7" s="173"/>
      <c r="O7" s="151"/>
      <c r="P7" s="174"/>
      <c r="Q7" s="175"/>
    </row>
    <row r="8" spans="1:17">
      <c r="A8" s="156" t="s">
        <v>593</v>
      </c>
      <c r="B8" s="103" t="s">
        <v>594</v>
      </c>
      <c r="C8" s="151" t="s">
        <v>535</v>
      </c>
      <c r="D8" s="151">
        <v>31</v>
      </c>
      <c r="E8" s="151" t="s">
        <v>269</v>
      </c>
      <c r="F8" s="151" t="str">
        <f t="shared" si="0"/>
        <v>SRO01_US02:31:O.1</v>
      </c>
      <c r="G8" s="173"/>
      <c r="H8" s="173"/>
      <c r="I8" s="173"/>
      <c r="J8" s="173"/>
      <c r="K8" s="173"/>
      <c r="L8" s="173"/>
      <c r="M8" s="173"/>
      <c r="N8" s="173"/>
      <c r="O8" s="151"/>
      <c r="P8" s="174"/>
      <c r="Q8" s="175"/>
    </row>
    <row r="9" spans="1:17">
      <c r="A9" s="156" t="s">
        <v>595</v>
      </c>
      <c r="B9" s="103" t="s">
        <v>596</v>
      </c>
      <c r="C9" s="151" t="s">
        <v>535</v>
      </c>
      <c r="D9" s="151">
        <v>31</v>
      </c>
      <c r="E9" s="151" t="s">
        <v>272</v>
      </c>
      <c r="F9" s="151" t="str">
        <f t="shared" si="0"/>
        <v>SRO01_US02:31:O.2</v>
      </c>
      <c r="G9" s="173"/>
      <c r="H9" s="173"/>
      <c r="I9" s="173"/>
      <c r="J9" s="173"/>
      <c r="K9" s="173"/>
      <c r="L9" s="173"/>
      <c r="M9" s="173"/>
      <c r="N9" s="173"/>
      <c r="O9" s="151"/>
      <c r="P9" s="174"/>
      <c r="Q9" s="175"/>
    </row>
    <row r="10" spans="1:17">
      <c r="A10" s="156" t="s">
        <v>595</v>
      </c>
      <c r="B10" s="103" t="s">
        <v>597</v>
      </c>
      <c r="C10" s="151" t="s">
        <v>535</v>
      </c>
      <c r="D10" s="151">
        <v>31</v>
      </c>
      <c r="E10" s="151" t="s">
        <v>275</v>
      </c>
      <c r="F10" s="151" t="str">
        <f t="shared" si="0"/>
        <v>SRO01_US02:31:O.3</v>
      </c>
      <c r="G10" s="173"/>
      <c r="H10" s="173"/>
      <c r="I10" s="173"/>
      <c r="J10" s="173"/>
      <c r="K10" s="173"/>
      <c r="L10" s="173"/>
      <c r="M10" s="173"/>
      <c r="N10" s="173"/>
      <c r="O10" s="151"/>
      <c r="P10" s="174"/>
      <c r="Q10" s="175"/>
    </row>
    <row r="11" spans="1:17">
      <c r="A11" s="156" t="s">
        <v>598</v>
      </c>
      <c r="B11" s="103" t="s">
        <v>599</v>
      </c>
      <c r="C11" s="151" t="s">
        <v>535</v>
      </c>
      <c r="D11" s="151">
        <v>31</v>
      </c>
      <c r="E11" s="151" t="s">
        <v>278</v>
      </c>
      <c r="F11" s="151" t="str">
        <f t="shared" si="0"/>
        <v>SRO01_US02:31:O.4</v>
      </c>
      <c r="G11" s="173"/>
      <c r="H11" s="173"/>
      <c r="I11" s="173"/>
      <c r="J11" s="173"/>
      <c r="K11" s="173"/>
      <c r="L11" s="173"/>
      <c r="M11" s="173"/>
      <c r="N11" s="173"/>
      <c r="O11" s="151"/>
      <c r="P11" s="174"/>
      <c r="Q11" s="175"/>
    </row>
    <row r="12" spans="1:17">
      <c r="A12" s="156" t="s">
        <v>600</v>
      </c>
      <c r="B12" s="103" t="s">
        <v>601</v>
      </c>
      <c r="C12" s="151" t="s">
        <v>535</v>
      </c>
      <c r="D12" s="151">
        <v>31</v>
      </c>
      <c r="E12" s="151" t="s">
        <v>280</v>
      </c>
      <c r="F12" s="151" t="str">
        <f t="shared" si="0"/>
        <v>SRO01_US02:31:O.5</v>
      </c>
      <c r="G12" s="173"/>
      <c r="H12" s="173"/>
      <c r="I12" s="173"/>
      <c r="J12" s="173"/>
      <c r="K12" s="173"/>
      <c r="L12" s="173"/>
      <c r="M12" s="173"/>
      <c r="N12" s="173"/>
      <c r="O12" s="151"/>
      <c r="P12" s="174"/>
      <c r="Q12" s="175"/>
    </row>
    <row r="13" spans="1:17">
      <c r="A13" s="156" t="s">
        <v>602</v>
      </c>
      <c r="B13" s="103" t="s">
        <v>603</v>
      </c>
      <c r="C13" s="151" t="s">
        <v>535</v>
      </c>
      <c r="D13" s="151">
        <v>31</v>
      </c>
      <c r="E13" s="151" t="s">
        <v>282</v>
      </c>
      <c r="F13" s="151" t="str">
        <f t="shared" si="0"/>
        <v>SRO01_US02:31:O.6</v>
      </c>
      <c r="G13" s="173"/>
      <c r="H13" s="173"/>
      <c r="I13" s="173"/>
      <c r="J13" s="173"/>
      <c r="K13" s="173"/>
      <c r="L13" s="173"/>
      <c r="M13" s="173"/>
      <c r="N13" s="173"/>
      <c r="O13" s="151"/>
      <c r="P13" s="174"/>
      <c r="Q13" s="175"/>
    </row>
    <row r="14" spans="1:17">
      <c r="A14" s="156" t="s">
        <v>604</v>
      </c>
      <c r="B14" s="103" t="s">
        <v>605</v>
      </c>
      <c r="C14" s="151" t="s">
        <v>535</v>
      </c>
      <c r="D14" s="151">
        <v>31</v>
      </c>
      <c r="E14" s="151" t="s">
        <v>284</v>
      </c>
      <c r="F14" s="151" t="str">
        <f t="shared" si="0"/>
        <v>SRO01_US02:31:O.7</v>
      </c>
      <c r="G14" s="173"/>
      <c r="H14" s="173"/>
      <c r="I14" s="173"/>
      <c r="J14" s="173"/>
      <c r="K14" s="173"/>
      <c r="L14" s="173"/>
      <c r="M14" s="173"/>
      <c r="N14" s="173"/>
      <c r="O14" s="151"/>
      <c r="P14" s="174"/>
      <c r="Q14" s="175"/>
    </row>
    <row r="15" spans="1:17">
      <c r="A15" s="110" t="s">
        <v>140</v>
      </c>
      <c r="B15" s="176"/>
      <c r="C15" s="151"/>
      <c r="D15" s="151"/>
      <c r="E15" s="151"/>
      <c r="F15" s="151" t="str">
        <f t="shared" si="0"/>
        <v/>
      </c>
      <c r="G15" s="173"/>
      <c r="H15" s="173"/>
      <c r="I15" s="173"/>
      <c r="J15" s="173"/>
      <c r="K15" s="173"/>
      <c r="L15" s="173"/>
      <c r="M15" s="173"/>
      <c r="N15" s="173"/>
      <c r="O15" s="151"/>
      <c r="P15" s="174"/>
      <c r="Q15" s="175"/>
    </row>
    <row r="16" spans="1:17">
      <c r="A16" s="156" t="s">
        <v>606</v>
      </c>
      <c r="B16" s="103" t="s">
        <v>607</v>
      </c>
      <c r="C16" s="151" t="s">
        <v>535</v>
      </c>
      <c r="D16" s="151">
        <f>D14+1</f>
        <v>32</v>
      </c>
      <c r="E16" s="151" t="s">
        <v>266</v>
      </c>
      <c r="F16" s="151" t="str">
        <f t="shared" si="0"/>
        <v>SRO01_US02:32:O.0</v>
      </c>
      <c r="G16" s="173"/>
      <c r="H16" s="173"/>
      <c r="I16" s="173"/>
      <c r="J16" s="173"/>
      <c r="K16" s="173"/>
      <c r="L16" s="173"/>
      <c r="M16" s="173"/>
      <c r="N16" s="173"/>
      <c r="O16" s="173"/>
      <c r="P16" s="174"/>
      <c r="Q16" s="175"/>
    </row>
    <row r="17" spans="1:17">
      <c r="A17" s="156" t="s">
        <v>606</v>
      </c>
      <c r="B17" s="103" t="s">
        <v>608</v>
      </c>
      <c r="C17" s="151" t="s">
        <v>535</v>
      </c>
      <c r="D17" s="151">
        <f t="shared" ref="D17:D23" si="1">D16</f>
        <v>32</v>
      </c>
      <c r="E17" s="151" t="s">
        <v>269</v>
      </c>
      <c r="F17" s="151" t="str">
        <f t="shared" si="0"/>
        <v>SRO01_US02:32:O.1</v>
      </c>
      <c r="G17" s="173"/>
      <c r="H17" s="173"/>
      <c r="I17" s="173"/>
      <c r="J17" s="173"/>
      <c r="K17" s="151"/>
      <c r="L17" s="151"/>
      <c r="M17" s="151"/>
      <c r="N17" s="173"/>
      <c r="O17" s="173"/>
      <c r="P17" s="173"/>
      <c r="Q17" s="175"/>
    </row>
    <row r="18" spans="1:17">
      <c r="A18" s="156" t="s">
        <v>609</v>
      </c>
      <c r="B18" s="103" t="s">
        <v>610</v>
      </c>
      <c r="C18" s="151" t="s">
        <v>535</v>
      </c>
      <c r="D18" s="151">
        <f t="shared" si="1"/>
        <v>32</v>
      </c>
      <c r="E18" s="151" t="s">
        <v>272</v>
      </c>
      <c r="F18" s="151" t="str">
        <f t="shared" si="0"/>
        <v>SRO01_US02:32:O.2</v>
      </c>
      <c r="G18" s="151"/>
      <c r="H18" s="151"/>
      <c r="I18" s="151"/>
      <c r="J18" s="151"/>
      <c r="K18" s="151"/>
      <c r="L18" s="151"/>
      <c r="M18" s="151"/>
      <c r="N18" s="151"/>
      <c r="O18" s="151"/>
      <c r="P18" s="174"/>
      <c r="Q18" s="175"/>
    </row>
    <row r="19" spans="1:17">
      <c r="A19" s="156" t="s">
        <v>611</v>
      </c>
      <c r="B19" s="103" t="s">
        <v>612</v>
      </c>
      <c r="C19" s="151" t="s">
        <v>535</v>
      </c>
      <c r="D19" s="151">
        <f t="shared" si="1"/>
        <v>32</v>
      </c>
      <c r="E19" s="151" t="s">
        <v>275</v>
      </c>
      <c r="F19" s="151" t="str">
        <f t="shared" si="0"/>
        <v>SRO01_US02:32:O.3</v>
      </c>
      <c r="G19" s="151"/>
      <c r="H19" s="151"/>
      <c r="I19" s="151"/>
      <c r="J19" s="151"/>
      <c r="K19" s="151"/>
      <c r="L19" s="151"/>
      <c r="M19" s="151"/>
      <c r="N19" s="151"/>
      <c r="O19" s="151"/>
      <c r="P19" s="174"/>
      <c r="Q19" s="175"/>
    </row>
    <row r="20" spans="1:17">
      <c r="A20" s="156" t="s">
        <v>613</v>
      </c>
      <c r="B20" s="103" t="s">
        <v>612</v>
      </c>
      <c r="C20" s="151" t="s">
        <v>535</v>
      </c>
      <c r="D20" s="151">
        <f t="shared" si="1"/>
        <v>32</v>
      </c>
      <c r="E20" s="151" t="s">
        <v>278</v>
      </c>
      <c r="F20" s="151" t="str">
        <f t="shared" si="0"/>
        <v>SRO01_US02:32:O.4</v>
      </c>
      <c r="G20" s="151"/>
      <c r="H20" s="151"/>
      <c r="I20" s="151"/>
      <c r="J20" s="151"/>
      <c r="K20" s="151"/>
      <c r="L20" s="151"/>
      <c r="M20" s="151"/>
      <c r="N20" s="151"/>
      <c r="O20" s="151"/>
      <c r="P20" s="174"/>
      <c r="Q20" s="175"/>
    </row>
    <row r="21" spans="1:17">
      <c r="A21" s="156" t="s">
        <v>614</v>
      </c>
      <c r="B21" s="103" t="s">
        <v>615</v>
      </c>
      <c r="C21" s="151" t="s">
        <v>535</v>
      </c>
      <c r="D21" s="151">
        <f t="shared" si="1"/>
        <v>32</v>
      </c>
      <c r="E21" s="151" t="s">
        <v>280</v>
      </c>
      <c r="F21" s="151" t="str">
        <f t="shared" si="0"/>
        <v>SRO01_US02:32:O.5</v>
      </c>
      <c r="G21" s="151"/>
      <c r="H21" s="151"/>
      <c r="I21" s="151"/>
      <c r="J21" s="151"/>
      <c r="K21" s="151"/>
      <c r="L21" s="151"/>
      <c r="M21" s="151"/>
      <c r="N21" s="151"/>
      <c r="O21" s="151"/>
      <c r="P21" s="174"/>
      <c r="Q21" s="175"/>
    </row>
    <row r="22" spans="1:17">
      <c r="A22" s="156" t="s">
        <v>616</v>
      </c>
      <c r="B22" s="103" t="s">
        <v>617</v>
      </c>
      <c r="C22" s="151" t="s">
        <v>535</v>
      </c>
      <c r="D22" s="151">
        <f t="shared" si="1"/>
        <v>32</v>
      </c>
      <c r="E22" s="151" t="s">
        <v>282</v>
      </c>
      <c r="F22" s="151" t="str">
        <f t="shared" si="0"/>
        <v>SRO01_US02:32:O.6</v>
      </c>
      <c r="G22" s="151"/>
      <c r="H22" s="151"/>
      <c r="I22" s="151"/>
      <c r="J22" s="151"/>
      <c r="K22" s="151"/>
      <c r="L22" s="151"/>
      <c r="M22" s="151"/>
      <c r="N22" s="151"/>
      <c r="O22" s="151"/>
      <c r="P22" s="174"/>
      <c r="Q22" s="175"/>
    </row>
    <row r="23" spans="1:17">
      <c r="A23" s="156" t="s">
        <v>616</v>
      </c>
      <c r="B23" s="103" t="s">
        <v>618</v>
      </c>
      <c r="C23" s="151" t="s">
        <v>535</v>
      </c>
      <c r="D23" s="151">
        <f t="shared" si="1"/>
        <v>32</v>
      </c>
      <c r="E23" s="151" t="s">
        <v>284</v>
      </c>
      <c r="F23" s="151" t="str">
        <f t="shared" si="0"/>
        <v>SRO01_US02:32:O.7</v>
      </c>
      <c r="G23" s="151"/>
      <c r="H23" s="151"/>
      <c r="I23" s="151"/>
      <c r="J23" s="151"/>
      <c r="K23" s="151"/>
      <c r="L23" s="151"/>
      <c r="M23" s="151"/>
      <c r="N23" s="151"/>
      <c r="O23" s="151"/>
      <c r="P23" s="174"/>
      <c r="Q23" s="175"/>
    </row>
    <row r="24" spans="1:17">
      <c r="A24" s="177" t="s">
        <v>141</v>
      </c>
      <c r="B24" s="156"/>
      <c r="C24" s="151"/>
      <c r="D24" s="151"/>
      <c r="E24" s="151"/>
      <c r="F24" s="151" t="str">
        <f t="shared" si="0"/>
        <v/>
      </c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75"/>
    </row>
    <row r="25" spans="1:17">
      <c r="A25" s="156" t="s">
        <v>619</v>
      </c>
      <c r="B25" s="103" t="s">
        <v>620</v>
      </c>
      <c r="C25" s="151" t="s">
        <v>535</v>
      </c>
      <c r="D25" s="151">
        <f>D23+1</f>
        <v>33</v>
      </c>
      <c r="E25" s="151" t="s">
        <v>266</v>
      </c>
      <c r="F25" s="151" t="str">
        <f t="shared" si="0"/>
        <v>SRO01_US02:33:O.0</v>
      </c>
      <c r="G25" s="151"/>
      <c r="H25" s="151"/>
      <c r="I25" s="151"/>
      <c r="J25" s="151"/>
      <c r="K25" s="151"/>
      <c r="L25" s="151"/>
      <c r="M25" s="151"/>
      <c r="N25" s="151"/>
      <c r="O25" s="151"/>
      <c r="P25" s="174"/>
      <c r="Q25" s="175"/>
    </row>
    <row r="26" spans="1:17">
      <c r="A26" s="156" t="s">
        <v>621</v>
      </c>
      <c r="B26" s="103" t="s">
        <v>622</v>
      </c>
      <c r="C26" s="151" t="s">
        <v>535</v>
      </c>
      <c r="D26" s="151">
        <f t="shared" ref="D26:D32" si="2">D25</f>
        <v>33</v>
      </c>
      <c r="E26" s="151" t="s">
        <v>269</v>
      </c>
      <c r="F26" s="151" t="str">
        <f t="shared" si="0"/>
        <v>SRO01_US02:33:O.1</v>
      </c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75"/>
    </row>
    <row r="27" spans="1:17">
      <c r="A27" s="156" t="s">
        <v>623</v>
      </c>
      <c r="B27" s="103" t="s">
        <v>622</v>
      </c>
      <c r="C27" s="151" t="s">
        <v>535</v>
      </c>
      <c r="D27" s="151">
        <f t="shared" si="2"/>
        <v>33</v>
      </c>
      <c r="E27" s="151" t="s">
        <v>272</v>
      </c>
      <c r="F27" s="151" t="str">
        <f t="shared" si="0"/>
        <v>SRO01_US02:33:O.2</v>
      </c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75"/>
    </row>
    <row r="28" spans="1:17">
      <c r="A28" s="156" t="s">
        <v>624</v>
      </c>
      <c r="B28" s="103" t="s">
        <v>625</v>
      </c>
      <c r="C28" s="151" t="s">
        <v>535</v>
      </c>
      <c r="D28" s="151">
        <f t="shared" si="2"/>
        <v>33</v>
      </c>
      <c r="E28" s="151" t="s">
        <v>275</v>
      </c>
      <c r="F28" s="151" t="str">
        <f t="shared" si="0"/>
        <v>SRO01_US02:33:O.3</v>
      </c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75"/>
    </row>
    <row r="29" spans="1:17">
      <c r="A29" s="156" t="s">
        <v>626</v>
      </c>
      <c r="B29" s="103" t="s">
        <v>627</v>
      </c>
      <c r="C29" s="151" t="s">
        <v>535</v>
      </c>
      <c r="D29" s="151">
        <f t="shared" si="2"/>
        <v>33</v>
      </c>
      <c r="E29" s="151" t="s">
        <v>278</v>
      </c>
      <c r="F29" s="151" t="str">
        <f t="shared" si="0"/>
        <v>SRO01_US02:33:O.4</v>
      </c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75"/>
    </row>
    <row r="30" spans="1:17">
      <c r="A30" s="156" t="s">
        <v>626</v>
      </c>
      <c r="B30" s="103" t="s">
        <v>628</v>
      </c>
      <c r="C30" s="151" t="s">
        <v>535</v>
      </c>
      <c r="D30" s="151">
        <f t="shared" si="2"/>
        <v>33</v>
      </c>
      <c r="E30" s="151" t="s">
        <v>280</v>
      </c>
      <c r="F30" s="151" t="str">
        <f t="shared" si="0"/>
        <v>SRO01_US02:33:O.5</v>
      </c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75"/>
    </row>
    <row r="31" spans="1:17">
      <c r="A31" s="156" t="s">
        <v>629</v>
      </c>
      <c r="B31" s="103" t="s">
        <v>630</v>
      </c>
      <c r="C31" s="151" t="s">
        <v>535</v>
      </c>
      <c r="D31" s="151">
        <f t="shared" si="2"/>
        <v>33</v>
      </c>
      <c r="E31" s="151" t="s">
        <v>282</v>
      </c>
      <c r="F31" s="151" t="str">
        <f t="shared" si="0"/>
        <v>SRO01_US02:33:O.6</v>
      </c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75"/>
    </row>
    <row r="32" spans="1:17">
      <c r="A32" s="156" t="s">
        <v>631</v>
      </c>
      <c r="B32" s="103" t="s">
        <v>632</v>
      </c>
      <c r="C32" s="151" t="s">
        <v>535</v>
      </c>
      <c r="D32" s="151">
        <f t="shared" si="2"/>
        <v>33</v>
      </c>
      <c r="E32" s="151" t="s">
        <v>284</v>
      </c>
      <c r="F32" s="151" t="str">
        <f t="shared" si="0"/>
        <v>SRO01_US02:33:O.7</v>
      </c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75"/>
    </row>
    <row r="33" spans="1:17">
      <c r="A33" s="177" t="s">
        <v>142</v>
      </c>
      <c r="B33" s="156"/>
      <c r="C33" s="151"/>
      <c r="D33" s="151"/>
      <c r="E33" s="151"/>
      <c r="F33" s="151" t="str">
        <f t="shared" si="0"/>
        <v/>
      </c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75"/>
    </row>
    <row r="34" spans="1:17">
      <c r="A34" s="156" t="s">
        <v>633</v>
      </c>
      <c r="B34" s="103" t="s">
        <v>632</v>
      </c>
      <c r="C34" s="151" t="s">
        <v>535</v>
      </c>
      <c r="D34" s="151">
        <f>D32+1</f>
        <v>34</v>
      </c>
      <c r="E34" s="151" t="s">
        <v>266</v>
      </c>
      <c r="F34" s="151" t="str">
        <f t="shared" si="0"/>
        <v>SRO01_US02:34:O.0</v>
      </c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75"/>
    </row>
    <row r="35" spans="1:17">
      <c r="A35" s="156" t="s">
        <v>634</v>
      </c>
      <c r="B35" s="103" t="s">
        <v>635</v>
      </c>
      <c r="C35" s="151" t="s">
        <v>535</v>
      </c>
      <c r="D35" s="151">
        <f t="shared" ref="D35:D41" si="3">D34</f>
        <v>34</v>
      </c>
      <c r="E35" s="151" t="s">
        <v>269</v>
      </c>
      <c r="F35" s="151" t="str">
        <f t="shared" si="0"/>
        <v>SRO01_US02:34:O.1</v>
      </c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75"/>
    </row>
    <row r="36" spans="1:17">
      <c r="A36" s="156" t="s">
        <v>636</v>
      </c>
      <c r="B36" s="103" t="s">
        <v>637</v>
      </c>
      <c r="C36" s="151" t="s">
        <v>535</v>
      </c>
      <c r="D36" s="151">
        <f t="shared" si="3"/>
        <v>34</v>
      </c>
      <c r="E36" s="151" t="s">
        <v>272</v>
      </c>
      <c r="F36" s="151" t="str">
        <f t="shared" si="0"/>
        <v>SRO01_US02:34:O.2</v>
      </c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75"/>
    </row>
    <row r="37" spans="1:17">
      <c r="A37" s="156" t="s">
        <v>636</v>
      </c>
      <c r="B37" s="103" t="s">
        <v>638</v>
      </c>
      <c r="C37" s="151" t="s">
        <v>535</v>
      </c>
      <c r="D37" s="151">
        <f t="shared" si="3"/>
        <v>34</v>
      </c>
      <c r="E37" s="151" t="s">
        <v>275</v>
      </c>
      <c r="F37" s="151" t="str">
        <f t="shared" si="0"/>
        <v>SRO01_US02:34:O.3</v>
      </c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75"/>
    </row>
    <row r="38" spans="1:17">
      <c r="A38" s="156" t="s">
        <v>639</v>
      </c>
      <c r="B38" s="103" t="s">
        <v>640</v>
      </c>
      <c r="C38" s="151" t="s">
        <v>535</v>
      </c>
      <c r="D38" s="151">
        <f t="shared" si="3"/>
        <v>34</v>
      </c>
      <c r="E38" s="151" t="s">
        <v>278</v>
      </c>
      <c r="F38" s="151" t="str">
        <f t="shared" si="0"/>
        <v>SRO01_US02:34:O.4</v>
      </c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1"/>
    </row>
    <row r="39" spans="1:17">
      <c r="A39" s="103" t="s">
        <v>641</v>
      </c>
      <c r="B39" s="103" t="s">
        <v>642</v>
      </c>
      <c r="C39" s="151" t="s">
        <v>535</v>
      </c>
      <c r="D39" s="151">
        <f t="shared" si="3"/>
        <v>34</v>
      </c>
      <c r="E39" s="151" t="s">
        <v>280</v>
      </c>
      <c r="F39" s="151" t="str">
        <f t="shared" ref="F39:F70" si="4">IF(C39&lt;&gt;"",(IF(LEFT(C39,1)="D",$F$6&amp;":"&amp;D39&amp;":"&amp;RIGHT(C39,1)&amp;"."&amp;RIGHT(E39,1),$F$6&amp;":"&amp;D39&amp;":"&amp;RIGHT(C39,1)&amp;".Ch"&amp;RIGHT(E39,1)&amp;"Data")),"")</f>
        <v>SRO01_US02:34:O.5</v>
      </c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75"/>
    </row>
    <row r="40" spans="1:17">
      <c r="A40" s="103" t="s">
        <v>643</v>
      </c>
      <c r="B40" s="103" t="s">
        <v>642</v>
      </c>
      <c r="C40" s="151" t="s">
        <v>535</v>
      </c>
      <c r="D40" s="151">
        <f t="shared" si="3"/>
        <v>34</v>
      </c>
      <c r="E40" s="151" t="s">
        <v>282</v>
      </c>
      <c r="F40" s="151" t="str">
        <f t="shared" si="4"/>
        <v>SRO01_US02:34:O.6</v>
      </c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75"/>
    </row>
    <row r="41" spans="1:17">
      <c r="A41" s="103" t="s">
        <v>644</v>
      </c>
      <c r="B41" s="103" t="s">
        <v>645</v>
      </c>
      <c r="C41" s="151" t="s">
        <v>535</v>
      </c>
      <c r="D41" s="151">
        <f t="shared" si="3"/>
        <v>34</v>
      </c>
      <c r="E41" s="151" t="s">
        <v>284</v>
      </c>
      <c r="F41" s="151" t="str">
        <f t="shared" si="4"/>
        <v>SRO01_US02:34:O.7</v>
      </c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75"/>
    </row>
    <row r="42" spans="1:17">
      <c r="A42" s="177" t="s">
        <v>143</v>
      </c>
      <c r="B42" s="156"/>
      <c r="C42" s="151"/>
      <c r="D42" s="151"/>
      <c r="E42" s="151"/>
      <c r="F42" s="151" t="str">
        <f t="shared" si="4"/>
        <v/>
      </c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75"/>
    </row>
    <row r="43" spans="1:17">
      <c r="A43" s="103" t="s">
        <v>646</v>
      </c>
      <c r="B43" s="103" t="s">
        <v>647</v>
      </c>
      <c r="C43" s="151" t="s">
        <v>535</v>
      </c>
      <c r="D43" s="151">
        <f>D41+1</f>
        <v>35</v>
      </c>
      <c r="E43" s="151" t="s">
        <v>266</v>
      </c>
      <c r="F43" s="151" t="str">
        <f t="shared" si="4"/>
        <v>SRO01_US02:35:O.0</v>
      </c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75"/>
    </row>
    <row r="44" spans="1:17">
      <c r="A44" s="103" t="s">
        <v>648</v>
      </c>
      <c r="B44" s="103" t="s">
        <v>649</v>
      </c>
      <c r="C44" s="151" t="s">
        <v>535</v>
      </c>
      <c r="D44" s="151">
        <f t="shared" ref="D44:D50" si="5">D43</f>
        <v>35</v>
      </c>
      <c r="E44" s="151" t="s">
        <v>269</v>
      </c>
      <c r="F44" s="151" t="str">
        <f t="shared" si="4"/>
        <v>SRO01_US02:35:O.1</v>
      </c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75"/>
    </row>
    <row r="45" spans="1:17">
      <c r="A45" s="103" t="s">
        <v>650</v>
      </c>
      <c r="B45" s="103" t="s">
        <v>651</v>
      </c>
      <c r="C45" s="151" t="s">
        <v>535</v>
      </c>
      <c r="D45" s="151">
        <f t="shared" si="5"/>
        <v>35</v>
      </c>
      <c r="E45" s="151" t="s">
        <v>272</v>
      </c>
      <c r="F45" s="151" t="str">
        <f t="shared" si="4"/>
        <v>SRO01_US02:35:O.2</v>
      </c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75"/>
    </row>
    <row r="46" spans="1:17">
      <c r="A46" s="103" t="s">
        <v>652</v>
      </c>
      <c r="B46" s="103" t="s">
        <v>653</v>
      </c>
      <c r="C46" s="151" t="s">
        <v>535</v>
      </c>
      <c r="D46" s="151">
        <f t="shared" si="5"/>
        <v>35</v>
      </c>
      <c r="E46" s="151" t="s">
        <v>275</v>
      </c>
      <c r="F46" s="151" t="str">
        <f t="shared" si="4"/>
        <v>SRO01_US02:35:O.3</v>
      </c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75"/>
    </row>
    <row r="47" spans="1:17">
      <c r="A47" s="103" t="s">
        <v>654</v>
      </c>
      <c r="B47" s="103" t="s">
        <v>655</v>
      </c>
      <c r="C47" s="151" t="s">
        <v>535</v>
      </c>
      <c r="D47" s="151">
        <f t="shared" si="5"/>
        <v>35</v>
      </c>
      <c r="E47" s="151" t="s">
        <v>278</v>
      </c>
      <c r="F47" s="151" t="str">
        <f t="shared" si="4"/>
        <v>SRO01_US02:35:O.4</v>
      </c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75"/>
    </row>
    <row r="48" spans="1:17">
      <c r="A48" s="103" t="s">
        <v>656</v>
      </c>
      <c r="B48" s="103" t="s">
        <v>657</v>
      </c>
      <c r="C48" s="151" t="s">
        <v>535</v>
      </c>
      <c r="D48" s="151">
        <f t="shared" si="5"/>
        <v>35</v>
      </c>
      <c r="E48" s="151" t="s">
        <v>280</v>
      </c>
      <c r="F48" s="151" t="str">
        <f t="shared" si="4"/>
        <v>SRO01_US02:35:O.5</v>
      </c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75"/>
    </row>
    <row r="49" spans="1:17">
      <c r="A49" s="103" t="s">
        <v>658</v>
      </c>
      <c r="B49" s="103" t="s">
        <v>659</v>
      </c>
      <c r="C49" s="151" t="s">
        <v>535</v>
      </c>
      <c r="D49" s="151">
        <f t="shared" si="5"/>
        <v>35</v>
      </c>
      <c r="E49" s="151" t="s">
        <v>282</v>
      </c>
      <c r="F49" s="151" t="str">
        <f t="shared" si="4"/>
        <v>SRO01_US02:35:O.6</v>
      </c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75"/>
    </row>
    <row r="50" spans="1:17">
      <c r="A50" s="103" t="s">
        <v>660</v>
      </c>
      <c r="B50" s="103" t="s">
        <v>661</v>
      </c>
      <c r="C50" s="151" t="s">
        <v>535</v>
      </c>
      <c r="D50" s="151">
        <f t="shared" si="5"/>
        <v>35</v>
      </c>
      <c r="E50" s="151" t="s">
        <v>284</v>
      </c>
      <c r="F50" s="151" t="str">
        <f t="shared" si="4"/>
        <v>SRO01_US02:35:O.7</v>
      </c>
      <c r="G50" s="183"/>
      <c r="H50" s="183"/>
      <c r="I50" s="183"/>
      <c r="J50" s="183"/>
      <c r="K50" s="151"/>
      <c r="L50" s="151"/>
      <c r="M50" s="151"/>
      <c r="N50" s="183"/>
      <c r="O50" s="151"/>
      <c r="P50" s="183"/>
      <c r="Q50" s="184"/>
    </row>
    <row r="51" spans="1:17">
      <c r="A51" s="177" t="s">
        <v>144</v>
      </c>
      <c r="B51" s="156"/>
      <c r="C51" s="183"/>
      <c r="D51" s="183"/>
      <c r="E51" s="183"/>
      <c r="F51" s="151" t="str">
        <f t="shared" si="4"/>
        <v/>
      </c>
      <c r="G51" s="183"/>
      <c r="H51" s="183"/>
      <c r="I51" s="183"/>
      <c r="J51" s="183"/>
      <c r="K51" s="151"/>
      <c r="L51" s="151"/>
      <c r="M51" s="151"/>
      <c r="N51" s="183"/>
      <c r="O51" s="151"/>
      <c r="P51" s="183"/>
      <c r="Q51" s="184"/>
    </row>
    <row r="52" spans="1:17">
      <c r="A52" s="103" t="s">
        <v>662</v>
      </c>
      <c r="B52" s="103" t="s">
        <v>663</v>
      </c>
      <c r="C52" s="151" t="s">
        <v>535</v>
      </c>
      <c r="D52" s="151">
        <f>D50+1</f>
        <v>36</v>
      </c>
      <c r="E52" s="151" t="s">
        <v>266</v>
      </c>
      <c r="F52" s="151" t="str">
        <f t="shared" si="4"/>
        <v>SRO01_US02:36:O.0</v>
      </c>
      <c r="G52" s="183"/>
      <c r="H52" s="183"/>
      <c r="I52" s="183"/>
      <c r="J52" s="183"/>
      <c r="K52" s="151"/>
      <c r="L52" s="151"/>
      <c r="M52" s="151"/>
      <c r="N52" s="183"/>
      <c r="O52" s="151"/>
      <c r="P52" s="183"/>
      <c r="Q52" s="184"/>
    </row>
    <row r="53" spans="1:17">
      <c r="A53" s="103" t="s">
        <v>664</v>
      </c>
      <c r="B53" s="103" t="s">
        <v>665</v>
      </c>
      <c r="C53" s="151" t="s">
        <v>535</v>
      </c>
      <c r="D53" s="151">
        <f t="shared" ref="D53:D59" si="6">D52</f>
        <v>36</v>
      </c>
      <c r="E53" s="151" t="s">
        <v>269</v>
      </c>
      <c r="F53" s="151" t="str">
        <f t="shared" si="4"/>
        <v>SRO01_US02:36:O.1</v>
      </c>
      <c r="G53" s="173"/>
      <c r="H53" s="173"/>
      <c r="I53" s="173"/>
      <c r="J53" s="173"/>
      <c r="K53" s="173"/>
      <c r="L53" s="173"/>
      <c r="M53" s="173"/>
      <c r="N53" s="173"/>
      <c r="O53" s="151"/>
      <c r="P53" s="174"/>
      <c r="Q53" s="175"/>
    </row>
    <row r="54" spans="1:17">
      <c r="A54" s="103" t="s">
        <v>666</v>
      </c>
      <c r="B54" s="103" t="s">
        <v>667</v>
      </c>
      <c r="C54" s="151" t="s">
        <v>535</v>
      </c>
      <c r="D54" s="151">
        <f t="shared" si="6"/>
        <v>36</v>
      </c>
      <c r="E54" s="151" t="s">
        <v>272</v>
      </c>
      <c r="F54" s="151" t="str">
        <f t="shared" si="4"/>
        <v>SRO01_US02:36:O.2</v>
      </c>
      <c r="G54" s="173"/>
      <c r="H54" s="173"/>
      <c r="I54" s="173"/>
      <c r="J54" s="173"/>
      <c r="K54" s="173"/>
      <c r="L54" s="173"/>
      <c r="M54" s="173"/>
      <c r="N54" s="173"/>
      <c r="O54" s="173"/>
      <c r="P54" s="174"/>
      <c r="Q54" s="175"/>
    </row>
    <row r="55" spans="1:17">
      <c r="A55" s="103" t="s">
        <v>668</v>
      </c>
      <c r="B55" s="103" t="s">
        <v>669</v>
      </c>
      <c r="C55" s="151" t="s">
        <v>535</v>
      </c>
      <c r="D55" s="151">
        <f t="shared" si="6"/>
        <v>36</v>
      </c>
      <c r="E55" s="151" t="s">
        <v>275</v>
      </c>
      <c r="F55" s="151" t="str">
        <f t="shared" si="4"/>
        <v>SRO01_US02:36:O.3</v>
      </c>
      <c r="G55" s="173"/>
      <c r="H55" s="173"/>
      <c r="I55" s="173"/>
      <c r="J55" s="173"/>
      <c r="K55" s="151"/>
      <c r="L55" s="151"/>
      <c r="M55" s="151"/>
      <c r="N55" s="173"/>
      <c r="O55" s="173"/>
      <c r="P55" s="173"/>
      <c r="Q55" s="175"/>
    </row>
    <row r="56" spans="1:17">
      <c r="A56" s="103" t="s">
        <v>670</v>
      </c>
      <c r="B56" s="103" t="s">
        <v>671</v>
      </c>
      <c r="C56" s="151" t="s">
        <v>535</v>
      </c>
      <c r="D56" s="151">
        <f t="shared" si="6"/>
        <v>36</v>
      </c>
      <c r="E56" s="151" t="s">
        <v>278</v>
      </c>
      <c r="F56" s="151" t="str">
        <f t="shared" si="4"/>
        <v>SRO01_US02:36:O.4</v>
      </c>
      <c r="G56" s="151"/>
      <c r="H56" s="151"/>
      <c r="I56" s="151"/>
      <c r="J56" s="151"/>
      <c r="K56" s="151"/>
      <c r="L56" s="151"/>
      <c r="M56" s="151"/>
      <c r="N56" s="151"/>
      <c r="O56" s="151"/>
      <c r="P56" s="174"/>
      <c r="Q56" s="175"/>
    </row>
    <row r="57" spans="1:17">
      <c r="A57" s="103" t="s">
        <v>672</v>
      </c>
      <c r="B57" s="103" t="s">
        <v>673</v>
      </c>
      <c r="C57" s="151" t="s">
        <v>535</v>
      </c>
      <c r="D57" s="151">
        <f t="shared" si="6"/>
        <v>36</v>
      </c>
      <c r="E57" s="151" t="s">
        <v>280</v>
      </c>
      <c r="F57" s="151" t="str">
        <f t="shared" si="4"/>
        <v>SRO01_US02:36:O.5</v>
      </c>
      <c r="G57" s="151"/>
      <c r="H57" s="151"/>
      <c r="I57" s="151"/>
      <c r="J57" s="151"/>
      <c r="K57" s="151"/>
      <c r="L57" s="151"/>
      <c r="M57" s="151"/>
      <c r="N57" s="151"/>
      <c r="O57" s="151"/>
      <c r="P57" s="174"/>
      <c r="Q57" s="175"/>
    </row>
    <row r="58" spans="1:17">
      <c r="A58" s="103"/>
      <c r="B58" s="103"/>
      <c r="C58" s="151" t="s">
        <v>535</v>
      </c>
      <c r="D58" s="151">
        <f t="shared" si="6"/>
        <v>36</v>
      </c>
      <c r="E58" s="151" t="s">
        <v>282</v>
      </c>
      <c r="F58" s="151" t="str">
        <f t="shared" si="4"/>
        <v>SRO01_US02:36:O.6</v>
      </c>
      <c r="G58" s="151"/>
      <c r="H58" s="151"/>
      <c r="I58" s="151"/>
      <c r="J58" s="151"/>
      <c r="K58" s="151"/>
      <c r="L58" s="151"/>
      <c r="M58" s="151"/>
      <c r="N58" s="151"/>
      <c r="O58" s="151"/>
      <c r="P58" s="174"/>
      <c r="Q58" s="175"/>
    </row>
    <row r="59" spans="1:17">
      <c r="A59" s="103"/>
      <c r="B59" s="103"/>
      <c r="C59" s="151" t="s">
        <v>535</v>
      </c>
      <c r="D59" s="151">
        <f t="shared" si="6"/>
        <v>36</v>
      </c>
      <c r="E59" s="151" t="s">
        <v>284</v>
      </c>
      <c r="F59" s="151" t="str">
        <f t="shared" si="4"/>
        <v>SRO01_US02:36:O.7</v>
      </c>
      <c r="G59" s="151"/>
      <c r="H59" s="151"/>
      <c r="I59" s="151"/>
      <c r="J59" s="151"/>
      <c r="K59" s="151"/>
      <c r="L59" s="151"/>
      <c r="M59" s="151"/>
      <c r="N59" s="151"/>
      <c r="O59" s="151"/>
      <c r="P59" s="174"/>
      <c r="Q59" s="175"/>
    </row>
    <row r="60" spans="1:17">
      <c r="A60" s="177" t="s">
        <v>145</v>
      </c>
      <c r="B60" s="156"/>
      <c r="C60" s="183"/>
      <c r="D60" s="183"/>
      <c r="E60" s="183"/>
      <c r="F60" s="151" t="str">
        <f t="shared" si="4"/>
        <v/>
      </c>
      <c r="G60" s="151"/>
      <c r="H60" s="151"/>
      <c r="I60" s="151"/>
      <c r="J60" s="151"/>
      <c r="K60" s="151"/>
      <c r="L60" s="151"/>
      <c r="M60" s="151"/>
      <c r="N60" s="151"/>
      <c r="O60" s="151"/>
      <c r="P60" s="174"/>
      <c r="Q60" s="175"/>
    </row>
    <row r="61" spans="1:17">
      <c r="A61" s="103" t="s">
        <v>674</v>
      </c>
      <c r="B61" s="103" t="s">
        <v>675</v>
      </c>
      <c r="C61" s="151" t="s">
        <v>535</v>
      </c>
      <c r="D61" s="151">
        <f>D59+1</f>
        <v>37</v>
      </c>
      <c r="E61" s="151" t="s">
        <v>266</v>
      </c>
      <c r="F61" s="151" t="str">
        <f t="shared" si="4"/>
        <v>SRO01_US02:37:O.0</v>
      </c>
      <c r="G61" s="151"/>
      <c r="H61" s="151"/>
      <c r="I61" s="151"/>
      <c r="J61" s="151"/>
      <c r="K61" s="151"/>
      <c r="L61" s="151"/>
      <c r="M61" s="151"/>
      <c r="N61" s="151"/>
      <c r="O61" s="151"/>
      <c r="P61" s="174"/>
      <c r="Q61" s="175"/>
    </row>
    <row r="62" spans="1:17">
      <c r="A62" s="103" t="s">
        <v>676</v>
      </c>
      <c r="B62" s="103" t="s">
        <v>675</v>
      </c>
      <c r="C62" s="151" t="s">
        <v>535</v>
      </c>
      <c r="D62" s="151">
        <f t="shared" ref="D62:D68" si="7">D61</f>
        <v>37</v>
      </c>
      <c r="E62" s="151" t="s">
        <v>269</v>
      </c>
      <c r="F62" s="151" t="str">
        <f t="shared" si="4"/>
        <v>SRO01_US02:37:O.1</v>
      </c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75"/>
    </row>
    <row r="63" spans="1:17">
      <c r="A63" s="103" t="s">
        <v>677</v>
      </c>
      <c r="B63" s="103" t="s">
        <v>675</v>
      </c>
      <c r="C63" s="151" t="s">
        <v>535</v>
      </c>
      <c r="D63" s="151">
        <f t="shared" si="7"/>
        <v>37</v>
      </c>
      <c r="E63" s="151" t="s">
        <v>272</v>
      </c>
      <c r="F63" s="151" t="str">
        <f t="shared" si="4"/>
        <v>SRO01_US02:37:O.2</v>
      </c>
      <c r="G63" s="151"/>
      <c r="H63" s="151"/>
      <c r="I63" s="151"/>
      <c r="J63" s="151"/>
      <c r="K63" s="151"/>
      <c r="L63" s="151"/>
      <c r="M63" s="151"/>
      <c r="N63" s="151"/>
      <c r="O63" s="151"/>
      <c r="P63" s="174"/>
      <c r="Q63" s="175"/>
    </row>
    <row r="64" spans="1:17">
      <c r="A64" s="103" t="s">
        <v>678</v>
      </c>
      <c r="B64" s="103" t="s">
        <v>679</v>
      </c>
      <c r="C64" s="151" t="s">
        <v>535</v>
      </c>
      <c r="D64" s="151">
        <f t="shared" si="7"/>
        <v>37</v>
      </c>
      <c r="E64" s="151" t="s">
        <v>275</v>
      </c>
      <c r="F64" s="151" t="str">
        <f t="shared" si="4"/>
        <v>SRO01_US02:37:O.3</v>
      </c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75"/>
    </row>
    <row r="65" spans="1:17">
      <c r="A65" s="103" t="s">
        <v>680</v>
      </c>
      <c r="B65" s="103" t="s">
        <v>679</v>
      </c>
      <c r="C65" s="151" t="s">
        <v>535</v>
      </c>
      <c r="D65" s="151">
        <f t="shared" si="7"/>
        <v>37</v>
      </c>
      <c r="E65" s="151" t="s">
        <v>278</v>
      </c>
      <c r="F65" s="151" t="str">
        <f t="shared" si="4"/>
        <v>SRO01_US02:37:O.4</v>
      </c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75"/>
    </row>
    <row r="66" spans="1:17">
      <c r="A66" s="103"/>
      <c r="B66" s="103"/>
      <c r="C66" s="151" t="s">
        <v>535</v>
      </c>
      <c r="D66" s="151">
        <f t="shared" si="7"/>
        <v>37</v>
      </c>
      <c r="E66" s="151" t="s">
        <v>280</v>
      </c>
      <c r="F66" s="151" t="str">
        <f t="shared" si="4"/>
        <v>SRO01_US02:37:O.5</v>
      </c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75"/>
    </row>
    <row r="67" spans="1:17">
      <c r="A67" s="103"/>
      <c r="B67" s="103"/>
      <c r="C67" s="151" t="s">
        <v>535</v>
      </c>
      <c r="D67" s="151">
        <f t="shared" si="7"/>
        <v>37</v>
      </c>
      <c r="E67" s="151" t="s">
        <v>282</v>
      </c>
      <c r="F67" s="151" t="str">
        <f t="shared" si="4"/>
        <v>SRO01_US02:37:O.6</v>
      </c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75"/>
    </row>
    <row r="68" spans="1:17">
      <c r="A68" s="182"/>
      <c r="B68" s="156"/>
      <c r="C68" s="151" t="s">
        <v>535</v>
      </c>
      <c r="D68" s="151">
        <f t="shared" si="7"/>
        <v>37</v>
      </c>
      <c r="E68" s="151" t="s">
        <v>284</v>
      </c>
      <c r="F68" s="151" t="str">
        <f t="shared" si="4"/>
        <v>SRO01_US02:37:O.7</v>
      </c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75"/>
    </row>
    <row r="69" spans="1:17">
      <c r="A69" s="177" t="s">
        <v>146</v>
      </c>
      <c r="B69" s="156"/>
      <c r="C69" s="183"/>
      <c r="D69" s="183"/>
      <c r="E69" s="183"/>
      <c r="F69" s="151" t="str">
        <f t="shared" si="4"/>
        <v/>
      </c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75"/>
    </row>
    <row r="70" spans="1:17">
      <c r="A70" s="191" t="s">
        <v>264</v>
      </c>
      <c r="B70" s="150" t="s">
        <v>681</v>
      </c>
      <c r="C70" s="151" t="s">
        <v>682</v>
      </c>
      <c r="D70" s="151">
        <f>D68+1</f>
        <v>38</v>
      </c>
      <c r="E70" s="151" t="s">
        <v>266</v>
      </c>
      <c r="F70" s="151" t="str">
        <f t="shared" si="4"/>
        <v>SRO01_US02:38:I.Ch0Data</v>
      </c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75"/>
    </row>
    <row r="71" spans="1:17">
      <c r="A71" s="41" t="s">
        <v>279</v>
      </c>
      <c r="B71" s="150" t="s">
        <v>681</v>
      </c>
      <c r="C71" s="151" t="s">
        <v>682</v>
      </c>
      <c r="D71" s="151">
        <f t="shared" ref="D71:D77" si="8">D70</f>
        <v>38</v>
      </c>
      <c r="E71" s="151" t="s">
        <v>269</v>
      </c>
      <c r="F71" s="151" t="str">
        <f t="shared" ref="F71:F102" si="9">IF(C71&lt;&gt;"",(IF(LEFT(C71,1)="D",$F$6&amp;":"&amp;D71&amp;":"&amp;RIGHT(C71,1)&amp;"."&amp;RIGHT(E71,1),$F$6&amp;":"&amp;D71&amp;":"&amp;RIGHT(C71,1)&amp;".Ch"&amp;RIGHT(E71,1)&amp;"Data")),"")</f>
        <v>SRO01_US02:38:I.Ch1Data</v>
      </c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75"/>
    </row>
    <row r="72" spans="1:17">
      <c r="A72" s="41" t="s">
        <v>288</v>
      </c>
      <c r="B72" s="150" t="s">
        <v>681</v>
      </c>
      <c r="C72" s="151" t="s">
        <v>682</v>
      </c>
      <c r="D72" s="151">
        <f t="shared" si="8"/>
        <v>38</v>
      </c>
      <c r="E72" s="151" t="s">
        <v>272</v>
      </c>
      <c r="F72" s="151" t="str">
        <f t="shared" si="9"/>
        <v>SRO01_US02:38:I.Ch2Data</v>
      </c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75"/>
    </row>
    <row r="73" spans="1:17">
      <c r="A73" s="41" t="s">
        <v>290</v>
      </c>
      <c r="B73" s="150" t="s">
        <v>681</v>
      </c>
      <c r="C73" s="151" t="s">
        <v>682</v>
      </c>
      <c r="D73" s="151">
        <f t="shared" si="8"/>
        <v>38</v>
      </c>
      <c r="E73" s="151" t="s">
        <v>275</v>
      </c>
      <c r="F73" s="151" t="str">
        <f t="shared" si="9"/>
        <v>SRO01_US02:38:I.Ch3Data</v>
      </c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75"/>
    </row>
    <row r="74" spans="1:17">
      <c r="A74" s="41" t="s">
        <v>291</v>
      </c>
      <c r="B74" s="150" t="s">
        <v>681</v>
      </c>
      <c r="C74" s="151" t="s">
        <v>682</v>
      </c>
      <c r="D74" s="151">
        <f t="shared" si="8"/>
        <v>38</v>
      </c>
      <c r="E74" s="151" t="s">
        <v>278</v>
      </c>
      <c r="F74" s="151" t="str">
        <f t="shared" si="9"/>
        <v>SRO01_US02:38:I.Ch4Data</v>
      </c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75"/>
    </row>
    <row r="75" spans="1:17">
      <c r="A75" s="102" t="s">
        <v>302</v>
      </c>
      <c r="B75" s="150" t="s">
        <v>681</v>
      </c>
      <c r="C75" s="151" t="s">
        <v>682</v>
      </c>
      <c r="D75" s="151">
        <f t="shared" si="8"/>
        <v>38</v>
      </c>
      <c r="E75" s="151" t="s">
        <v>280</v>
      </c>
      <c r="F75" s="151" t="str">
        <f t="shared" si="9"/>
        <v>SRO01_US02:38:I.Ch5Data</v>
      </c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75"/>
    </row>
    <row r="76" spans="1:17">
      <c r="A76" s="102" t="s">
        <v>303</v>
      </c>
      <c r="B76" s="150" t="s">
        <v>681</v>
      </c>
      <c r="C76" s="151" t="s">
        <v>682</v>
      </c>
      <c r="D76" s="151">
        <f t="shared" si="8"/>
        <v>38</v>
      </c>
      <c r="E76" s="151" t="s">
        <v>282</v>
      </c>
      <c r="F76" s="151" t="str">
        <f t="shared" si="9"/>
        <v>SRO01_US02:38:I.Ch6Data</v>
      </c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1"/>
    </row>
    <row r="77" spans="1:17">
      <c r="A77" s="182"/>
      <c r="B77" s="156"/>
      <c r="C77" s="151" t="s">
        <v>682</v>
      </c>
      <c r="D77" s="151">
        <f t="shared" si="8"/>
        <v>38</v>
      </c>
      <c r="E77" s="151" t="s">
        <v>284</v>
      </c>
      <c r="F77" s="151" t="str">
        <f t="shared" si="9"/>
        <v>SRO01_US02:38:I.Ch7Data</v>
      </c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75"/>
    </row>
    <row r="78" spans="1:17">
      <c r="A78" s="177" t="s">
        <v>149</v>
      </c>
      <c r="B78" s="156"/>
      <c r="C78" s="183"/>
      <c r="D78" s="183"/>
      <c r="E78" s="183"/>
      <c r="F78" s="151" t="str">
        <f t="shared" si="9"/>
        <v/>
      </c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75"/>
    </row>
    <row r="79" spans="1:17">
      <c r="A79" s="102" t="s">
        <v>683</v>
      </c>
      <c r="B79" s="156" t="s">
        <v>684</v>
      </c>
      <c r="C79" s="151" t="s">
        <v>682</v>
      </c>
      <c r="D79" s="151">
        <f>D77+1</f>
        <v>39</v>
      </c>
      <c r="E79" s="151" t="s">
        <v>266</v>
      </c>
      <c r="F79" s="151" t="str">
        <f t="shared" si="9"/>
        <v>SRO01_US02:39:I.Ch0Data</v>
      </c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75"/>
    </row>
    <row r="80" spans="1:17">
      <c r="A80" s="102" t="s">
        <v>683</v>
      </c>
      <c r="B80" s="156" t="s">
        <v>685</v>
      </c>
      <c r="C80" s="151" t="s">
        <v>682</v>
      </c>
      <c r="D80" s="151">
        <f t="shared" ref="D80:D86" si="10">D79</f>
        <v>39</v>
      </c>
      <c r="E80" s="151" t="s">
        <v>269</v>
      </c>
      <c r="F80" s="151" t="str">
        <f t="shared" si="9"/>
        <v>SRO01_US02:39:I.Ch1Data</v>
      </c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75"/>
    </row>
    <row r="81" spans="1:17">
      <c r="A81" s="102" t="s">
        <v>683</v>
      </c>
      <c r="B81" s="156" t="s">
        <v>686</v>
      </c>
      <c r="C81" s="151" t="s">
        <v>682</v>
      </c>
      <c r="D81" s="151">
        <f t="shared" si="10"/>
        <v>39</v>
      </c>
      <c r="E81" s="151" t="s">
        <v>272</v>
      </c>
      <c r="F81" s="151" t="str">
        <f t="shared" si="9"/>
        <v>SRO01_US02:39:I.Ch2Data</v>
      </c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75"/>
    </row>
    <row r="82" spans="1:17">
      <c r="A82" s="192" t="s">
        <v>687</v>
      </c>
      <c r="B82" s="176" t="s">
        <v>684</v>
      </c>
      <c r="C82" s="151" t="s">
        <v>682</v>
      </c>
      <c r="D82" s="151">
        <f t="shared" si="10"/>
        <v>39</v>
      </c>
      <c r="E82" s="151" t="s">
        <v>275</v>
      </c>
      <c r="F82" s="151" t="str">
        <f t="shared" si="9"/>
        <v>SRO01_US02:39:I.Ch3Data</v>
      </c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75"/>
    </row>
    <row r="83" spans="1:17">
      <c r="A83" s="192" t="s">
        <v>687</v>
      </c>
      <c r="B83" s="176" t="s">
        <v>685</v>
      </c>
      <c r="C83" s="151" t="s">
        <v>682</v>
      </c>
      <c r="D83" s="151">
        <f t="shared" si="10"/>
        <v>39</v>
      </c>
      <c r="E83" s="151" t="s">
        <v>278</v>
      </c>
      <c r="F83" s="151" t="str">
        <f t="shared" si="9"/>
        <v>SRO01_US02:39:I.Ch4Data</v>
      </c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75"/>
    </row>
    <row r="84" spans="1:17">
      <c r="A84" s="182" t="s">
        <v>687</v>
      </c>
      <c r="B84" s="156" t="s">
        <v>686</v>
      </c>
      <c r="C84" s="151" t="s">
        <v>682</v>
      </c>
      <c r="D84" s="151">
        <f t="shared" si="10"/>
        <v>39</v>
      </c>
      <c r="E84" s="151" t="s">
        <v>280</v>
      </c>
      <c r="F84" s="151" t="str">
        <f t="shared" si="9"/>
        <v>SRO01_US02:39:I.Ch5Data</v>
      </c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75"/>
    </row>
    <row r="85" spans="1:17">
      <c r="A85" s="182"/>
      <c r="B85" s="156"/>
      <c r="C85" s="151" t="s">
        <v>682</v>
      </c>
      <c r="D85" s="151">
        <f t="shared" si="10"/>
        <v>39</v>
      </c>
      <c r="E85" s="151" t="s">
        <v>282</v>
      </c>
      <c r="F85" s="151" t="str">
        <f t="shared" si="9"/>
        <v>SRO01_US02:39:I.Ch6Data</v>
      </c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75"/>
    </row>
    <row r="86" spans="1:17">
      <c r="A86" s="182"/>
      <c r="B86" s="156"/>
      <c r="C86" s="151" t="s">
        <v>682</v>
      </c>
      <c r="D86" s="151">
        <f t="shared" si="10"/>
        <v>39</v>
      </c>
      <c r="E86" s="151" t="s">
        <v>284</v>
      </c>
      <c r="F86" s="151" t="str">
        <f t="shared" si="9"/>
        <v>SRO01_US02:39:I.Ch7Data</v>
      </c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75"/>
    </row>
    <row r="87" spans="1:17">
      <c r="A87" s="177" t="s">
        <v>150</v>
      </c>
      <c r="B87" s="156"/>
      <c r="C87" s="183"/>
      <c r="D87" s="183"/>
      <c r="E87" s="183"/>
      <c r="F87" s="151" t="str">
        <f t="shared" si="9"/>
        <v/>
      </c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75"/>
    </row>
    <row r="88" spans="1:17">
      <c r="A88" s="102" t="s">
        <v>339</v>
      </c>
      <c r="B88" s="156" t="s">
        <v>688</v>
      </c>
      <c r="C88" s="151" t="s">
        <v>682</v>
      </c>
      <c r="D88" s="151">
        <f>D86+1</f>
        <v>40</v>
      </c>
      <c r="E88" s="151" t="s">
        <v>266</v>
      </c>
      <c r="F88" s="151" t="str">
        <f t="shared" si="9"/>
        <v>SRO01_US02:40:I.Ch0Data</v>
      </c>
      <c r="G88" s="183"/>
      <c r="H88" s="183"/>
      <c r="I88" s="183"/>
      <c r="J88" s="183"/>
      <c r="K88" s="151"/>
      <c r="L88" s="151"/>
      <c r="M88" s="151"/>
      <c r="N88" s="183"/>
      <c r="O88" s="151"/>
      <c r="P88" s="183"/>
      <c r="Q88" s="184"/>
    </row>
    <row r="89" spans="1:17">
      <c r="A89" s="102" t="s">
        <v>341</v>
      </c>
      <c r="B89" s="156" t="s">
        <v>689</v>
      </c>
      <c r="C89" s="151" t="s">
        <v>682</v>
      </c>
      <c r="D89" s="151">
        <f t="shared" ref="D89:D95" si="11">D88</f>
        <v>40</v>
      </c>
      <c r="E89" s="151" t="s">
        <v>269</v>
      </c>
      <c r="F89" s="151" t="str">
        <f t="shared" si="9"/>
        <v>SRO01_US02:40:I.Ch1Data</v>
      </c>
      <c r="G89" s="183"/>
      <c r="H89" s="183"/>
      <c r="I89" s="183"/>
      <c r="J89" s="183"/>
      <c r="K89" s="151"/>
      <c r="L89" s="151"/>
      <c r="M89" s="151"/>
      <c r="N89" s="183"/>
      <c r="O89" s="151"/>
      <c r="P89" s="183"/>
      <c r="Q89" s="184"/>
    </row>
    <row r="90" spans="1:17">
      <c r="A90" s="102" t="s">
        <v>345</v>
      </c>
      <c r="B90" s="156" t="s">
        <v>690</v>
      </c>
      <c r="C90" s="151" t="s">
        <v>682</v>
      </c>
      <c r="D90" s="151">
        <f t="shared" si="11"/>
        <v>40</v>
      </c>
      <c r="E90" s="151" t="s">
        <v>272</v>
      </c>
      <c r="F90" s="151" t="str">
        <f t="shared" si="9"/>
        <v>SRO01_US02:40:I.Ch2Data</v>
      </c>
      <c r="G90" s="183"/>
      <c r="H90" s="183"/>
      <c r="I90" s="183"/>
      <c r="J90" s="183"/>
      <c r="K90" s="151"/>
      <c r="L90" s="151"/>
      <c r="M90" s="151"/>
      <c r="N90" s="183"/>
      <c r="O90" s="151"/>
      <c r="P90" s="183"/>
      <c r="Q90" s="184"/>
    </row>
    <row r="91" spans="1:17">
      <c r="A91" s="182"/>
      <c r="B91" s="156"/>
      <c r="C91" s="151" t="s">
        <v>682</v>
      </c>
      <c r="D91" s="151">
        <f t="shared" si="11"/>
        <v>40</v>
      </c>
      <c r="E91" s="151" t="s">
        <v>275</v>
      </c>
      <c r="F91" s="151" t="str">
        <f t="shared" si="9"/>
        <v>SRO01_US02:40:I.Ch3Data</v>
      </c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75"/>
    </row>
    <row r="92" spans="1:17">
      <c r="A92" s="182"/>
      <c r="B92" s="156"/>
      <c r="C92" s="151" t="s">
        <v>682</v>
      </c>
      <c r="D92" s="151">
        <f t="shared" si="11"/>
        <v>40</v>
      </c>
      <c r="E92" s="151" t="s">
        <v>278</v>
      </c>
      <c r="F92" s="151" t="str">
        <f t="shared" si="9"/>
        <v>SRO01_US02:40:I.Ch4Data</v>
      </c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75"/>
    </row>
    <row r="93" spans="1:17">
      <c r="A93" s="182"/>
      <c r="B93" s="156"/>
      <c r="C93" s="151" t="s">
        <v>682</v>
      </c>
      <c r="D93" s="151">
        <f t="shared" si="11"/>
        <v>40</v>
      </c>
      <c r="E93" s="151" t="s">
        <v>280</v>
      </c>
      <c r="F93" s="151" t="str">
        <f t="shared" si="9"/>
        <v>SRO01_US02:40:I.Ch5Data</v>
      </c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75"/>
    </row>
    <row r="94" spans="1:17">
      <c r="A94" s="182"/>
      <c r="B94" s="156"/>
      <c r="C94" s="151" t="s">
        <v>682</v>
      </c>
      <c r="D94" s="151">
        <f t="shared" si="11"/>
        <v>40</v>
      </c>
      <c r="E94" s="151" t="s">
        <v>282</v>
      </c>
      <c r="F94" s="151" t="str">
        <f t="shared" si="9"/>
        <v>SRO01_US02:40:I.Ch6Data</v>
      </c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75"/>
    </row>
    <row r="95" spans="1:17">
      <c r="A95" s="182"/>
      <c r="B95" s="156"/>
      <c r="C95" s="151" t="s">
        <v>682</v>
      </c>
      <c r="D95" s="151">
        <f t="shared" si="11"/>
        <v>40</v>
      </c>
      <c r="E95" s="151" t="s">
        <v>284</v>
      </c>
      <c r="F95" s="151" t="str">
        <f t="shared" si="9"/>
        <v>SRO01_US02:40:I.Ch7Data</v>
      </c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75"/>
    </row>
    <row r="96" spans="1:17">
      <c r="A96" s="177" t="s">
        <v>151</v>
      </c>
      <c r="B96" s="156"/>
      <c r="C96" s="183"/>
      <c r="D96" s="183"/>
      <c r="E96" s="183"/>
      <c r="F96" s="151" t="str">
        <f t="shared" si="9"/>
        <v/>
      </c>
      <c r="G96" s="151"/>
      <c r="H96" s="151"/>
      <c r="I96" s="151"/>
      <c r="J96" s="151"/>
      <c r="K96" s="151"/>
      <c r="L96" s="151"/>
      <c r="M96" s="151"/>
      <c r="N96" s="151"/>
      <c r="O96" s="151"/>
      <c r="P96" s="174"/>
      <c r="Q96" s="175"/>
    </row>
    <row r="97" spans="1:17">
      <c r="A97" s="102" t="s">
        <v>691</v>
      </c>
      <c r="B97" s="156" t="s">
        <v>692</v>
      </c>
      <c r="C97" s="151" t="s">
        <v>682</v>
      </c>
      <c r="D97" s="151">
        <f>D95+1</f>
        <v>41</v>
      </c>
      <c r="E97" s="151" t="s">
        <v>266</v>
      </c>
      <c r="F97" s="151" t="str">
        <f t="shared" si="9"/>
        <v>SRO01_US02:41:I.Ch0Data</v>
      </c>
      <c r="G97" s="151"/>
      <c r="H97" s="151"/>
      <c r="I97" s="151"/>
      <c r="J97" s="151"/>
      <c r="K97" s="151"/>
      <c r="L97" s="151"/>
      <c r="M97" s="151"/>
      <c r="N97" s="151"/>
      <c r="O97" s="151"/>
      <c r="P97" s="174"/>
      <c r="Q97" s="175"/>
    </row>
    <row r="98" spans="1:17">
      <c r="A98" s="102" t="s">
        <v>693</v>
      </c>
      <c r="B98" s="156" t="s">
        <v>692</v>
      </c>
      <c r="C98" s="151" t="s">
        <v>682</v>
      </c>
      <c r="D98" s="151">
        <f t="shared" ref="D98:D104" si="12">D97</f>
        <v>41</v>
      </c>
      <c r="E98" s="151" t="s">
        <v>269</v>
      </c>
      <c r="F98" s="151" t="str">
        <f t="shared" si="9"/>
        <v>SRO01_US02:41:I.Ch1Data</v>
      </c>
      <c r="G98" s="151"/>
      <c r="H98" s="151"/>
      <c r="I98" s="151"/>
      <c r="J98" s="151"/>
      <c r="K98" s="151"/>
      <c r="L98" s="151"/>
      <c r="M98" s="151"/>
      <c r="N98" s="151"/>
      <c r="O98" s="151"/>
      <c r="P98" s="174"/>
      <c r="Q98" s="175"/>
    </row>
    <row r="99" spans="1:17">
      <c r="A99" s="102" t="s">
        <v>694</v>
      </c>
      <c r="B99" s="156" t="s">
        <v>692</v>
      </c>
      <c r="C99" s="151" t="s">
        <v>682</v>
      </c>
      <c r="D99" s="151">
        <f t="shared" si="12"/>
        <v>41</v>
      </c>
      <c r="E99" s="151" t="s">
        <v>272</v>
      </c>
      <c r="F99" s="151" t="str">
        <f t="shared" si="9"/>
        <v>SRO01_US02:41:I.Ch2Data</v>
      </c>
      <c r="G99" s="151"/>
      <c r="H99" s="151"/>
      <c r="I99" s="151"/>
      <c r="J99" s="151"/>
      <c r="K99" s="151"/>
      <c r="L99" s="151"/>
      <c r="M99" s="151"/>
      <c r="N99" s="151"/>
      <c r="O99" s="151"/>
      <c r="P99" s="174"/>
      <c r="Q99" s="175"/>
    </row>
    <row r="100" spans="1:17">
      <c r="A100" s="102" t="s">
        <v>695</v>
      </c>
      <c r="B100" s="156" t="s">
        <v>696</v>
      </c>
      <c r="C100" s="151" t="s">
        <v>682</v>
      </c>
      <c r="D100" s="151">
        <f t="shared" si="12"/>
        <v>41</v>
      </c>
      <c r="E100" s="151" t="s">
        <v>275</v>
      </c>
      <c r="F100" s="151" t="str">
        <f t="shared" si="9"/>
        <v>SRO01_US02:41:I.Ch3Data</v>
      </c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75"/>
    </row>
    <row r="101" spans="1:17">
      <c r="A101" s="102" t="s">
        <v>697</v>
      </c>
      <c r="B101" s="156" t="s">
        <v>696</v>
      </c>
      <c r="C101" s="151" t="s">
        <v>682</v>
      </c>
      <c r="D101" s="151">
        <f t="shared" si="12"/>
        <v>41</v>
      </c>
      <c r="E101" s="151" t="s">
        <v>278</v>
      </c>
      <c r="F101" s="151" t="str">
        <f t="shared" si="9"/>
        <v>SRO01_US02:41:I.Ch4Data</v>
      </c>
      <c r="G101" s="151"/>
      <c r="H101" s="151"/>
      <c r="I101" s="151"/>
      <c r="J101" s="151"/>
      <c r="K101" s="151"/>
      <c r="L101" s="151"/>
      <c r="M101" s="151"/>
      <c r="N101" s="151"/>
      <c r="O101" s="151"/>
      <c r="P101" s="174"/>
      <c r="Q101" s="175"/>
    </row>
    <row r="102" spans="1:17">
      <c r="A102" s="182" t="s">
        <v>698</v>
      </c>
      <c r="B102" s="156" t="s">
        <v>696</v>
      </c>
      <c r="C102" s="151" t="s">
        <v>682</v>
      </c>
      <c r="D102" s="151">
        <f t="shared" si="12"/>
        <v>41</v>
      </c>
      <c r="E102" s="151" t="s">
        <v>280</v>
      </c>
      <c r="F102" s="151" t="str">
        <f t="shared" si="9"/>
        <v>SRO01_US02:41:I.Ch5Data</v>
      </c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75"/>
    </row>
    <row r="103" spans="1:17">
      <c r="A103" s="182"/>
      <c r="B103" s="156"/>
      <c r="C103" s="151" t="s">
        <v>682</v>
      </c>
      <c r="D103" s="151">
        <f t="shared" si="12"/>
        <v>41</v>
      </c>
      <c r="E103" s="151" t="s">
        <v>282</v>
      </c>
      <c r="F103" s="151" t="str">
        <f t="shared" ref="F103:F134" si="13">IF(C103&lt;&gt;"",(IF(LEFT(C103,1)="D",$F$6&amp;":"&amp;D103&amp;":"&amp;RIGHT(C103,1)&amp;"."&amp;RIGHT(E103,1),$F$6&amp;":"&amp;D103&amp;":"&amp;RIGHT(C103,1)&amp;".Ch"&amp;RIGHT(E103,1)&amp;"Data")),"")</f>
        <v>SRO01_US02:41:I.Ch6Data</v>
      </c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75"/>
    </row>
    <row r="104" spans="1:17">
      <c r="A104" s="182"/>
      <c r="B104" s="156"/>
      <c r="C104" s="151" t="s">
        <v>682</v>
      </c>
      <c r="D104" s="151">
        <f t="shared" si="12"/>
        <v>41</v>
      </c>
      <c r="E104" s="151" t="s">
        <v>284</v>
      </c>
      <c r="F104" s="151" t="str">
        <f t="shared" si="13"/>
        <v>SRO01_US02:41:I.Ch7Data</v>
      </c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75"/>
    </row>
    <row r="105" spans="1:17">
      <c r="A105" s="177" t="s">
        <v>152</v>
      </c>
      <c r="B105" s="156"/>
      <c r="C105" s="183"/>
      <c r="D105" s="183"/>
      <c r="E105" s="183"/>
      <c r="F105" s="151" t="str">
        <f t="shared" si="13"/>
        <v/>
      </c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75"/>
    </row>
    <row r="106" spans="1:17">
      <c r="A106" s="102" t="s">
        <v>347</v>
      </c>
      <c r="B106" s="103" t="s">
        <v>699</v>
      </c>
      <c r="C106" s="151" t="s">
        <v>682</v>
      </c>
      <c r="D106" s="151">
        <f>D104+1</f>
        <v>42</v>
      </c>
      <c r="E106" s="151" t="s">
        <v>266</v>
      </c>
      <c r="F106" s="151" t="str">
        <f t="shared" si="13"/>
        <v>SRO01_US02:42:I.Ch0Data</v>
      </c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75"/>
    </row>
    <row r="107" spans="1:17">
      <c r="A107" s="102" t="s">
        <v>700</v>
      </c>
      <c r="B107" s="156" t="s">
        <v>701</v>
      </c>
      <c r="C107" s="151" t="s">
        <v>682</v>
      </c>
      <c r="D107" s="151">
        <f t="shared" ref="D107:D113" si="14">D106</f>
        <v>42</v>
      </c>
      <c r="E107" s="151" t="s">
        <v>269</v>
      </c>
      <c r="F107" s="151" t="str">
        <f t="shared" si="13"/>
        <v>SRO01_US02:42:I.Ch1Data</v>
      </c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75"/>
    </row>
    <row r="108" spans="1:17">
      <c r="A108" s="102" t="s">
        <v>702</v>
      </c>
      <c r="B108" s="156" t="s">
        <v>703</v>
      </c>
      <c r="C108" s="151" t="s">
        <v>682</v>
      </c>
      <c r="D108" s="151">
        <f t="shared" si="14"/>
        <v>42</v>
      </c>
      <c r="E108" s="151" t="s">
        <v>272</v>
      </c>
      <c r="F108" s="151" t="str">
        <f t="shared" si="13"/>
        <v>SRO01_US02:42:I.Ch2Data</v>
      </c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75"/>
    </row>
    <row r="109" spans="1:17">
      <c r="A109" s="102" t="s">
        <v>704</v>
      </c>
      <c r="B109" s="156" t="s">
        <v>705</v>
      </c>
      <c r="C109" s="151" t="s">
        <v>682</v>
      </c>
      <c r="D109" s="151">
        <f t="shared" si="14"/>
        <v>42</v>
      </c>
      <c r="E109" s="151" t="s">
        <v>275</v>
      </c>
      <c r="F109" s="151" t="str">
        <f t="shared" si="13"/>
        <v>SRO01_US02:42:I.Ch3Data</v>
      </c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75"/>
    </row>
    <row r="110" spans="1:17">
      <c r="A110" s="102" t="s">
        <v>706</v>
      </c>
      <c r="B110" s="156" t="s">
        <v>707</v>
      </c>
      <c r="C110" s="151" t="s">
        <v>682</v>
      </c>
      <c r="D110" s="151">
        <f t="shared" si="14"/>
        <v>42</v>
      </c>
      <c r="E110" s="151" t="s">
        <v>278</v>
      </c>
      <c r="F110" s="151" t="str">
        <f t="shared" si="13"/>
        <v>SRO01_US02:42:I.Ch4Data</v>
      </c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75"/>
    </row>
    <row r="111" spans="1:17">
      <c r="A111" s="102" t="s">
        <v>708</v>
      </c>
      <c r="B111" s="156" t="s">
        <v>709</v>
      </c>
      <c r="C111" s="151" t="s">
        <v>682</v>
      </c>
      <c r="D111" s="151">
        <f t="shared" si="14"/>
        <v>42</v>
      </c>
      <c r="E111" s="151" t="s">
        <v>280</v>
      </c>
      <c r="F111" s="151" t="str">
        <f t="shared" si="13"/>
        <v>SRO01_US02:42:I.Ch5Data</v>
      </c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75"/>
    </row>
    <row r="112" spans="1:17">
      <c r="A112" s="102" t="s">
        <v>710</v>
      </c>
      <c r="B112" s="156" t="s">
        <v>711</v>
      </c>
      <c r="C112" s="151" t="s">
        <v>682</v>
      </c>
      <c r="D112" s="151">
        <f t="shared" si="14"/>
        <v>42</v>
      </c>
      <c r="E112" s="151" t="s">
        <v>282</v>
      </c>
      <c r="F112" s="151" t="str">
        <f t="shared" si="13"/>
        <v>SRO01_US02:42:I.Ch6Data</v>
      </c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75"/>
    </row>
    <row r="113" spans="1:17">
      <c r="A113" s="102" t="s">
        <v>712</v>
      </c>
      <c r="B113" s="156" t="s">
        <v>713</v>
      </c>
      <c r="C113" s="151" t="s">
        <v>682</v>
      </c>
      <c r="D113" s="151">
        <f t="shared" si="14"/>
        <v>42</v>
      </c>
      <c r="E113" s="151" t="s">
        <v>284</v>
      </c>
      <c r="F113" s="151" t="str">
        <f t="shared" si="13"/>
        <v>SRO01_US02:42:I.Ch7Data</v>
      </c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75"/>
    </row>
    <row r="114" spans="1:17">
      <c r="A114" s="185" t="s">
        <v>153</v>
      </c>
      <c r="B114" s="176"/>
      <c r="C114" s="183"/>
      <c r="D114" s="183"/>
      <c r="E114" s="183"/>
      <c r="F114" s="151" t="str">
        <f t="shared" si="13"/>
        <v/>
      </c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1"/>
    </row>
    <row r="115" spans="1:17">
      <c r="A115" s="102" t="s">
        <v>714</v>
      </c>
      <c r="B115" s="156" t="s">
        <v>715</v>
      </c>
      <c r="C115" s="151" t="s">
        <v>682</v>
      </c>
      <c r="D115" s="151">
        <f>D113+1</f>
        <v>43</v>
      </c>
      <c r="E115" s="151" t="s">
        <v>266</v>
      </c>
      <c r="F115" s="151" t="str">
        <f t="shared" si="13"/>
        <v>SRO01_US02:43:I.Ch0Data</v>
      </c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75"/>
    </row>
    <row r="116" spans="1:17">
      <c r="A116" s="102" t="s">
        <v>716</v>
      </c>
      <c r="B116" s="156" t="s">
        <v>717</v>
      </c>
      <c r="C116" s="151" t="s">
        <v>682</v>
      </c>
      <c r="D116" s="151">
        <f t="shared" ref="D116:D122" si="15">D115</f>
        <v>43</v>
      </c>
      <c r="E116" s="151" t="s">
        <v>269</v>
      </c>
      <c r="F116" s="151" t="str">
        <f t="shared" si="13"/>
        <v>SRO01_US02:43:I.Ch1Data</v>
      </c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75"/>
    </row>
    <row r="117" spans="1:17">
      <c r="A117" s="102" t="s">
        <v>718</v>
      </c>
      <c r="B117" s="156" t="s">
        <v>719</v>
      </c>
      <c r="C117" s="151" t="s">
        <v>682</v>
      </c>
      <c r="D117" s="151">
        <f t="shared" si="15"/>
        <v>43</v>
      </c>
      <c r="E117" s="151" t="s">
        <v>272</v>
      </c>
      <c r="F117" s="151" t="str">
        <f t="shared" si="13"/>
        <v>SRO01_US02:43:I.Ch2Data</v>
      </c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75"/>
    </row>
    <row r="118" spans="1:17">
      <c r="A118" s="102" t="s">
        <v>720</v>
      </c>
      <c r="B118" s="156" t="s">
        <v>721</v>
      </c>
      <c r="C118" s="151" t="s">
        <v>682</v>
      </c>
      <c r="D118" s="151">
        <f t="shared" si="15"/>
        <v>43</v>
      </c>
      <c r="E118" s="151" t="s">
        <v>275</v>
      </c>
      <c r="F118" s="151" t="str">
        <f t="shared" si="13"/>
        <v>SRO01_US02:43:I.Ch3Data</v>
      </c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75"/>
    </row>
    <row r="119" spans="1:17">
      <c r="A119" s="102" t="s">
        <v>722</v>
      </c>
      <c r="B119" s="156" t="s">
        <v>723</v>
      </c>
      <c r="C119" s="151" t="s">
        <v>682</v>
      </c>
      <c r="D119" s="151">
        <f t="shared" si="15"/>
        <v>43</v>
      </c>
      <c r="E119" s="151" t="s">
        <v>278</v>
      </c>
      <c r="F119" s="151" t="str">
        <f t="shared" si="13"/>
        <v>SRO01_US02:43:I.Ch4Data</v>
      </c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75"/>
    </row>
    <row r="120" spans="1:17">
      <c r="A120" s="182"/>
      <c r="B120" s="156"/>
      <c r="C120" s="151" t="s">
        <v>682</v>
      </c>
      <c r="D120" s="151">
        <f t="shared" si="15"/>
        <v>43</v>
      </c>
      <c r="E120" s="151" t="s">
        <v>280</v>
      </c>
      <c r="F120" s="151" t="str">
        <f t="shared" si="13"/>
        <v>SRO01_US02:43:I.Ch5Data</v>
      </c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75"/>
    </row>
    <row r="121" spans="1:17">
      <c r="A121" s="182"/>
      <c r="B121" s="156"/>
      <c r="C121" s="151" t="s">
        <v>682</v>
      </c>
      <c r="D121" s="151">
        <f t="shared" si="15"/>
        <v>43</v>
      </c>
      <c r="E121" s="151" t="s">
        <v>282</v>
      </c>
      <c r="F121" s="151" t="str">
        <f t="shared" si="13"/>
        <v>SRO01_US02:43:I.Ch6Data</v>
      </c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75"/>
    </row>
    <row r="122" spans="1:17">
      <c r="A122" s="182"/>
      <c r="B122" s="156"/>
      <c r="C122" s="151" t="s">
        <v>682</v>
      </c>
      <c r="D122" s="151">
        <f t="shared" si="15"/>
        <v>43</v>
      </c>
      <c r="E122" s="151" t="s">
        <v>284</v>
      </c>
      <c r="F122" s="151" t="str">
        <f t="shared" si="13"/>
        <v>SRO01_US02:43:I.Ch7Data</v>
      </c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75"/>
    </row>
    <row r="123" spans="1:17">
      <c r="A123" s="185" t="s">
        <v>154</v>
      </c>
      <c r="B123" s="176"/>
      <c r="C123" s="183"/>
      <c r="D123" s="183"/>
      <c r="E123" s="183"/>
      <c r="F123" s="151" t="str">
        <f t="shared" si="13"/>
        <v/>
      </c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75"/>
    </row>
    <row r="124" spans="1:17">
      <c r="A124" s="102" t="s">
        <v>724</v>
      </c>
      <c r="B124" s="156" t="s">
        <v>725</v>
      </c>
      <c r="C124" s="151" t="s">
        <v>682</v>
      </c>
      <c r="D124" s="151">
        <f>D122+1</f>
        <v>44</v>
      </c>
      <c r="E124" s="151" t="s">
        <v>266</v>
      </c>
      <c r="F124" s="151" t="str">
        <f t="shared" si="13"/>
        <v>SRO01_US02:44:I.Ch0Data</v>
      </c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75"/>
    </row>
    <row r="125" spans="1:17">
      <c r="A125" s="102" t="s">
        <v>726</v>
      </c>
      <c r="B125" s="156" t="s">
        <v>727</v>
      </c>
      <c r="C125" s="151" t="s">
        <v>682</v>
      </c>
      <c r="D125" s="151">
        <f t="shared" ref="D125:D131" si="16">D124</f>
        <v>44</v>
      </c>
      <c r="E125" s="151" t="s">
        <v>269</v>
      </c>
      <c r="F125" s="151" t="str">
        <f t="shared" si="13"/>
        <v>SRO01_US02:44:I.Ch1Data</v>
      </c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75"/>
    </row>
    <row r="126" spans="1:17">
      <c r="A126" s="102" t="s">
        <v>728</v>
      </c>
      <c r="B126" s="156" t="s">
        <v>729</v>
      </c>
      <c r="C126" s="151" t="s">
        <v>682</v>
      </c>
      <c r="D126" s="151">
        <f t="shared" si="16"/>
        <v>44</v>
      </c>
      <c r="E126" s="151" t="s">
        <v>272</v>
      </c>
      <c r="F126" s="151" t="str">
        <f t="shared" si="13"/>
        <v>SRO01_US02:44:I.Ch2Data</v>
      </c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75"/>
    </row>
    <row r="127" spans="1:17">
      <c r="A127" s="102" t="s">
        <v>730</v>
      </c>
      <c r="B127" s="156" t="s">
        <v>731</v>
      </c>
      <c r="C127" s="151" t="s">
        <v>682</v>
      </c>
      <c r="D127" s="151">
        <f t="shared" si="16"/>
        <v>44</v>
      </c>
      <c r="E127" s="151" t="s">
        <v>275</v>
      </c>
      <c r="F127" s="151" t="str">
        <f t="shared" si="13"/>
        <v>SRO01_US02:44:I.Ch3Data</v>
      </c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75"/>
    </row>
    <row r="128" spans="1:17">
      <c r="A128" s="102" t="s">
        <v>732</v>
      </c>
      <c r="B128" s="156" t="s">
        <v>733</v>
      </c>
      <c r="C128" s="151" t="s">
        <v>682</v>
      </c>
      <c r="D128" s="151">
        <f t="shared" si="16"/>
        <v>44</v>
      </c>
      <c r="E128" s="151" t="s">
        <v>278</v>
      </c>
      <c r="F128" s="151" t="str">
        <f t="shared" si="13"/>
        <v>SRO01_US02:44:I.Ch4Data</v>
      </c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75"/>
    </row>
    <row r="129" spans="1:17">
      <c r="A129" s="182"/>
      <c r="B129" s="156"/>
      <c r="C129" s="151" t="s">
        <v>682</v>
      </c>
      <c r="D129" s="151">
        <f t="shared" si="16"/>
        <v>44</v>
      </c>
      <c r="E129" s="151" t="s">
        <v>280</v>
      </c>
      <c r="F129" s="151" t="str">
        <f t="shared" si="13"/>
        <v>SRO01_US02:44:I.Ch5Data</v>
      </c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75"/>
    </row>
    <row r="130" spans="1:17">
      <c r="A130" s="182"/>
      <c r="B130" s="156"/>
      <c r="C130" s="151" t="s">
        <v>682</v>
      </c>
      <c r="D130" s="151">
        <f t="shared" si="16"/>
        <v>44</v>
      </c>
      <c r="E130" s="151" t="s">
        <v>282</v>
      </c>
      <c r="F130" s="151" t="str">
        <f t="shared" si="13"/>
        <v>SRO01_US02:44:I.Ch6Data</v>
      </c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75"/>
    </row>
    <row r="131" spans="1:17">
      <c r="A131" s="182"/>
      <c r="B131" s="156"/>
      <c r="C131" s="151" t="s">
        <v>682</v>
      </c>
      <c r="D131" s="151">
        <f t="shared" si="16"/>
        <v>44</v>
      </c>
      <c r="E131" s="151" t="s">
        <v>284</v>
      </c>
      <c r="F131" s="151" t="str">
        <f t="shared" si="13"/>
        <v>SRO01_US02:44:I.Ch7Data</v>
      </c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75"/>
    </row>
    <row r="132" spans="1:17">
      <c r="A132" s="185" t="s">
        <v>155</v>
      </c>
      <c r="B132" s="176"/>
      <c r="C132" s="183"/>
      <c r="D132" s="183"/>
      <c r="E132" s="183"/>
      <c r="F132" s="151" t="str">
        <f t="shared" si="13"/>
        <v/>
      </c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75"/>
    </row>
    <row r="133" spans="1:17">
      <c r="A133" s="102" t="s">
        <v>734</v>
      </c>
      <c r="B133" s="156" t="s">
        <v>735</v>
      </c>
      <c r="C133" s="151" t="s">
        <v>682</v>
      </c>
      <c r="D133" s="151">
        <f>D131+1</f>
        <v>45</v>
      </c>
      <c r="E133" s="151" t="s">
        <v>266</v>
      </c>
      <c r="F133" s="151" t="str">
        <f t="shared" si="13"/>
        <v>SRO01_US02:45:I.Ch0Data</v>
      </c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75"/>
    </row>
    <row r="134" spans="1:17">
      <c r="A134" s="102" t="s">
        <v>736</v>
      </c>
      <c r="B134" s="156" t="s">
        <v>737</v>
      </c>
      <c r="C134" s="151" t="s">
        <v>682</v>
      </c>
      <c r="D134" s="151">
        <f t="shared" ref="D134:D140" si="17">D133</f>
        <v>45</v>
      </c>
      <c r="E134" s="151" t="s">
        <v>269</v>
      </c>
      <c r="F134" s="151" t="str">
        <f t="shared" si="13"/>
        <v>SRO01_US02:45:I.Ch1Data</v>
      </c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75"/>
    </row>
    <row r="135" spans="1:17">
      <c r="A135" s="102" t="s">
        <v>738</v>
      </c>
      <c r="B135" s="156" t="s">
        <v>739</v>
      </c>
      <c r="C135" s="151" t="s">
        <v>682</v>
      </c>
      <c r="D135" s="151">
        <f t="shared" si="17"/>
        <v>45</v>
      </c>
      <c r="E135" s="151" t="s">
        <v>272</v>
      </c>
      <c r="F135" s="151" t="str">
        <f t="shared" ref="F135:F151" si="18">IF(C135&lt;&gt;"",(IF(LEFT(C135,1)="D",$F$6&amp;":"&amp;D135&amp;":"&amp;RIGHT(C135,1)&amp;"."&amp;RIGHT(E135,1),$F$6&amp;":"&amp;D135&amp;":"&amp;RIGHT(C135,1)&amp;".Ch"&amp;RIGHT(E135,1)&amp;"Data")),"")</f>
        <v>SRO01_US02:45:I.Ch2Data</v>
      </c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75"/>
    </row>
    <row r="136" spans="1:17">
      <c r="A136" s="102" t="s">
        <v>740</v>
      </c>
      <c r="B136" s="156" t="s">
        <v>741</v>
      </c>
      <c r="C136" s="151" t="s">
        <v>682</v>
      </c>
      <c r="D136" s="151">
        <f t="shared" si="17"/>
        <v>45</v>
      </c>
      <c r="E136" s="151" t="s">
        <v>275</v>
      </c>
      <c r="F136" s="151" t="str">
        <f t="shared" si="18"/>
        <v>SRO01_US02:45:I.Ch3Data</v>
      </c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75"/>
    </row>
    <row r="137" spans="1:17">
      <c r="A137" s="102" t="s">
        <v>742</v>
      </c>
      <c r="B137" s="156" t="s">
        <v>743</v>
      </c>
      <c r="C137" s="151" t="s">
        <v>682</v>
      </c>
      <c r="D137" s="151">
        <f t="shared" si="17"/>
        <v>45</v>
      </c>
      <c r="E137" s="151" t="s">
        <v>278</v>
      </c>
      <c r="F137" s="151" t="str">
        <f t="shared" si="18"/>
        <v>SRO01_US02:45:I.Ch4Data</v>
      </c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75"/>
    </row>
    <row r="138" spans="1:17">
      <c r="A138" s="102" t="s">
        <v>744</v>
      </c>
      <c r="B138" s="156" t="s">
        <v>692</v>
      </c>
      <c r="C138" s="151" t="s">
        <v>682</v>
      </c>
      <c r="D138" s="151">
        <f t="shared" si="17"/>
        <v>45</v>
      </c>
      <c r="E138" s="151" t="s">
        <v>280</v>
      </c>
      <c r="F138" s="151" t="str">
        <f t="shared" si="18"/>
        <v>SRO01_US02:45:I.Ch5Data</v>
      </c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75"/>
    </row>
    <row r="139" spans="1:17">
      <c r="A139" s="102" t="s">
        <v>745</v>
      </c>
      <c r="B139" s="156" t="s">
        <v>746</v>
      </c>
      <c r="C139" s="151" t="s">
        <v>682</v>
      </c>
      <c r="D139" s="151">
        <f t="shared" si="17"/>
        <v>45</v>
      </c>
      <c r="E139" s="151" t="s">
        <v>282</v>
      </c>
      <c r="F139" s="151" t="str">
        <f t="shared" si="18"/>
        <v>SRO01_US02:45:I.Ch6Data</v>
      </c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75"/>
    </row>
    <row r="140" spans="1:17">
      <c r="A140" s="102" t="s">
        <v>407</v>
      </c>
      <c r="B140" s="156" t="s">
        <v>747</v>
      </c>
      <c r="C140" s="151" t="s">
        <v>682</v>
      </c>
      <c r="D140" s="151">
        <f t="shared" si="17"/>
        <v>45</v>
      </c>
      <c r="E140" s="151" t="s">
        <v>284</v>
      </c>
      <c r="F140" s="151" t="str">
        <f t="shared" si="18"/>
        <v>SRO01_US02:45:I.Ch7Data</v>
      </c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75"/>
    </row>
    <row r="141" spans="1:17">
      <c r="A141" s="185" t="s">
        <v>156</v>
      </c>
      <c r="B141" s="176"/>
      <c r="C141" s="183"/>
      <c r="D141" s="183"/>
      <c r="E141" s="183"/>
      <c r="F141" s="151" t="str">
        <f t="shared" si="18"/>
        <v/>
      </c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75"/>
    </row>
    <row r="142" spans="1:17">
      <c r="A142" s="182" t="s">
        <v>748</v>
      </c>
      <c r="B142" s="156" t="s">
        <v>749</v>
      </c>
      <c r="C142" s="151" t="s">
        <v>750</v>
      </c>
      <c r="D142" s="151">
        <f>D140+1</f>
        <v>46</v>
      </c>
      <c r="E142" s="151" t="s">
        <v>266</v>
      </c>
      <c r="F142" s="151" t="str">
        <f t="shared" si="18"/>
        <v>SRO01_US02:46:O.Ch0Data</v>
      </c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75"/>
    </row>
    <row r="143" spans="1:17">
      <c r="A143" s="182" t="s">
        <v>751</v>
      </c>
      <c r="B143" s="156" t="s">
        <v>749</v>
      </c>
      <c r="C143" s="151" t="s">
        <v>750</v>
      </c>
      <c r="D143" s="151">
        <f>D142</f>
        <v>46</v>
      </c>
      <c r="E143" s="151" t="s">
        <v>269</v>
      </c>
      <c r="F143" s="151" t="str">
        <f t="shared" si="18"/>
        <v>SRO01_US02:46:O.Ch1Data</v>
      </c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75"/>
    </row>
    <row r="144" spans="1:17">
      <c r="A144" s="182"/>
      <c r="B144" s="156"/>
      <c r="C144" s="151" t="s">
        <v>750</v>
      </c>
      <c r="D144" s="151">
        <f>D143</f>
        <v>46</v>
      </c>
      <c r="E144" s="151" t="s">
        <v>272</v>
      </c>
      <c r="F144" s="151" t="str">
        <f t="shared" si="18"/>
        <v>SRO01_US02:46:O.Ch2Data</v>
      </c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75"/>
    </row>
    <row r="145" spans="1:17">
      <c r="A145" s="182"/>
      <c r="B145" s="156"/>
      <c r="C145" s="151" t="s">
        <v>750</v>
      </c>
      <c r="D145" s="151">
        <f>D144</f>
        <v>46</v>
      </c>
      <c r="E145" s="151" t="s">
        <v>275</v>
      </c>
      <c r="F145" s="151" t="str">
        <f t="shared" si="18"/>
        <v>SRO01_US02:46:O.Ch3Data</v>
      </c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75"/>
    </row>
    <row r="146" spans="1:17">
      <c r="A146" s="185" t="s">
        <v>159</v>
      </c>
      <c r="B146" s="176"/>
      <c r="C146" s="151"/>
      <c r="D146" s="183"/>
      <c r="E146" s="183"/>
      <c r="F146" s="151" t="str">
        <f t="shared" si="18"/>
        <v/>
      </c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75"/>
    </row>
    <row r="147" spans="1:17">
      <c r="A147" s="182"/>
      <c r="B147" s="156"/>
      <c r="C147" s="151" t="s">
        <v>750</v>
      </c>
      <c r="D147" s="151">
        <f>D145+1</f>
        <v>47</v>
      </c>
      <c r="E147" s="151" t="s">
        <v>266</v>
      </c>
      <c r="F147" s="151" t="str">
        <f t="shared" si="18"/>
        <v>SRO01_US02:47:O.Ch0Data</v>
      </c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75"/>
    </row>
    <row r="148" spans="1:17">
      <c r="A148" s="182"/>
      <c r="B148" s="156"/>
      <c r="C148" s="151" t="s">
        <v>750</v>
      </c>
      <c r="D148" s="151">
        <f>D147</f>
        <v>47</v>
      </c>
      <c r="E148" s="151" t="s">
        <v>269</v>
      </c>
      <c r="F148" s="151" t="str">
        <f t="shared" si="18"/>
        <v>SRO01_US02:47:O.Ch1Data</v>
      </c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75"/>
    </row>
    <row r="149" spans="1:17">
      <c r="A149" s="182"/>
      <c r="B149" s="156"/>
      <c r="C149" s="151" t="s">
        <v>750</v>
      </c>
      <c r="D149" s="151">
        <f>D148</f>
        <v>47</v>
      </c>
      <c r="E149" s="151" t="s">
        <v>272</v>
      </c>
      <c r="F149" s="151" t="str">
        <f t="shared" si="18"/>
        <v>SRO01_US02:47:O.Ch2Data</v>
      </c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75"/>
    </row>
    <row r="150" spans="1:17">
      <c r="A150" s="182"/>
      <c r="B150" s="156"/>
      <c r="C150" s="151" t="s">
        <v>750</v>
      </c>
      <c r="D150" s="151">
        <f>D149</f>
        <v>47</v>
      </c>
      <c r="E150" s="151" t="s">
        <v>275</v>
      </c>
      <c r="F150" s="151" t="str">
        <f t="shared" si="18"/>
        <v>SRO01_US02:47:O.Ch3Data</v>
      </c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75"/>
    </row>
    <row r="151" spans="1:17">
      <c r="A151" s="186"/>
      <c r="B151" s="187"/>
      <c r="C151" s="188"/>
      <c r="D151" s="188"/>
      <c r="E151" s="188"/>
      <c r="F151" s="188" t="str">
        <f t="shared" si="18"/>
        <v/>
      </c>
      <c r="G151" s="188"/>
      <c r="H151" s="188"/>
      <c r="I151" s="188"/>
      <c r="J151" s="188"/>
      <c r="K151" s="188"/>
      <c r="L151" s="188"/>
      <c r="M151" s="188"/>
      <c r="N151" s="189"/>
      <c r="O151" s="188"/>
      <c r="P151" s="189"/>
      <c r="Q151" s="190"/>
    </row>
  </sheetData>
  <mergeCells count="1">
    <mergeCell ref="D1:F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11"/>
  <sheetViews>
    <sheetView zoomScale="90" zoomScaleNormal="90" workbookViewId="0">
      <selection activeCell="A6" sqref="A6"/>
    </sheetView>
  </sheetViews>
  <sheetFormatPr baseColWidth="10" defaultColWidth="9.140625" defaultRowHeight="12.75"/>
  <cols>
    <col min="1" max="1" width="14.85546875" style="164" customWidth="1"/>
    <col min="2" max="2" width="57.85546875" style="164" customWidth="1"/>
    <col min="3" max="3" width="7.28515625" style="165" customWidth="1"/>
    <col min="4" max="4" width="6.7109375" style="165" customWidth="1"/>
    <col min="5" max="5" width="4.5703125" style="165" customWidth="1"/>
    <col min="6" max="6" width="26.7109375" style="165" customWidth="1"/>
    <col min="7" max="7" width="7.5703125" style="165" customWidth="1"/>
    <col min="8" max="8" width="8.28515625" style="165" customWidth="1"/>
    <col min="9" max="9" width="10.140625" style="165" customWidth="1"/>
    <col min="10" max="10" width="7.7109375" style="165" customWidth="1"/>
    <col min="11" max="11" width="8.7109375" style="165" customWidth="1"/>
    <col min="12" max="12" width="24.140625" style="165" customWidth="1"/>
    <col min="13" max="14" width="6.140625" style="165" customWidth="1"/>
    <col min="15" max="15" width="8.85546875" style="165" customWidth="1"/>
    <col min="16" max="16" width="9.85546875" style="165" customWidth="1"/>
    <col min="17" max="17" width="15" style="164" customWidth="1"/>
    <col min="18" max="1025" width="8.85546875" style="164" customWidth="1"/>
  </cols>
  <sheetData>
    <row r="1" spans="1:17" s="141" customFormat="1" ht="15">
      <c r="A1" s="82" t="str">
        <f>"Kunde:"</f>
        <v>Kunde:</v>
      </c>
      <c r="B1" s="83" t="str">
        <f>'Rev Hist'!G2</f>
        <v>FjellVAR</v>
      </c>
      <c r="C1" s="84"/>
      <c r="D1" s="361" t="s">
        <v>243</v>
      </c>
      <c r="E1" s="361"/>
      <c r="F1" s="361"/>
      <c r="G1" s="84"/>
      <c r="H1" s="84"/>
      <c r="I1" s="84"/>
      <c r="J1" s="84"/>
      <c r="K1" s="166" t="s">
        <v>244</v>
      </c>
      <c r="L1" s="166" t="str">
        <f>'Rev Hist'!G4</f>
        <v xml:space="preserve"> </v>
      </c>
    </row>
    <row r="2" spans="1:17" s="141" customFormat="1">
      <c r="A2" s="82" t="str">
        <f>"Stasjonsnavn: "</f>
        <v xml:space="preserve">Stasjonsnavn: </v>
      </c>
      <c r="B2" s="83" t="str">
        <f>'Rev Hist'!G3</f>
        <v>Storanipa RA</v>
      </c>
      <c r="C2" s="84"/>
      <c r="D2" s="84"/>
      <c r="E2" s="84"/>
      <c r="F2" s="84"/>
      <c r="G2" s="84"/>
      <c r="H2" s="84"/>
      <c r="I2" s="84"/>
      <c r="J2" s="84"/>
      <c r="K2" s="166" t="s">
        <v>245</v>
      </c>
      <c r="L2" s="166" t="s">
        <v>752</v>
      </c>
    </row>
    <row r="3" spans="1:17" s="141" customFormat="1" ht="13.5" customHeight="1">
      <c r="A3" s="82" t="str">
        <f>"Typestasjon: "</f>
        <v xml:space="preserve">Typestasjon: </v>
      </c>
      <c r="B3" s="83" t="str">
        <f>'Rev Hist'!K2</f>
        <v>Renseanlegg</v>
      </c>
      <c r="C3" s="84"/>
      <c r="D3" s="84"/>
      <c r="E3" s="84"/>
      <c r="F3" s="84"/>
      <c r="G3" s="84"/>
      <c r="H3" s="84"/>
      <c r="I3" s="84"/>
      <c r="J3" s="84"/>
      <c r="K3" s="166" t="s">
        <v>247</v>
      </c>
      <c r="L3" s="166" t="str">
        <f>'Rev Hist'!K3</f>
        <v>Allen Bradley ControlLogix</v>
      </c>
    </row>
    <row r="4" spans="1:17" s="141" customFormat="1" ht="4.5" customHeight="1">
      <c r="A4" s="167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9"/>
    </row>
    <row r="5" spans="1:17" ht="27.75" customHeight="1">
      <c r="A5" s="142" t="s">
        <v>248</v>
      </c>
      <c r="B5" s="142" t="s">
        <v>67</v>
      </c>
      <c r="C5" s="143" t="s">
        <v>249</v>
      </c>
      <c r="D5" s="143" t="s">
        <v>250</v>
      </c>
      <c r="E5" s="143" t="s">
        <v>251</v>
      </c>
      <c r="F5" s="143" t="s">
        <v>252</v>
      </c>
      <c r="G5" s="143" t="s">
        <v>253</v>
      </c>
      <c r="H5" s="143" t="s">
        <v>254</v>
      </c>
      <c r="I5" s="143" t="s">
        <v>255</v>
      </c>
      <c r="J5" s="143" t="s">
        <v>256</v>
      </c>
      <c r="K5" s="143" t="s">
        <v>257</v>
      </c>
      <c r="L5" s="143" t="s">
        <v>258</v>
      </c>
      <c r="M5" s="143" t="s">
        <v>259</v>
      </c>
      <c r="N5" s="143" t="s">
        <v>78</v>
      </c>
      <c r="O5" s="143" t="s">
        <v>260</v>
      </c>
      <c r="P5" s="143" t="s">
        <v>261</v>
      </c>
      <c r="Q5" s="143" t="s">
        <v>262</v>
      </c>
    </row>
    <row r="6" spans="1:17">
      <c r="A6" s="110" t="s">
        <v>161</v>
      </c>
      <c r="B6" s="170"/>
      <c r="C6" s="146"/>
      <c r="D6" s="146"/>
      <c r="E6" s="146"/>
      <c r="F6" s="147" t="s">
        <v>263</v>
      </c>
      <c r="G6" s="146"/>
      <c r="H6" s="146"/>
      <c r="I6" s="146"/>
      <c r="J6" s="146"/>
      <c r="K6" s="146"/>
      <c r="L6" s="146"/>
      <c r="M6" s="171"/>
      <c r="N6" s="146"/>
      <c r="O6" s="146"/>
      <c r="P6" s="146"/>
      <c r="Q6" s="172"/>
    </row>
    <row r="7" spans="1:17">
      <c r="A7" s="182"/>
      <c r="B7" s="176"/>
      <c r="C7" s="151" t="s">
        <v>750</v>
      </c>
      <c r="D7" s="151">
        <v>48</v>
      </c>
      <c r="E7" s="151" t="s">
        <v>266</v>
      </c>
      <c r="F7" s="151" t="str">
        <f>IF(C7&lt;&gt;"",(IF(LEFT(C7,1)="D",$F$6&amp;":"&amp;D7&amp;":"&amp;RIGHT(C7,1)&amp;"."&amp;RIGHT(E7,1),$F$6&amp;":"&amp;D7&amp;":"&amp;RIGHT(C7,1)&amp;".Ch"&amp;RIGHT(E7,1)&amp;"Data")),"")</f>
        <v>SRO01_US02:48:O.Ch0Data</v>
      </c>
      <c r="G7" s="173"/>
      <c r="H7" s="173"/>
      <c r="I7" s="173"/>
      <c r="J7" s="173"/>
      <c r="K7" s="173"/>
      <c r="L7" s="173"/>
      <c r="M7" s="173"/>
      <c r="N7" s="173"/>
      <c r="O7" s="151"/>
      <c r="P7" s="174"/>
      <c r="Q7" s="175"/>
    </row>
    <row r="8" spans="1:17">
      <c r="A8" s="182"/>
      <c r="B8" s="156"/>
      <c r="C8" s="151" t="s">
        <v>750</v>
      </c>
      <c r="D8" s="151">
        <v>48</v>
      </c>
      <c r="E8" s="151" t="s">
        <v>269</v>
      </c>
      <c r="F8" s="151" t="str">
        <f>IF(C8&lt;&gt;"",(IF(LEFT(C8,1)="D",$F$6&amp;":"&amp;D8&amp;":"&amp;RIGHT(C8,1)&amp;"."&amp;RIGHT(E8,1),$F$6&amp;":"&amp;D8&amp;":"&amp;RIGHT(C8,1)&amp;".Ch"&amp;RIGHT(E8,1)&amp;"Data")),"")</f>
        <v>SRO01_US02:48:O.Ch1Data</v>
      </c>
      <c r="G8" s="173"/>
      <c r="H8" s="173"/>
      <c r="I8" s="173"/>
      <c r="J8" s="173"/>
      <c r="K8" s="173"/>
      <c r="L8" s="173"/>
      <c r="M8" s="173"/>
      <c r="N8" s="173"/>
      <c r="O8" s="151"/>
      <c r="P8" s="174"/>
      <c r="Q8" s="175"/>
    </row>
    <row r="9" spans="1:17">
      <c r="A9" s="182"/>
      <c r="B9" s="156"/>
      <c r="C9" s="151" t="s">
        <v>750</v>
      </c>
      <c r="D9" s="151">
        <v>48</v>
      </c>
      <c r="E9" s="151" t="s">
        <v>272</v>
      </c>
      <c r="F9" s="151" t="str">
        <f>IF(C9&lt;&gt;"",(IF(LEFT(C9,1)="D",$F$6&amp;":"&amp;D9&amp;":"&amp;RIGHT(C9,1)&amp;"."&amp;RIGHT(E9,1),$F$6&amp;":"&amp;D9&amp;":"&amp;RIGHT(C9,1)&amp;".Ch"&amp;RIGHT(E9,1)&amp;"Data")),"")</f>
        <v>SRO01_US02:48:O.Ch2Data</v>
      </c>
      <c r="G9" s="173"/>
      <c r="H9" s="173"/>
      <c r="I9" s="173"/>
      <c r="J9" s="173"/>
      <c r="K9" s="173"/>
      <c r="L9" s="173"/>
      <c r="M9" s="173"/>
      <c r="N9" s="173"/>
      <c r="O9" s="151"/>
      <c r="P9" s="174"/>
      <c r="Q9" s="175"/>
    </row>
    <row r="10" spans="1:17">
      <c r="A10" s="182"/>
      <c r="B10" s="176"/>
      <c r="C10" s="151" t="s">
        <v>750</v>
      </c>
      <c r="D10" s="151">
        <v>48</v>
      </c>
      <c r="E10" s="151" t="s">
        <v>275</v>
      </c>
      <c r="F10" s="151" t="str">
        <f>IF(C10&lt;&gt;"",(IF(LEFT(C10,1)="D",$F$6&amp;":"&amp;D10&amp;":"&amp;RIGHT(C10,1)&amp;"."&amp;RIGHT(E10,1),$F$6&amp;":"&amp;D10&amp;":"&amp;RIGHT(C10,1)&amp;".Ch"&amp;RIGHT(E10,1)&amp;"Data")),"")</f>
        <v>SRO01_US02:48:O.Ch3Data</v>
      </c>
      <c r="G10" s="173"/>
      <c r="H10" s="173"/>
      <c r="I10" s="173"/>
      <c r="J10" s="173"/>
      <c r="K10" s="173"/>
      <c r="L10" s="173"/>
      <c r="M10" s="173"/>
      <c r="N10" s="173"/>
      <c r="O10" s="151"/>
      <c r="P10" s="174"/>
      <c r="Q10" s="175"/>
    </row>
    <row r="11" spans="1:17">
      <c r="A11" s="186"/>
      <c r="B11" s="187"/>
      <c r="C11" s="188"/>
      <c r="D11" s="188"/>
      <c r="E11" s="188"/>
      <c r="F11" s="188" t="str">
        <f>IF(C11&lt;&gt;"",(IF(LEFT(C11,1)="D",$F$6&amp;":"&amp;D11&amp;":"&amp;RIGHT(C11,1)&amp;"."&amp;RIGHT(E11,1),$F$6&amp;":"&amp;D11&amp;":"&amp;RIGHT(C11,1)&amp;".Ch"&amp;RIGHT(E11,1)&amp;"Data")),"")</f>
        <v/>
      </c>
      <c r="G11" s="188"/>
      <c r="H11" s="188"/>
      <c r="I11" s="188"/>
      <c r="J11" s="188"/>
      <c r="K11" s="188"/>
      <c r="L11" s="188"/>
      <c r="M11" s="188"/>
      <c r="N11" s="189"/>
      <c r="O11" s="188"/>
      <c r="P11" s="189"/>
      <c r="Q11" s="190"/>
    </row>
  </sheetData>
  <mergeCells count="1">
    <mergeCell ref="D1:F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22</vt:i4>
      </vt:variant>
      <vt:variant>
        <vt:lpstr>Navngitte områder</vt:lpstr>
      </vt:variant>
      <vt:variant>
        <vt:i4>84</vt:i4>
      </vt:variant>
    </vt:vector>
  </HeadingPairs>
  <TitlesOfParts>
    <vt:vector size="106" baseType="lpstr">
      <vt:lpstr>Dok nr</vt:lpstr>
      <vt:lpstr>Rev Hist</vt:lpstr>
      <vt:lpstr>Utstyrsliste</vt:lpstr>
      <vt:lpstr>System Layout</vt:lpstr>
      <vt:lpstr>Loop Test Report</vt:lpstr>
      <vt:lpstr>Kort, SRO01_US02_1-13</vt:lpstr>
      <vt:lpstr>Kort, SRO01_US03_1-17</vt:lpstr>
      <vt:lpstr>Kort, SRO01_US04_1-17</vt:lpstr>
      <vt:lpstr>Kort, SRO01_US05_1</vt:lpstr>
      <vt:lpstr>109.Frekvensomformere</vt:lpstr>
      <vt:lpstr>Objektregister 1</vt:lpstr>
      <vt:lpstr>Objektregister 2</vt:lpstr>
      <vt:lpstr>Objektregister 3</vt:lpstr>
      <vt:lpstr>Trendverdier 1</vt:lpstr>
      <vt:lpstr>Alarmregister 1</vt:lpstr>
      <vt:lpstr>Status_kommando_register 1</vt:lpstr>
      <vt:lpstr>Parameterregister 1</vt:lpstr>
      <vt:lpstr>Sekvens_Oversikt</vt:lpstr>
      <vt:lpstr>Hjelperegister 1 (Internt PLS)</vt:lpstr>
      <vt:lpstr>Objektdef@AI_INST</vt:lpstr>
      <vt:lpstr>Objektdef@DI_INST</vt:lpstr>
      <vt:lpstr>Objektdef@V_ONOFF</vt:lpstr>
      <vt:lpstr>'109.Frekvensomformere'!Print_Titles_0</vt:lpstr>
      <vt:lpstr>'Alarmregister 1'!Print_Titles_0</vt:lpstr>
      <vt:lpstr>'Hjelperegister 1 (Internt PLS)'!Print_Titles_0</vt:lpstr>
      <vt:lpstr>'Kort, SRO01_US02_1-13'!Print_Titles_0</vt:lpstr>
      <vt:lpstr>'Objektdef@AI_INST'!Print_Titles_0</vt:lpstr>
      <vt:lpstr>'Objektdef@DI_INST'!Print_Titles_0</vt:lpstr>
      <vt:lpstr>'Objektdef@V_ONOFF'!Print_Titles_0</vt:lpstr>
      <vt:lpstr>'Objektregister 1'!Print_Titles_0</vt:lpstr>
      <vt:lpstr>'Objektregister 2'!Print_Titles_0</vt:lpstr>
      <vt:lpstr>'Objektregister 3'!Print_Titles_0</vt:lpstr>
      <vt:lpstr>'Parameterregister 1'!Print_Titles_0</vt:lpstr>
      <vt:lpstr>'Rev Hist'!Print_Titles_0</vt:lpstr>
      <vt:lpstr>Sekvens_Oversikt!Print_Titles_0</vt:lpstr>
      <vt:lpstr>'Status_kommando_register 1'!Print_Titles_0</vt:lpstr>
      <vt:lpstr>'System Layout'!Print_Titles_0</vt:lpstr>
      <vt:lpstr>'Trendverdier 1'!Print_Titles_0</vt:lpstr>
      <vt:lpstr>Utstyrsliste!Print_Titles_0</vt:lpstr>
      <vt:lpstr>'109.Frekvensomformere'!Print_Titles_0_0</vt:lpstr>
      <vt:lpstr>'Alarmregister 1'!Print_Titles_0_0</vt:lpstr>
      <vt:lpstr>'Hjelperegister 1 (Internt PLS)'!Print_Titles_0_0</vt:lpstr>
      <vt:lpstr>'Kort, SRO01_US02_1-13'!Print_Titles_0_0</vt:lpstr>
      <vt:lpstr>'Objektdef@AI_INST'!Print_Titles_0_0</vt:lpstr>
      <vt:lpstr>'Objektdef@DI_INST'!Print_Titles_0_0</vt:lpstr>
      <vt:lpstr>'Objektdef@V_ONOFF'!Print_Titles_0_0</vt:lpstr>
      <vt:lpstr>'Objektregister 1'!Print_Titles_0_0</vt:lpstr>
      <vt:lpstr>'Objektregister 2'!Print_Titles_0_0</vt:lpstr>
      <vt:lpstr>'Objektregister 3'!Print_Titles_0_0</vt:lpstr>
      <vt:lpstr>'Parameterregister 1'!Print_Titles_0_0</vt:lpstr>
      <vt:lpstr>'Rev Hist'!Print_Titles_0_0</vt:lpstr>
      <vt:lpstr>Sekvens_Oversikt!Print_Titles_0_0</vt:lpstr>
      <vt:lpstr>'Status_kommando_register 1'!Print_Titles_0_0</vt:lpstr>
      <vt:lpstr>'System Layout'!Print_Titles_0_0</vt:lpstr>
      <vt:lpstr>'Trendverdier 1'!Print_Titles_0_0</vt:lpstr>
      <vt:lpstr>Utstyrsliste!Print_Titles_0_0</vt:lpstr>
      <vt:lpstr>'109.Frekvensomformere'!Print_Titles_0_0_0</vt:lpstr>
      <vt:lpstr>'Alarmregister 1'!Print_Titles_0_0_0</vt:lpstr>
      <vt:lpstr>'Hjelperegister 1 (Internt PLS)'!Print_Titles_0_0_0</vt:lpstr>
      <vt:lpstr>'Kort, SRO01_US02_1-13'!Print_Titles_0_0_0</vt:lpstr>
      <vt:lpstr>'Objektdef@AI_INST'!Print_Titles_0_0_0</vt:lpstr>
      <vt:lpstr>'Objektdef@DI_INST'!Print_Titles_0_0_0</vt:lpstr>
      <vt:lpstr>'Objektdef@V_ONOFF'!Print_Titles_0_0_0</vt:lpstr>
      <vt:lpstr>'Objektregister 1'!Print_Titles_0_0_0</vt:lpstr>
      <vt:lpstr>'Objektregister 2'!Print_Titles_0_0_0</vt:lpstr>
      <vt:lpstr>'Objektregister 3'!Print_Titles_0_0_0</vt:lpstr>
      <vt:lpstr>'Parameterregister 1'!Print_Titles_0_0_0</vt:lpstr>
      <vt:lpstr>'Rev Hist'!Print_Titles_0_0_0</vt:lpstr>
      <vt:lpstr>Sekvens_Oversikt!Print_Titles_0_0_0</vt:lpstr>
      <vt:lpstr>'Status_kommando_register 1'!Print_Titles_0_0_0</vt:lpstr>
      <vt:lpstr>'System Layout'!Print_Titles_0_0_0</vt:lpstr>
      <vt:lpstr>'Trendverdier 1'!Print_Titles_0_0_0</vt:lpstr>
      <vt:lpstr>Utstyrsliste!Print_Titles_0_0_0</vt:lpstr>
      <vt:lpstr>'109.Frekvensomformere'!Utskriftsområde</vt:lpstr>
      <vt:lpstr>'Alarmregister 1'!Utskriftsområde</vt:lpstr>
      <vt:lpstr>'Hjelperegister 1 (Internt PLS)'!Utskriftsområde</vt:lpstr>
      <vt:lpstr>'Kort, SRO01_US02_1-13'!Utskriftsområde</vt:lpstr>
      <vt:lpstr>'Loop Test Report'!Utskriftsområde</vt:lpstr>
      <vt:lpstr>'Objektdef@AI_INST'!Utskriftsområde</vt:lpstr>
      <vt:lpstr>'Objektdef@DI_INST'!Utskriftsområde</vt:lpstr>
      <vt:lpstr>'Objektdef@V_ONOFF'!Utskriftsområde</vt:lpstr>
      <vt:lpstr>'Objektregister 1'!Utskriftsområde</vt:lpstr>
      <vt:lpstr>'Objektregister 2'!Utskriftsområde</vt:lpstr>
      <vt:lpstr>'Objektregister 3'!Utskriftsområde</vt:lpstr>
      <vt:lpstr>'Parameterregister 1'!Utskriftsområde</vt:lpstr>
      <vt:lpstr>'Rev Hist'!Utskriftsområde</vt:lpstr>
      <vt:lpstr>'Status_kommando_register 1'!Utskriftsområde</vt:lpstr>
      <vt:lpstr>'Trendverdier 1'!Utskriftsområde</vt:lpstr>
      <vt:lpstr>Utstyrsliste!Utskriftsområde</vt:lpstr>
      <vt:lpstr>'109.Frekvensomformere'!Utskriftstitler</vt:lpstr>
      <vt:lpstr>'Alarmregister 1'!Utskriftstitler</vt:lpstr>
      <vt:lpstr>'Hjelperegister 1 (Internt PLS)'!Utskriftstitler</vt:lpstr>
      <vt:lpstr>'Kort, SRO01_US02_1-13'!Utskriftstitler</vt:lpstr>
      <vt:lpstr>'Objektdef@AI_INST'!Utskriftstitler</vt:lpstr>
      <vt:lpstr>'Objektdef@DI_INST'!Utskriftstitler</vt:lpstr>
      <vt:lpstr>'Objektdef@V_ONOFF'!Utskriftstitler</vt:lpstr>
      <vt:lpstr>'Objektregister 1'!Utskriftstitler</vt:lpstr>
      <vt:lpstr>'Objektregister 2'!Utskriftstitler</vt:lpstr>
      <vt:lpstr>'Objektregister 3'!Utskriftstitler</vt:lpstr>
      <vt:lpstr>'Parameterregister 1'!Utskriftstitler</vt:lpstr>
      <vt:lpstr>'Rev Hist'!Utskriftstitler</vt:lpstr>
      <vt:lpstr>Sekvens_Oversikt!Utskriftstitler</vt:lpstr>
      <vt:lpstr>'Status_kommando_register 1'!Utskriftstitler</vt:lpstr>
      <vt:lpstr>'System Layout'!Utskriftstitler</vt:lpstr>
      <vt:lpstr>'Trendverdier 1'!Utskriftstitler</vt:lpstr>
      <vt:lpstr>Utstyrsliste!Utskriftstitler</vt:lpstr>
    </vt:vector>
  </TitlesOfParts>
  <Company>Guard Systems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Skjema for Anleggsdokumentasjon (IO Adresseliste)</dc:title>
  <dc:creator>Tom Haslum</dc:creator>
  <cp:lastModifiedBy>Vegard Rogne</cp:lastModifiedBy>
  <cp:revision>6</cp:revision>
  <cp:lastPrinted>2017-11-07T14:02:32Z</cp:lastPrinted>
  <dcterms:created xsi:type="dcterms:W3CDTF">2001-01-08T14:30:21Z</dcterms:created>
  <dcterms:modified xsi:type="dcterms:W3CDTF">2018-04-13T14:09:42Z</dcterms:modified>
  <dc:language>nb-NO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Guard Systems ASA</vt:lpwstr>
  </property>
  <property fmtid="{D5CDD505-2E9C-101B-9397-08002B2CF9AE}" pid="4" name="ContentTypeId">
    <vt:lpwstr>0x010100A17BB9A91DD9354D882AABB2E708B8B1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