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90" windowWidth="16998" windowHeight="5964" firstSheet="1" activeTab="5"/>
  </bookViews>
  <sheets>
    <sheet name="Температура" sheetId="1" r:id="rId1"/>
    <sheet name="Результаты тестирования" sheetId="2" r:id="rId2"/>
    <sheet name="Расчёт электроэнергии" sheetId="3" r:id="rId3"/>
    <sheet name="Таблица Пифагора" sheetId="4" r:id="rId4"/>
    <sheet name="Расчёт зарплаты" sheetId="5" r:id="rId5"/>
    <sheet name="К выдаче" sheetId="6" r:id="rId6"/>
  </sheets>
  <calcPr calcId="145621"/>
</workbook>
</file>

<file path=xl/calcChain.xml><?xml version="1.0" encoding="utf-8"?>
<calcChain xmlns="http://schemas.openxmlformats.org/spreadsheetml/2006/main">
  <c r="A3" i="6" l="1"/>
  <c r="B3" i="6"/>
  <c r="D3" i="6" s="1"/>
  <c r="C3" i="6"/>
  <c r="A4" i="6"/>
  <c r="B4" i="6"/>
  <c r="D4" i="6" s="1"/>
  <c r="C4" i="6"/>
  <c r="A5" i="6"/>
  <c r="B5" i="6"/>
  <c r="D5" i="6" s="1"/>
  <c r="C5" i="6"/>
  <c r="D2" i="6"/>
  <c r="C2" i="6"/>
  <c r="B2" i="6"/>
  <c r="A2" i="6"/>
  <c r="F7" i="5"/>
  <c r="F8" i="5"/>
  <c r="F9" i="5"/>
  <c r="F6" i="5"/>
  <c r="E6" i="5"/>
  <c r="E7" i="5"/>
  <c r="E8" i="5"/>
  <c r="E9" i="5"/>
  <c r="D7" i="5"/>
  <c r="D8" i="5"/>
  <c r="D9" i="5"/>
  <c r="D6" i="5"/>
  <c r="C7" i="5"/>
  <c r="C8" i="5"/>
  <c r="C9" i="5"/>
  <c r="C6" i="5"/>
  <c r="B3" i="4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C2" i="4"/>
  <c r="D2" i="4"/>
  <c r="E2" i="4"/>
  <c r="F2" i="4"/>
  <c r="G2" i="4"/>
  <c r="H2" i="4"/>
  <c r="I2" i="4"/>
  <c r="J2" i="4"/>
  <c r="K2" i="4"/>
  <c r="B2" i="4"/>
  <c r="G1" i="4"/>
  <c r="H1" i="4" s="1"/>
  <c r="I1" i="4" s="1"/>
  <c r="J1" i="4" s="1"/>
  <c r="K1" i="4" s="1"/>
  <c r="A7" i="4"/>
  <c r="A8" i="4" s="1"/>
  <c r="A9" i="4" s="1"/>
  <c r="A10" i="4" s="1"/>
  <c r="C1" i="4"/>
  <c r="D1" i="4" s="1"/>
  <c r="E1" i="4" s="1"/>
  <c r="F1" i="4" s="1"/>
  <c r="A4" i="4"/>
  <c r="A5" i="4" s="1"/>
  <c r="A6" i="4" s="1"/>
  <c r="A3" i="4"/>
  <c r="D19" i="3"/>
  <c r="D8" i="3"/>
  <c r="D9" i="3"/>
  <c r="D10" i="3"/>
  <c r="D11" i="3"/>
  <c r="D12" i="3"/>
  <c r="D13" i="3"/>
  <c r="D14" i="3"/>
  <c r="D15" i="3"/>
  <c r="D16" i="3"/>
  <c r="D17" i="3"/>
  <c r="D18" i="3"/>
  <c r="D7" i="3"/>
  <c r="C8" i="3"/>
  <c r="C9" i="3"/>
  <c r="C10" i="3"/>
  <c r="C11" i="3"/>
  <c r="C12" i="3"/>
  <c r="C13" i="3"/>
  <c r="C14" i="3"/>
  <c r="C15" i="3"/>
  <c r="C16" i="3"/>
  <c r="C17" i="3"/>
  <c r="C18" i="3"/>
  <c r="C7" i="3"/>
  <c r="E10" i="2"/>
  <c r="E5" i="2"/>
  <c r="E6" i="2"/>
  <c r="E7" i="2"/>
  <c r="E8" i="2"/>
  <c r="E9" i="2"/>
  <c r="E4" i="2"/>
  <c r="D5" i="2"/>
  <c r="D6" i="2"/>
  <c r="D7" i="2"/>
  <c r="D8" i="2"/>
  <c r="D9" i="2"/>
  <c r="D4" i="2"/>
  <c r="C14" i="1"/>
  <c r="D14" i="1"/>
  <c r="E14" i="1"/>
  <c r="B14" i="1"/>
  <c r="C15" i="1"/>
  <c r="D15" i="1"/>
  <c r="E15" i="1"/>
  <c r="B15" i="1"/>
  <c r="C13" i="1"/>
  <c r="D13" i="1"/>
  <c r="E13" i="1"/>
  <c r="B1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<sst xmlns="http://schemas.openxmlformats.org/spreadsheetml/2006/main" count="58" uniqueCount="54">
  <si>
    <t>Дата</t>
  </si>
  <si>
    <t>Температура</t>
  </si>
  <si>
    <t>С</t>
  </si>
  <si>
    <t>K</t>
  </si>
  <si>
    <t>F</t>
  </si>
  <si>
    <t>R</t>
  </si>
  <si>
    <t>Максимальная</t>
  </si>
  <si>
    <t>Минимальная</t>
  </si>
  <si>
    <t>Средняя</t>
  </si>
  <si>
    <t>Результаты тестирования</t>
  </si>
  <si>
    <t>Фамилия</t>
  </si>
  <si>
    <t>Иванов</t>
  </si>
  <si>
    <t>Егоров</t>
  </si>
  <si>
    <t>Китов</t>
  </si>
  <si>
    <t>Волов</t>
  </si>
  <si>
    <t>Колов</t>
  </si>
  <si>
    <t>Шаров</t>
  </si>
  <si>
    <t>Количество зачисленных</t>
  </si>
  <si>
    <t>Математика</t>
  </si>
  <si>
    <t>Физика</t>
  </si>
  <si>
    <t>Средний балл</t>
  </si>
  <si>
    <t>физ.мат. класс</t>
  </si>
  <si>
    <t>Расчёт электроэнергии</t>
  </si>
  <si>
    <t>Стоимость 1 кВт:</t>
  </si>
  <si>
    <t>Месяц</t>
  </si>
  <si>
    <t>Показания счётчика</t>
  </si>
  <si>
    <t>Разность показаний</t>
  </si>
  <si>
    <t>Оплата, руб.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</si>
  <si>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</si>
  <si>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</si>
  <si>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</si>
  <si>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</si>
  <si>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</si>
  <si>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</si>
  <si>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</si>
  <si>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</si>
  <si>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</si>
  <si>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</si>
  <si>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</si>
  <si>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</si>
  <si>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за год</t>
  </si>
  <si>
    <t>Минимальная зарплата</t>
  </si>
  <si>
    <t>Премиальный процент</t>
  </si>
  <si>
    <t>Подоходный налог</t>
  </si>
  <si>
    <t>Ильян</t>
  </si>
  <si>
    <t>Соев</t>
  </si>
  <si>
    <t>Торов</t>
  </si>
  <si>
    <t>Коэффициент</t>
  </si>
  <si>
    <t>Зарплата</t>
  </si>
  <si>
    <t>Премия</t>
  </si>
  <si>
    <t>Пенсионный налог</t>
  </si>
  <si>
    <t>Начислено</t>
  </si>
  <si>
    <t>Удержано</t>
  </si>
  <si>
    <t>К выдаче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</si>
</sst>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\ [$₽-419]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9" fontId="0" fillId="0" borderId="2" xfId="0" applyNumberFormat="1" applyBorder="1"/>
    <xf numFmtId="0" fontId="0" fillId="0" borderId="6" xfId="0" applyBorder="1"/>
    <xf numFmtId="0" fontId="0" fillId="0" borderId="5" xfId="0" applyBorder="1"/>
    <xf numFmtId="0" fontId="0" fillId="0" borderId="6" xfId="0" applyBorder="1" applyAlignment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0" fontId="0" fillId="0" borderId="2" xfId="0" applyNumberFormat="1" applyBorder="1" applyAlignment="1">
      <alignment horizontal="right"/>
    </xf>
    <xf numFmtId="0" fontId="0" fillId="0" borderId="5" xfId="0" applyNumberFormat="1" applyBorder="1" applyAlignment="1"/>
    <xf numFmtId="0" fontId="0" fillId="0" borderId="7" xfId="0" applyBorder="1"/>
    <xf numFmtId="0" fontId="6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6" sqref="G16"/>
    </sheetView>
  </sheetViews>
  <sheetFormatPr defaultRowHeight="14.4" x14ac:dyDescent="0.55000000000000004"/>
  <cols>
    <col min="1" max="1" width="16.734375" customWidth="1"/>
  </cols>
  <sheetData>
    <row r="1" spans="1:5" ht="15.6" x14ac:dyDescent="0.55000000000000004">
      <c r="A1" s="7" t="s">
        <v>0</v>
      </c>
      <c r="B1" s="7" t="s">
        <v>1</v>
      </c>
      <c r="C1" s="7"/>
      <c r="D1" s="7"/>
      <c r="E1" s="7"/>
    </row>
    <row r="2" spans="1:5" ht="15.6" x14ac:dyDescent="0.55000000000000004">
      <c r="A2" s="7"/>
      <c r="B2" s="4" t="s">
        <v>2</v>
      </c>
      <c r="C2" s="4" t="s">
        <v>3</v>
      </c>
      <c r="D2" s="4" t="s">
        <v>4</v>
      </c>
      <c r="E2" s="4" t="s">
        <v>5</v>
      </c>
    </row>
    <row r="3" spans="1:5" ht="15.6" x14ac:dyDescent="0.55000000000000004">
      <c r="A3" s="11">
        <v>38018</v>
      </c>
      <c r="B3" s="6">
        <v>-1</v>
      </c>
      <c r="C3" s="6">
        <f>B3+273.15</f>
        <v>272.14999999999998</v>
      </c>
      <c r="D3" s="6">
        <f>1.8*B3+32</f>
        <v>30.2</v>
      </c>
      <c r="E3" s="6">
        <f>0.8*B3</f>
        <v>-0.8</v>
      </c>
    </row>
    <row r="4" spans="1:5" ht="15.6" x14ac:dyDescent="0.55000000000000004">
      <c r="A4" s="11">
        <v>38019</v>
      </c>
      <c r="B4" s="6">
        <v>-5</v>
      </c>
      <c r="C4" s="6">
        <f t="shared" ref="C4:C12" si="0">B4+273.15</f>
        <v>268.14999999999998</v>
      </c>
      <c r="D4" s="6">
        <f t="shared" ref="D4:D12" si="1">1.8*B4+32</f>
        <v>23</v>
      </c>
      <c r="E4" s="6">
        <f t="shared" ref="E4:E12" si="2">0.8*B4</f>
        <v>-4</v>
      </c>
    </row>
    <row r="5" spans="1:5" ht="15.6" x14ac:dyDescent="0.55000000000000004">
      <c r="A5" s="11">
        <v>38020</v>
      </c>
      <c r="B5" s="6">
        <v>-4</v>
      </c>
      <c r="C5" s="6">
        <f t="shared" si="0"/>
        <v>269.14999999999998</v>
      </c>
      <c r="D5" s="6">
        <f t="shared" si="1"/>
        <v>24.8</v>
      </c>
      <c r="E5" s="6">
        <f t="shared" si="2"/>
        <v>-3.2</v>
      </c>
    </row>
    <row r="6" spans="1:5" ht="15.6" x14ac:dyDescent="0.55000000000000004">
      <c r="A6" s="11">
        <v>38021</v>
      </c>
      <c r="B6" s="6">
        <v>0</v>
      </c>
      <c r="C6" s="6">
        <f t="shared" si="0"/>
        <v>273.14999999999998</v>
      </c>
      <c r="D6" s="6">
        <f t="shared" si="1"/>
        <v>32</v>
      </c>
      <c r="E6" s="6">
        <f t="shared" si="2"/>
        <v>0</v>
      </c>
    </row>
    <row r="7" spans="1:5" ht="15.6" x14ac:dyDescent="0.55000000000000004">
      <c r="A7" s="11">
        <v>38022</v>
      </c>
      <c r="B7" s="6">
        <v>2</v>
      </c>
      <c r="C7" s="6">
        <f t="shared" si="0"/>
        <v>275.14999999999998</v>
      </c>
      <c r="D7" s="6">
        <f t="shared" si="1"/>
        <v>35.6</v>
      </c>
      <c r="E7" s="6">
        <f t="shared" si="2"/>
        <v>1.6</v>
      </c>
    </row>
    <row r="8" spans="1:5" ht="15.6" x14ac:dyDescent="0.55000000000000004">
      <c r="A8" s="11">
        <v>38023</v>
      </c>
      <c r="B8" s="6">
        <v>-5</v>
      </c>
      <c r="C8" s="6">
        <f t="shared" si="0"/>
        <v>268.14999999999998</v>
      </c>
      <c r="D8" s="6">
        <f t="shared" si="1"/>
        <v>23</v>
      </c>
      <c r="E8" s="6">
        <f t="shared" si="2"/>
        <v>-4</v>
      </c>
    </row>
    <row r="9" spans="1:5" ht="15.6" x14ac:dyDescent="0.55000000000000004">
      <c r="A9" s="11">
        <v>38024</v>
      </c>
      <c r="B9" s="6">
        <v>-10</v>
      </c>
      <c r="C9" s="6">
        <f t="shared" si="0"/>
        <v>263.14999999999998</v>
      </c>
      <c r="D9" s="6">
        <f t="shared" si="1"/>
        <v>14</v>
      </c>
      <c r="E9" s="6">
        <f t="shared" si="2"/>
        <v>-8</v>
      </c>
    </row>
    <row r="10" spans="1:5" ht="15.6" x14ac:dyDescent="0.55000000000000004">
      <c r="A10" s="11">
        <v>38025</v>
      </c>
      <c r="B10" s="6">
        <v>-8</v>
      </c>
      <c r="C10" s="6">
        <f t="shared" si="0"/>
        <v>265.14999999999998</v>
      </c>
      <c r="D10" s="6">
        <f t="shared" si="1"/>
        <v>17.600000000000001</v>
      </c>
      <c r="E10" s="6">
        <f t="shared" si="2"/>
        <v>-6.4</v>
      </c>
    </row>
    <row r="11" spans="1:5" ht="15.6" x14ac:dyDescent="0.55000000000000004">
      <c r="A11" s="11">
        <v>38026</v>
      </c>
      <c r="B11" s="6">
        <v>-6</v>
      </c>
      <c r="C11" s="6">
        <f t="shared" si="0"/>
        <v>267.14999999999998</v>
      </c>
      <c r="D11" s="6">
        <f t="shared" si="1"/>
        <v>21.2</v>
      </c>
      <c r="E11" s="6">
        <f t="shared" si="2"/>
        <v>-4.8000000000000007</v>
      </c>
    </row>
    <row r="12" spans="1:5" ht="15.6" x14ac:dyDescent="0.55000000000000004">
      <c r="A12" s="11">
        <v>38027</v>
      </c>
      <c r="B12" s="6">
        <v>-4</v>
      </c>
      <c r="C12" s="6">
        <f t="shared" si="0"/>
        <v>269.14999999999998</v>
      </c>
      <c r="D12" s="6">
        <f t="shared" si="1"/>
        <v>24.8</v>
      </c>
      <c r="E12" s="6">
        <f t="shared" si="2"/>
        <v>-3.2</v>
      </c>
    </row>
    <row r="13" spans="1:5" ht="15.6" x14ac:dyDescent="0.6">
      <c r="A13" s="12" t="s">
        <v>6</v>
      </c>
      <c r="B13" s="6">
        <f>MAX(B3:B12)</f>
        <v>2</v>
      </c>
      <c r="C13" s="6">
        <f t="shared" ref="C13:E13" si="3">MAX(C3:C12)</f>
        <v>275.14999999999998</v>
      </c>
      <c r="D13" s="6">
        <f t="shared" si="3"/>
        <v>35.6</v>
      </c>
      <c r="E13" s="6">
        <f t="shared" si="3"/>
        <v>1.6</v>
      </c>
    </row>
    <row r="14" spans="1:5" ht="15.6" x14ac:dyDescent="0.6">
      <c r="A14" s="12" t="s">
        <v>7</v>
      </c>
      <c r="B14" s="6">
        <f>MIN(B3:B12)</f>
        <v>-10</v>
      </c>
      <c r="C14" s="6">
        <f t="shared" ref="C14:E14" si="4">MIN(C3:C12)</f>
        <v>263.14999999999998</v>
      </c>
      <c r="D14" s="6">
        <f t="shared" si="4"/>
        <v>14</v>
      </c>
      <c r="E14" s="6">
        <f t="shared" si="4"/>
        <v>-8</v>
      </c>
    </row>
    <row r="15" spans="1:5" ht="15.6" x14ac:dyDescent="0.6">
      <c r="A15" s="12" t="s">
        <v>8</v>
      </c>
      <c r="B15" s="6">
        <f>AVERAGE(B3:B12)</f>
        <v>-4.0999999999999996</v>
      </c>
      <c r="C15" s="6">
        <f t="shared" ref="C15:E15" si="5">AVERAGE(C3:C12)</f>
        <v>269.05000000000007</v>
      </c>
      <c r="D15" s="6">
        <f t="shared" si="5"/>
        <v>24.619999999999997</v>
      </c>
      <c r="E15" s="6">
        <f t="shared" si="5"/>
        <v>-3.28</v>
      </c>
    </row>
  </sheetData>
  <mergeCells count="2">
    <mergeCell ref="A1:A2"/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3" sqref="F13"/>
    </sheetView>
  </sheetViews>
  <sheetFormatPr defaultRowHeight="14.4" x14ac:dyDescent="0.55000000000000004"/>
  <cols>
    <col min="2" max="2" width="12.9453125" customWidth="1"/>
    <col min="5" max="5" width="12.15625" customWidth="1"/>
  </cols>
  <sheetData>
    <row r="1" spans="1:5" ht="35.4" customHeight="1" x14ac:dyDescent="0.6">
      <c r="A1" s="1" t="s">
        <v>9</v>
      </c>
      <c r="B1" s="1"/>
      <c r="C1" s="1"/>
      <c r="D1" s="1"/>
      <c r="E1" s="1"/>
    </row>
    <row r="3" spans="1:5" ht="28.8" x14ac:dyDescent="0.55000000000000004">
      <c r="A3" s="8" t="s">
        <v>10</v>
      </c>
      <c r="B3" s="8" t="s">
        <v>18</v>
      </c>
      <c r="C3" s="8" t="s">
        <v>19</v>
      </c>
      <c r="D3" s="9" t="s">
        <v>20</v>
      </c>
      <c r="E3" s="9" t="s">
        <v>21</v>
      </c>
    </row>
    <row r="4" spans="1:5" x14ac:dyDescent="0.55000000000000004">
      <c r="A4" s="6" t="s">
        <v>11</v>
      </c>
      <c r="B4" s="6">
        <v>9</v>
      </c>
      <c r="C4" s="6">
        <v>8</v>
      </c>
      <c r="D4" s="6">
        <f>AVERAGE(B4:C4)</f>
        <v>8.5</v>
      </c>
      <c r="E4" s="6" t="str">
        <f>IF(D4&gt;=8,"Зачислен","Не зачислен")</f>
        <v>Зачислен</v>
      </c>
    </row>
    <row r="5" spans="1:5" x14ac:dyDescent="0.55000000000000004">
      <c r="A5" s="6" t="s">
        <v>12</v>
      </c>
      <c r="B5" s="6">
        <v>10</v>
      </c>
      <c r="C5" s="6">
        <v>9</v>
      </c>
      <c r="D5" s="6">
        <f t="shared" ref="D5:D9" si="0">AVERAGE(B5:C5)</f>
        <v>9.5</v>
      </c>
      <c r="E5" s="6" t="str">
        <f t="shared" ref="E5:E9" si="1">IF(D5&gt;=8,"Зачислен","Не зачислен")</f>
        <v>Зачислен</v>
      </c>
    </row>
    <row r="6" spans="1:5" x14ac:dyDescent="0.55000000000000004">
      <c r="A6" s="6" t="s">
        <v>13</v>
      </c>
      <c r="B6" s="6">
        <v>5</v>
      </c>
      <c r="C6" s="6">
        <v>8</v>
      </c>
      <c r="D6" s="6">
        <f t="shared" si="0"/>
        <v>6.5</v>
      </c>
      <c r="E6" s="6" t="str">
        <f t="shared" si="1"/>
        <v>Не зачислен</v>
      </c>
    </row>
    <row r="7" spans="1:5" x14ac:dyDescent="0.55000000000000004">
      <c r="A7" s="6" t="s">
        <v>14</v>
      </c>
      <c r="B7" s="6">
        <v>6</v>
      </c>
      <c r="C7" s="6">
        <v>6</v>
      </c>
      <c r="D7" s="6">
        <f t="shared" si="0"/>
        <v>6</v>
      </c>
      <c r="E7" s="6" t="str">
        <f t="shared" si="1"/>
        <v>Не зачислен</v>
      </c>
    </row>
    <row r="8" spans="1:5" x14ac:dyDescent="0.55000000000000004">
      <c r="A8" s="6" t="s">
        <v>15</v>
      </c>
      <c r="B8" s="6">
        <v>8</v>
      </c>
      <c r="C8" s="6">
        <v>9</v>
      </c>
      <c r="D8" s="6">
        <f t="shared" si="0"/>
        <v>8.5</v>
      </c>
      <c r="E8" s="6" t="str">
        <f t="shared" si="1"/>
        <v>Зачислен</v>
      </c>
    </row>
    <row r="9" spans="1:5" x14ac:dyDescent="0.55000000000000004">
      <c r="A9" s="6" t="s">
        <v>16</v>
      </c>
      <c r="B9" s="6">
        <v>7</v>
      </c>
      <c r="C9" s="6">
        <v>7</v>
      </c>
      <c r="D9" s="6">
        <f t="shared" si="0"/>
        <v>7</v>
      </c>
      <c r="E9" s="6" t="str">
        <f t="shared" si="1"/>
        <v>Не зачислен</v>
      </c>
    </row>
    <row r="10" spans="1:5" x14ac:dyDescent="0.55000000000000004">
      <c r="A10" s="10" t="s">
        <v>17</v>
      </c>
      <c r="B10" s="10"/>
      <c r="C10" s="10"/>
      <c r="D10" s="10"/>
      <c r="E10" s="6">
        <f>COUNTIF(E4:E9,"Зачислен")</f>
        <v>3</v>
      </c>
    </row>
  </sheetData>
  <mergeCells count="2">
    <mergeCell ref="A1:E1"/>
    <mergeCell ref="A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9" sqref="E19"/>
    </sheetView>
  </sheetViews>
  <sheetFormatPr defaultRowHeight="14.4" x14ac:dyDescent="0.55000000000000004"/>
  <cols>
    <col min="1" max="1" width="15.05078125" customWidth="1"/>
    <col min="2" max="2" width="13.7890625" customWidth="1"/>
    <col min="3" max="3" width="12.83984375" customWidth="1"/>
    <col min="4" max="4" width="9.47265625" customWidth="1"/>
  </cols>
  <sheetData>
    <row r="1" spans="1:4" ht="28.2" customHeight="1" x14ac:dyDescent="0.7">
      <c r="A1" s="2" t="s">
        <v>22</v>
      </c>
      <c r="B1" s="2"/>
      <c r="C1" s="2"/>
      <c r="D1" s="2"/>
    </row>
    <row r="3" spans="1:4" x14ac:dyDescent="0.55000000000000004">
      <c r="A3" s="3" t="s">
        <v>23</v>
      </c>
      <c r="D3" s="6">
        <v>65</v>
      </c>
    </row>
    <row r="5" spans="1:4" ht="31.2" x14ac:dyDescent="0.55000000000000004">
      <c r="A5" s="4" t="s">
        <v>24</v>
      </c>
      <c r="B5" s="5" t="s">
        <v>25</v>
      </c>
      <c r="C5" s="5" t="s">
        <v>26</v>
      </c>
      <c r="D5" s="5" t="s">
        <v>27</v>
      </c>
    </row>
    <row r="6" spans="1:4" x14ac:dyDescent="0.55000000000000004">
      <c r="A6" s="6"/>
      <c r="B6" s="6">
        <v>1230</v>
      </c>
      <c r="C6" s="6"/>
      <c r="D6" s="6"/>
    </row>
    <row r="7" spans="1:4" x14ac:dyDescent="0.55000000000000004">
      <c r="A7" s="6" t="s">
        <v>28</v>
      </c>
      <c r="B7" s="6">
        <v>1385</v>
      </c>
      <c r="C7" s="6">
        <f>$B7-$B6</f>
        <v>155</v>
      </c>
      <c r="D7" s="6">
        <f>$C7*$D$3</f>
        <v>10075</v>
      </c>
    </row>
    <row r="8" spans="1:4" x14ac:dyDescent="0.55000000000000004">
      <c r="A8" s="6" t="s">
        <v>29</v>
      </c>
      <c r="B8" s="6">
        <v>1538</v>
      </c>
      <c r="C8" s="6">
        <f t="shared" ref="C8:C18" si="0">$B8-$B7</f>
        <v>153</v>
      </c>
      <c r="D8" s="6">
        <f t="shared" ref="D8:D18" si="1">$C8*$D$3</f>
        <v>9945</v>
      </c>
    </row>
    <row r="9" spans="1:4" x14ac:dyDescent="0.55000000000000004">
      <c r="A9" s="6" t="s">
        <v>30</v>
      </c>
      <c r="B9" s="6">
        <v>1674</v>
      </c>
      <c r="C9" s="6">
        <f t="shared" si="0"/>
        <v>136</v>
      </c>
      <c r="D9" s="6">
        <f t="shared" si="1"/>
        <v>8840</v>
      </c>
    </row>
    <row r="10" spans="1:4" x14ac:dyDescent="0.55000000000000004">
      <c r="A10" s="6" t="s">
        <v>31</v>
      </c>
      <c r="B10" s="6">
        <v>1825</v>
      </c>
      <c r="C10" s="6">
        <f t="shared" si="0"/>
        <v>151</v>
      </c>
      <c r="D10" s="6">
        <f t="shared" si="1"/>
        <v>9815</v>
      </c>
    </row>
    <row r="11" spans="1:4" x14ac:dyDescent="0.55000000000000004">
      <c r="A11" s="6" t="s">
        <v>32</v>
      </c>
      <c r="B11" s="6">
        <v>1950</v>
      </c>
      <c r="C11" s="6">
        <f t="shared" si="0"/>
        <v>125</v>
      </c>
      <c r="D11" s="6">
        <f t="shared" si="1"/>
        <v>8125</v>
      </c>
    </row>
    <row r="12" spans="1:4" x14ac:dyDescent="0.55000000000000004">
      <c r="A12" s="6" t="s">
        <v>33</v>
      </c>
      <c r="B12" s="6">
        <v>2095</v>
      </c>
      <c r="C12" s="6">
        <f t="shared" si="0"/>
        <v>145</v>
      </c>
      <c r="D12" s="6">
        <f t="shared" si="1"/>
        <v>9425</v>
      </c>
    </row>
    <row r="13" spans="1:4" x14ac:dyDescent="0.55000000000000004">
      <c r="A13" s="6" t="s">
        <v>34</v>
      </c>
      <c r="B13" s="6">
        <v>2200</v>
      </c>
      <c r="C13" s="6">
        <f t="shared" si="0"/>
        <v>105</v>
      </c>
      <c r="D13" s="6">
        <f t="shared" si="1"/>
        <v>6825</v>
      </c>
    </row>
    <row r="14" spans="1:4" x14ac:dyDescent="0.55000000000000004">
      <c r="A14" s="6" t="s">
        <v>35</v>
      </c>
      <c r="B14" s="6">
        <v>2358</v>
      </c>
      <c r="C14" s="6">
        <f t="shared" si="0"/>
        <v>158</v>
      </c>
      <c r="D14" s="6">
        <f t="shared" si="1"/>
        <v>10270</v>
      </c>
    </row>
    <row r="15" spans="1:4" x14ac:dyDescent="0.55000000000000004">
      <c r="A15" s="6" t="s">
        <v>36</v>
      </c>
      <c r="B15" s="6">
        <v>2510</v>
      </c>
      <c r="C15" s="6">
        <f t="shared" si="0"/>
        <v>152</v>
      </c>
      <c r="D15" s="6">
        <f t="shared" si="1"/>
        <v>9880</v>
      </c>
    </row>
    <row r="16" spans="1:4" x14ac:dyDescent="0.55000000000000004">
      <c r="A16" s="6" t="s">
        <v>37</v>
      </c>
      <c r="B16" s="6">
        <v>2668</v>
      </c>
      <c r="C16" s="6">
        <f t="shared" si="0"/>
        <v>158</v>
      </c>
      <c r="D16" s="6">
        <f t="shared" si="1"/>
        <v>10270</v>
      </c>
    </row>
    <row r="17" spans="1:4" x14ac:dyDescent="0.55000000000000004">
      <c r="A17" s="6" t="s">
        <v>38</v>
      </c>
      <c r="B17" s="6">
        <v>2834</v>
      </c>
      <c r="C17" s="6">
        <f t="shared" si="0"/>
        <v>166</v>
      </c>
      <c r="D17" s="6">
        <f t="shared" si="1"/>
        <v>10790</v>
      </c>
    </row>
    <row r="18" spans="1:4" x14ac:dyDescent="0.55000000000000004">
      <c r="A18" s="6" t="s">
        <v>39</v>
      </c>
      <c r="B18" s="6">
        <v>2970</v>
      </c>
      <c r="C18" s="6">
        <f t="shared" si="0"/>
        <v>136</v>
      </c>
      <c r="D18" s="6">
        <f t="shared" si="1"/>
        <v>8840</v>
      </c>
    </row>
    <row r="19" spans="1:4" ht="15.6" x14ac:dyDescent="0.55000000000000004">
      <c r="A19" s="7" t="s">
        <v>40</v>
      </c>
      <c r="B19" s="7"/>
      <c r="C19" s="7"/>
      <c r="D19" s="6">
        <f>SUM($D7:$D18)</f>
        <v>113100</v>
      </c>
    </row>
  </sheetData>
  <mergeCells count="2">
    <mergeCell ref="A1:D1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M7" sqref="M7"/>
    </sheetView>
  </sheetViews>
  <sheetFormatPr defaultRowHeight="14.4" x14ac:dyDescent="0.55000000000000004"/>
  <cols>
    <col min="1" max="11" width="3.578125" customWidth="1"/>
  </cols>
  <sheetData>
    <row r="1" spans="1:11" ht="15.9" thickBot="1" x14ac:dyDescent="0.6">
      <c r="A1" s="13"/>
      <c r="B1" s="16">
        <v>1</v>
      </c>
      <c r="C1" s="16">
        <f>B$1+1</f>
        <v>2</v>
      </c>
      <c r="D1" s="16">
        <f>C$1+1</f>
        <v>3</v>
      </c>
      <c r="E1" s="16">
        <f>D$1+1</f>
        <v>4</v>
      </c>
      <c r="F1" s="16">
        <f>E$1+1</f>
        <v>5</v>
      </c>
      <c r="G1" s="16">
        <f t="shared" ref="G1:K1" si="0">F$1+1</f>
        <v>6</v>
      </c>
      <c r="H1" s="16">
        <f t="shared" si="0"/>
        <v>7</v>
      </c>
      <c r="I1" s="16">
        <f t="shared" si="0"/>
        <v>8</v>
      </c>
      <c r="J1" s="16">
        <f t="shared" si="0"/>
        <v>9</v>
      </c>
      <c r="K1" s="16">
        <f t="shared" si="0"/>
        <v>10</v>
      </c>
    </row>
    <row r="2" spans="1:11" ht="15.9" thickBot="1" x14ac:dyDescent="0.6">
      <c r="A2" s="17">
        <v>1</v>
      </c>
      <c r="B2" s="14">
        <f>$A2*B$1</f>
        <v>1</v>
      </c>
      <c r="C2" s="14">
        <f t="shared" ref="C2:K10" si="1">$A2*C$1</f>
        <v>2</v>
      </c>
      <c r="D2" s="14">
        <f t="shared" si="1"/>
        <v>3</v>
      </c>
      <c r="E2" s="14">
        <f t="shared" si="1"/>
        <v>4</v>
      </c>
      <c r="F2" s="14">
        <f t="shared" si="1"/>
        <v>5</v>
      </c>
      <c r="G2" s="14">
        <f t="shared" si="1"/>
        <v>6</v>
      </c>
      <c r="H2" s="14">
        <f t="shared" si="1"/>
        <v>7</v>
      </c>
      <c r="I2" s="14">
        <f t="shared" si="1"/>
        <v>8</v>
      </c>
      <c r="J2" s="14">
        <f t="shared" si="1"/>
        <v>9</v>
      </c>
      <c r="K2" s="14">
        <f t="shared" si="1"/>
        <v>10</v>
      </c>
    </row>
    <row r="3" spans="1:11" ht="15.9" thickBot="1" x14ac:dyDescent="0.6">
      <c r="A3" s="17">
        <f>$A2+1</f>
        <v>2</v>
      </c>
      <c r="B3" s="14">
        <f t="shared" ref="B3:B10" si="2">$A3*B$1</f>
        <v>2</v>
      </c>
      <c r="C3" s="14">
        <f t="shared" si="1"/>
        <v>4</v>
      </c>
      <c r="D3" s="14">
        <f t="shared" si="1"/>
        <v>6</v>
      </c>
      <c r="E3" s="14">
        <f t="shared" si="1"/>
        <v>8</v>
      </c>
      <c r="F3" s="14">
        <f t="shared" si="1"/>
        <v>10</v>
      </c>
      <c r="G3" s="14">
        <f t="shared" si="1"/>
        <v>12</v>
      </c>
      <c r="H3" s="14">
        <f t="shared" si="1"/>
        <v>14</v>
      </c>
      <c r="I3" s="14">
        <f t="shared" si="1"/>
        <v>16</v>
      </c>
      <c r="J3" s="14">
        <f t="shared" si="1"/>
        <v>18</v>
      </c>
      <c r="K3" s="14">
        <f t="shared" si="1"/>
        <v>20</v>
      </c>
    </row>
    <row r="4" spans="1:11" ht="15.9" thickBot="1" x14ac:dyDescent="0.6">
      <c r="A4" s="17">
        <f t="shared" ref="A4:A10" si="3">$A3+1</f>
        <v>3</v>
      </c>
      <c r="B4" s="14">
        <f t="shared" si="2"/>
        <v>3</v>
      </c>
      <c r="C4" s="14">
        <f t="shared" si="1"/>
        <v>6</v>
      </c>
      <c r="D4" s="14">
        <f t="shared" si="1"/>
        <v>9</v>
      </c>
      <c r="E4" s="14">
        <f t="shared" si="1"/>
        <v>12</v>
      </c>
      <c r="F4" s="14">
        <f t="shared" si="1"/>
        <v>15</v>
      </c>
      <c r="G4" s="14">
        <f t="shared" si="1"/>
        <v>18</v>
      </c>
      <c r="H4" s="14">
        <f t="shared" si="1"/>
        <v>21</v>
      </c>
      <c r="I4" s="14">
        <f t="shared" si="1"/>
        <v>24</v>
      </c>
      <c r="J4" s="14">
        <f t="shared" si="1"/>
        <v>27</v>
      </c>
      <c r="K4" s="14">
        <f t="shared" si="1"/>
        <v>30</v>
      </c>
    </row>
    <row r="5" spans="1:11" ht="15.9" thickBot="1" x14ac:dyDescent="0.6">
      <c r="A5" s="17">
        <f t="shared" si="3"/>
        <v>4</v>
      </c>
      <c r="B5" s="14">
        <f t="shared" si="2"/>
        <v>4</v>
      </c>
      <c r="C5" s="14">
        <f t="shared" si="1"/>
        <v>8</v>
      </c>
      <c r="D5" s="14">
        <f t="shared" si="1"/>
        <v>12</v>
      </c>
      <c r="E5" s="14">
        <f t="shared" si="1"/>
        <v>16</v>
      </c>
      <c r="F5" s="14">
        <f t="shared" si="1"/>
        <v>20</v>
      </c>
      <c r="G5" s="14">
        <f t="shared" si="1"/>
        <v>24</v>
      </c>
      <c r="H5" s="14">
        <f t="shared" si="1"/>
        <v>28</v>
      </c>
      <c r="I5" s="14">
        <f t="shared" si="1"/>
        <v>32</v>
      </c>
      <c r="J5" s="14">
        <f t="shared" si="1"/>
        <v>36</v>
      </c>
      <c r="K5" s="14">
        <f t="shared" si="1"/>
        <v>40</v>
      </c>
    </row>
    <row r="6" spans="1:11" ht="15.9" thickBot="1" x14ac:dyDescent="0.6">
      <c r="A6" s="17">
        <f t="shared" si="3"/>
        <v>5</v>
      </c>
      <c r="B6" s="14">
        <f t="shared" si="2"/>
        <v>5</v>
      </c>
      <c r="C6" s="14">
        <f t="shared" si="1"/>
        <v>10</v>
      </c>
      <c r="D6" s="14">
        <f t="shared" si="1"/>
        <v>15</v>
      </c>
      <c r="E6" s="14">
        <f t="shared" si="1"/>
        <v>20</v>
      </c>
      <c r="F6" s="14">
        <f t="shared" si="1"/>
        <v>25</v>
      </c>
      <c r="G6" s="14">
        <f t="shared" si="1"/>
        <v>30</v>
      </c>
      <c r="H6" s="14">
        <f t="shared" si="1"/>
        <v>35</v>
      </c>
      <c r="I6" s="14">
        <f t="shared" si="1"/>
        <v>40</v>
      </c>
      <c r="J6" s="14">
        <f t="shared" si="1"/>
        <v>45</v>
      </c>
      <c r="K6" s="14">
        <f t="shared" si="1"/>
        <v>50</v>
      </c>
    </row>
    <row r="7" spans="1:11" ht="15.9" thickBot="1" x14ac:dyDescent="0.6">
      <c r="A7" s="17">
        <f t="shared" si="3"/>
        <v>6</v>
      </c>
      <c r="B7" s="14">
        <f t="shared" si="2"/>
        <v>6</v>
      </c>
      <c r="C7" s="14">
        <f t="shared" si="1"/>
        <v>12</v>
      </c>
      <c r="D7" s="14">
        <f t="shared" si="1"/>
        <v>18</v>
      </c>
      <c r="E7" s="14">
        <f t="shared" si="1"/>
        <v>24</v>
      </c>
      <c r="F7" s="14">
        <f t="shared" si="1"/>
        <v>30</v>
      </c>
      <c r="G7" s="14">
        <f t="shared" si="1"/>
        <v>36</v>
      </c>
      <c r="H7" s="14">
        <f t="shared" si="1"/>
        <v>42</v>
      </c>
      <c r="I7" s="14">
        <f t="shared" si="1"/>
        <v>48</v>
      </c>
      <c r="J7" s="14">
        <f t="shared" si="1"/>
        <v>54</v>
      </c>
      <c r="K7" s="14">
        <f t="shared" si="1"/>
        <v>60</v>
      </c>
    </row>
    <row r="8" spans="1:11" ht="15.9" thickBot="1" x14ac:dyDescent="0.6">
      <c r="A8" s="17">
        <f t="shared" si="3"/>
        <v>7</v>
      </c>
      <c r="B8" s="14">
        <f t="shared" si="2"/>
        <v>7</v>
      </c>
      <c r="C8" s="14">
        <f t="shared" si="1"/>
        <v>14</v>
      </c>
      <c r="D8" s="14">
        <f t="shared" si="1"/>
        <v>21</v>
      </c>
      <c r="E8" s="14">
        <f t="shared" si="1"/>
        <v>28</v>
      </c>
      <c r="F8" s="14">
        <f t="shared" si="1"/>
        <v>35</v>
      </c>
      <c r="G8" s="14">
        <f t="shared" si="1"/>
        <v>42</v>
      </c>
      <c r="H8" s="14">
        <f t="shared" si="1"/>
        <v>49</v>
      </c>
      <c r="I8" s="14">
        <f t="shared" si="1"/>
        <v>56</v>
      </c>
      <c r="J8" s="14">
        <f t="shared" si="1"/>
        <v>63</v>
      </c>
      <c r="K8" s="14">
        <f t="shared" si="1"/>
        <v>70</v>
      </c>
    </row>
    <row r="9" spans="1:11" ht="15.9" thickBot="1" x14ac:dyDescent="0.6">
      <c r="A9" s="17">
        <f t="shared" si="3"/>
        <v>8</v>
      </c>
      <c r="B9" s="14">
        <f t="shared" si="2"/>
        <v>8</v>
      </c>
      <c r="C9" s="14">
        <f t="shared" si="1"/>
        <v>16</v>
      </c>
      <c r="D9" s="14">
        <f t="shared" si="1"/>
        <v>24</v>
      </c>
      <c r="E9" s="14">
        <f t="shared" si="1"/>
        <v>32</v>
      </c>
      <c r="F9" s="14">
        <f t="shared" si="1"/>
        <v>40</v>
      </c>
      <c r="G9" s="14">
        <f t="shared" si="1"/>
        <v>48</v>
      </c>
      <c r="H9" s="14">
        <f t="shared" si="1"/>
        <v>56</v>
      </c>
      <c r="I9" s="14">
        <f t="shared" si="1"/>
        <v>64</v>
      </c>
      <c r="J9" s="14">
        <f t="shared" si="1"/>
        <v>72</v>
      </c>
      <c r="K9" s="14">
        <f t="shared" si="1"/>
        <v>80</v>
      </c>
    </row>
    <row r="10" spans="1:11" ht="15.9" thickBot="1" x14ac:dyDescent="0.6">
      <c r="A10" s="17">
        <f t="shared" si="3"/>
        <v>9</v>
      </c>
      <c r="B10" s="14">
        <f t="shared" si="2"/>
        <v>9</v>
      </c>
      <c r="C10" s="14">
        <f t="shared" si="1"/>
        <v>18</v>
      </c>
      <c r="D10" s="14">
        <f t="shared" si="1"/>
        <v>27</v>
      </c>
      <c r="E10" s="14">
        <f t="shared" si="1"/>
        <v>36</v>
      </c>
      <c r="F10" s="14">
        <f t="shared" si="1"/>
        <v>45</v>
      </c>
      <c r="G10" s="14">
        <f t="shared" si="1"/>
        <v>54</v>
      </c>
      <c r="H10" s="14">
        <f t="shared" si="1"/>
        <v>63</v>
      </c>
      <c r="I10" s="14">
        <f t="shared" si="1"/>
        <v>72</v>
      </c>
      <c r="J10" s="14">
        <f t="shared" si="1"/>
        <v>81</v>
      </c>
      <c r="K10" s="14">
        <f t="shared" si="1"/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F19" sqref="F19"/>
    </sheetView>
  </sheetViews>
  <sheetFormatPr defaultRowHeight="14.4" x14ac:dyDescent="0.55000000000000004"/>
  <cols>
    <col min="1" max="1" width="10.3125" customWidth="1"/>
    <col min="2" max="2" width="14.89453125" customWidth="1"/>
    <col min="3" max="3" width="10.734375" customWidth="1"/>
    <col min="5" max="5" width="13.734375" customWidth="1"/>
    <col min="6" max="6" width="13.89453125" customWidth="1"/>
  </cols>
  <sheetData>
    <row r="1" spans="1:6" ht="14.7" thickBot="1" x14ac:dyDescent="0.6">
      <c r="A1" s="18" t="s">
        <v>41</v>
      </c>
      <c r="B1" s="18"/>
      <c r="C1" s="18"/>
      <c r="E1" s="27">
        <v>40000</v>
      </c>
    </row>
    <row r="2" spans="1:6" ht="14.7" thickBot="1" x14ac:dyDescent="0.6">
      <c r="A2" s="18" t="s">
        <v>42</v>
      </c>
      <c r="B2" s="18"/>
      <c r="C2" s="18"/>
      <c r="E2" s="20">
        <v>0.15</v>
      </c>
    </row>
    <row r="3" spans="1:6" ht="14.7" thickBot="1" x14ac:dyDescent="0.6">
      <c r="A3" s="18" t="s">
        <v>43</v>
      </c>
      <c r="B3" s="18"/>
      <c r="C3" s="19"/>
      <c r="E3" s="20">
        <v>0.09</v>
      </c>
    </row>
    <row r="4" spans="1:6" ht="14.7" thickBot="1" x14ac:dyDescent="0.6"/>
    <row r="5" spans="1:6" ht="28.2" customHeight="1" thickBot="1" x14ac:dyDescent="0.6">
      <c r="A5" s="24" t="s">
        <v>10</v>
      </c>
      <c r="B5" s="25" t="s">
        <v>47</v>
      </c>
      <c r="C5" s="24" t="s">
        <v>48</v>
      </c>
      <c r="D5" s="25" t="s">
        <v>49</v>
      </c>
      <c r="E5" s="26" t="s">
        <v>43</v>
      </c>
      <c r="F5" s="26" t="s">
        <v>50</v>
      </c>
    </row>
    <row r="6" spans="1:6" ht="14.7" thickBot="1" x14ac:dyDescent="0.6">
      <c r="A6" s="22" t="s">
        <v>11</v>
      </c>
      <c r="B6" s="23">
        <v>12.7</v>
      </c>
      <c r="C6" s="28">
        <f>$B6*$E$1</f>
        <v>508000</v>
      </c>
      <c r="D6" s="21">
        <f>$C6*$E$2</f>
        <v>76200</v>
      </c>
      <c r="E6" s="15">
        <f>($C6+$D6)*$E$3</f>
        <v>52578</v>
      </c>
      <c r="F6" s="15">
        <f>($C6+$D6)*1%</f>
        <v>5842</v>
      </c>
    </row>
    <row r="7" spans="1:6" ht="14.7" thickBot="1" x14ac:dyDescent="0.6">
      <c r="A7" s="22" t="s">
        <v>44</v>
      </c>
      <c r="B7" s="23">
        <v>10.4</v>
      </c>
      <c r="C7" s="28">
        <f t="shared" ref="C7:C9" si="0">$B7*$E$1</f>
        <v>416000</v>
      </c>
      <c r="D7" s="21">
        <f t="shared" ref="D7:D9" si="1">$C7*$E$2</f>
        <v>62400</v>
      </c>
      <c r="E7" s="15">
        <f t="shared" ref="E7:E9" si="2">($C7+$D7)*$E$3</f>
        <v>43056</v>
      </c>
      <c r="F7" s="15">
        <f t="shared" ref="F7:F9" si="3">($C7+$D7)*1%</f>
        <v>4784</v>
      </c>
    </row>
    <row r="8" spans="1:6" ht="14.7" thickBot="1" x14ac:dyDescent="0.6">
      <c r="A8" s="22" t="s">
        <v>45</v>
      </c>
      <c r="B8" s="23">
        <v>13.5</v>
      </c>
      <c r="C8" s="28">
        <f t="shared" si="0"/>
        <v>540000</v>
      </c>
      <c r="D8" s="21">
        <f t="shared" si="1"/>
        <v>81000</v>
      </c>
      <c r="E8" s="15">
        <f t="shared" si="2"/>
        <v>55890</v>
      </c>
      <c r="F8" s="15">
        <f t="shared" si="3"/>
        <v>6210</v>
      </c>
    </row>
    <row r="9" spans="1:6" ht="14.7" thickBot="1" x14ac:dyDescent="0.6">
      <c r="A9" s="22" t="s">
        <v>46</v>
      </c>
      <c r="B9" s="23">
        <v>9.4</v>
      </c>
      <c r="C9" s="28">
        <f t="shared" si="0"/>
        <v>376000</v>
      </c>
      <c r="D9" s="21">
        <f t="shared" si="1"/>
        <v>56400</v>
      </c>
      <c r="E9" s="15">
        <f t="shared" si="2"/>
        <v>38916</v>
      </c>
      <c r="F9" s="15">
        <f t="shared" si="3"/>
        <v>4324</v>
      </c>
    </row>
  </sheetData>
  <mergeCells count="3">
    <mergeCell ref="A1:C1"/>
    <mergeCell ref="A2:C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4.4" x14ac:dyDescent="0.55000000000000004"/>
  <cols>
    <col min="1" max="1" width="11.578125" customWidth="1"/>
    <col min="2" max="2" width="14.68359375" customWidth="1"/>
    <col min="3" max="3" width="12.26171875" customWidth="1"/>
    <col min="4" max="4" width="13.1015625" customWidth="1"/>
  </cols>
  <sheetData>
    <row r="1" spans="1:4" ht="16.2" thickTop="1" thickBot="1" x14ac:dyDescent="0.6">
      <c r="A1" s="30" t="s">
        <v>10</v>
      </c>
      <c r="B1" s="30" t="s">
        <v>51</v>
      </c>
      <c r="C1" s="30" t="s">
        <v>52</v>
      </c>
      <c r="D1" s="30" t="s">
        <v>53</v>
      </c>
    </row>
    <row r="2" spans="1:4" ht="15" thickTop="1" thickBot="1" x14ac:dyDescent="0.6">
      <c r="A2" s="29" t="str">
        <f>'Расчёт зарплаты'!A6</f>
        <v>Иванов</v>
      </c>
      <c r="B2" s="29">
        <f>'Расчёт зарплаты'!$C6+'Расчёт зарплаты'!$D6</f>
        <v>584200</v>
      </c>
      <c r="C2" s="29">
        <f>'Расчёт зарплаты'!$E6+'Расчёт зарплаты'!$F6</f>
        <v>58420</v>
      </c>
      <c r="D2" s="29">
        <f>$B2-$C2</f>
        <v>525780</v>
      </c>
    </row>
    <row r="3" spans="1:4" ht="15" thickTop="1" thickBot="1" x14ac:dyDescent="0.6">
      <c r="A3" s="29" t="str">
        <f>'Расчёт зарплаты'!A7</f>
        <v>Ильян</v>
      </c>
      <c r="B3" s="29">
        <f>'Расчёт зарплаты'!$C7+'Расчёт зарплаты'!$D7</f>
        <v>478400</v>
      </c>
      <c r="C3" s="29">
        <f>'Расчёт зарплаты'!$E7+'Расчёт зарплаты'!$F7</f>
        <v>47840</v>
      </c>
      <c r="D3" s="29">
        <f t="shared" ref="D3:D5" si="0">$B3-$C3</f>
        <v>430560</v>
      </c>
    </row>
    <row r="4" spans="1:4" ht="15" thickTop="1" thickBot="1" x14ac:dyDescent="0.6">
      <c r="A4" s="29" t="str">
        <f>'Расчёт зарплаты'!A8</f>
        <v>Соев</v>
      </c>
      <c r="B4" s="29">
        <f>'Расчёт зарплаты'!$C8+'Расчёт зарплаты'!$D8</f>
        <v>621000</v>
      </c>
      <c r="C4" s="29">
        <f>'Расчёт зарплаты'!$E8+'Расчёт зарплаты'!$F8</f>
        <v>62100</v>
      </c>
      <c r="D4" s="29">
        <f t="shared" si="0"/>
        <v>558900</v>
      </c>
    </row>
    <row r="5" spans="1:4" ht="15" thickTop="1" thickBot="1" x14ac:dyDescent="0.6">
      <c r="A5" s="29" t="str">
        <f>'Расчёт зарплаты'!A9</f>
        <v>Торов</v>
      </c>
      <c r="B5" s="29">
        <f>'Расчёт зарплаты'!$C9+'Расчёт зарплаты'!$D9</f>
        <v>432400</v>
      </c>
      <c r="C5" s="29">
        <f>'Расчёт зарплаты'!$E9+'Расчёт зарплаты'!$F9</f>
        <v>43240</v>
      </c>
      <c r="D5" s="29">
        <f t="shared" si="0"/>
        <v>389160</v>
      </c>
    </row>
    <row r="6" spans="1:4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Температура</vt:lpstr>
      <vt:lpstr>Результаты тестирования</vt:lpstr>
      <vt:lpstr>Расчёт электроэнергии</vt:lpstr>
      <vt:lpstr>Таблица Пифагора</vt:lpstr>
      <vt:lpstr>Расчёт зарплаты</vt:lpstr>
      <vt:lpstr>К выдаче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</dc:creator>
  <cp:lastModifiedBy>maksi</cp:lastModifiedBy>
  <dcterms:created xsi:type="dcterms:W3CDTF">2022-06-29T09:38:33Z</dcterms:created>
  <dcterms:modified xsi:type="dcterms:W3CDTF">2022-06-29T11:10:06Z</dcterms:modified>
</cp:coreProperties>
</file>