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0535" windowHeight="7380"/>
  </bookViews>
  <sheets>
    <sheet name="Sheet1" sheetId="1" r:id="rId1"/>
  </sheets>
  <definedNames>
    <definedName name="_xlnm._FilterDatabase" localSheetId="0" hidden="1">Sheet1!$A$8:$H$21</definedName>
  </definedNames>
  <calcPr calcId="145621"/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9" i="1"/>
  <c r="R10" i="1"/>
  <c r="R11" i="1"/>
  <c r="R12" i="1"/>
  <c r="R13" i="1"/>
  <c r="R14" i="1"/>
  <c r="R15" i="1"/>
  <c r="R16" i="1"/>
  <c r="R17" i="1"/>
  <c r="R18" i="1"/>
  <c r="R19" i="1"/>
  <c r="R20" i="1"/>
  <c r="R21" i="1"/>
  <c r="R9" i="1"/>
  <c r="N10" i="1"/>
  <c r="N11" i="1"/>
  <c r="N12" i="1"/>
  <c r="N13" i="1"/>
  <c r="N14" i="1"/>
  <c r="N15" i="1"/>
  <c r="N16" i="1"/>
  <c r="N17" i="1"/>
  <c r="N18" i="1"/>
  <c r="N19" i="1"/>
  <c r="N20" i="1"/>
  <c r="N21" i="1"/>
  <c r="N9" i="1"/>
  <c r="P10" i="1"/>
  <c r="P11" i="1"/>
  <c r="P12" i="1"/>
  <c r="P13" i="1"/>
  <c r="P14" i="1"/>
  <c r="P15" i="1"/>
  <c r="P16" i="1"/>
  <c r="P17" i="1"/>
  <c r="P18" i="1"/>
  <c r="P19" i="1"/>
  <c r="P20" i="1"/>
  <c r="P21" i="1"/>
  <c r="P9" i="1"/>
  <c r="H22" i="1"/>
  <c r="J10" i="1"/>
  <c r="J11" i="1"/>
  <c r="J12" i="1"/>
  <c r="J13" i="1"/>
  <c r="J14" i="1"/>
  <c r="J15" i="1"/>
  <c r="J16" i="1"/>
  <c r="J17" i="1"/>
  <c r="J18" i="1"/>
  <c r="J19" i="1"/>
  <c r="J20" i="1"/>
  <c r="J21" i="1"/>
  <c r="J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N22" i="1" l="1"/>
  <c r="P22" i="1"/>
  <c r="J22" i="1"/>
  <c r="L22" i="1"/>
  <c r="R22" i="1"/>
  <c r="T22" i="1"/>
</calcChain>
</file>

<file path=xl/sharedStrings.xml><?xml version="1.0" encoding="utf-8"?>
<sst xmlns="http://schemas.openxmlformats.org/spreadsheetml/2006/main" count="107" uniqueCount="65">
  <si>
    <t>项目名称：</t>
    <phoneticPr fontId="1" type="noConversion"/>
  </si>
  <si>
    <t>报价单位名称</t>
    <phoneticPr fontId="1" type="noConversion"/>
  </si>
  <si>
    <t>序号</t>
    <phoneticPr fontId="1" type="noConversion"/>
  </si>
  <si>
    <t>采购编号</t>
    <phoneticPr fontId="3" type="noConversion"/>
  </si>
  <si>
    <t>计划序号</t>
    <phoneticPr fontId="3" type="noConversion"/>
  </si>
  <si>
    <t>采购内容</t>
    <phoneticPr fontId="3" type="noConversion"/>
  </si>
  <si>
    <t>规格型号及材质</t>
    <phoneticPr fontId="3" type="noConversion"/>
  </si>
  <si>
    <t>单位</t>
    <phoneticPr fontId="3" type="noConversion"/>
  </si>
  <si>
    <t>元/件</t>
    <phoneticPr fontId="1" type="noConversion"/>
  </si>
  <si>
    <t>膜制造</t>
    <phoneticPr fontId="1" type="noConversion"/>
  </si>
  <si>
    <t>交货期</t>
    <phoneticPr fontId="1" type="noConversion"/>
  </si>
  <si>
    <t>三峰科技有限公司物资（材料、设备）密封报价比较评审表</t>
    <phoneticPr fontId="3" type="noConversion"/>
  </si>
  <si>
    <t>备注</t>
    <phoneticPr fontId="3" type="noConversion"/>
  </si>
  <si>
    <t>合计</t>
    <phoneticPr fontId="1" type="noConversion"/>
  </si>
  <si>
    <t>付款方式</t>
    <phoneticPr fontId="1" type="noConversion"/>
  </si>
  <si>
    <t>数量</t>
    <phoneticPr fontId="1" type="noConversion"/>
  </si>
  <si>
    <t>合计(元)</t>
    <phoneticPr fontId="1" type="noConversion"/>
  </si>
  <si>
    <t>合计(元)</t>
    <phoneticPr fontId="1" type="noConversion"/>
  </si>
  <si>
    <t xml:space="preserve">  元/件</t>
    <phoneticPr fontId="1" type="noConversion"/>
  </si>
  <si>
    <t>招标采购部意见：</t>
    <phoneticPr fontId="1" type="noConversion"/>
  </si>
  <si>
    <t>审核价格</t>
    <phoneticPr fontId="1" type="noConversion"/>
  </si>
  <si>
    <t>重庆铂悦科技有限公司</t>
    <phoneticPr fontId="1" type="noConversion"/>
  </si>
  <si>
    <t>成都凯士特流体设备有限公司</t>
    <phoneticPr fontId="1" type="noConversion"/>
  </si>
  <si>
    <t>山东康如生物科技有限公司</t>
    <phoneticPr fontId="1" type="noConversion"/>
  </si>
  <si>
    <t>重庆翰科科技有限责任公司</t>
    <phoneticPr fontId="1" type="noConversion"/>
  </si>
  <si>
    <t>品牌</t>
    <phoneticPr fontId="1" type="noConversion"/>
  </si>
  <si>
    <t>赛莱默</t>
    <phoneticPr fontId="1" type="noConversion"/>
  </si>
  <si>
    <t>凯士比</t>
    <phoneticPr fontId="1" type="noConversion"/>
  </si>
  <si>
    <t>荏原</t>
    <phoneticPr fontId="1" type="noConversion"/>
  </si>
  <si>
    <t>威乐</t>
    <phoneticPr fontId="1" type="noConversion"/>
  </si>
  <si>
    <t>格兰富</t>
    <phoneticPr fontId="1" type="noConversion"/>
  </si>
  <si>
    <t>2:7:1</t>
    <phoneticPr fontId="1" type="noConversion"/>
  </si>
  <si>
    <t>JMS2017298</t>
    <phoneticPr fontId="3" type="noConversion"/>
  </si>
  <si>
    <t>立式多级离心泵</t>
  </si>
  <si>
    <t>Q=5m³/h，H=30m，P=1.1kw，PN16，材质：过流部件316，法兰连接</t>
  </si>
  <si>
    <t>Q=6.8m³/h，H=30m，P=1.5kw，PN16，材质：过流部件316，法兰连接</t>
  </si>
  <si>
    <t>Q=9.1m³/h，H=30m，P=1.5kw，PN16，材质：过流部件316，法兰连接</t>
  </si>
  <si>
    <t>Q=11.4m³/h，H=30m，P=3kw，PN16，材质：过流部件316，法兰连接</t>
  </si>
  <si>
    <t>Q=13.6m³/h，H=30m，P=3kw，PN16，材质：过流部件316，法兰连接</t>
  </si>
  <si>
    <t>Q=20m³/h，H=35m，P=4kw，PN25，材质：过流部件316，法兰连接</t>
  </si>
  <si>
    <t>Q=30m³/h，H=35m，P=5.5kw，PN25，材质：过流部件316，法兰连接</t>
  </si>
  <si>
    <t>Q=20m³/h，H=10m，P=1.1kw，PN25，材质：过流部件316，法兰连接</t>
  </si>
  <si>
    <t>JMS2017298</t>
    <phoneticPr fontId="3" type="noConversion"/>
  </si>
  <si>
    <t>Q=5m³/h，H=160m，P=5.5kw，PN25，材质：过流部件316，法兰连接</t>
  </si>
  <si>
    <t>Q=6.8m³/h，H=160m，P=5.5kw，PN25，材质：过流部件316，法兰连接</t>
  </si>
  <si>
    <t>JMS2017298</t>
    <phoneticPr fontId="3" type="noConversion"/>
  </si>
  <si>
    <t>Q=9.1m³/h，H=160m，P=7.5kw，PN25，材质：过流部件316，法兰连接</t>
  </si>
  <si>
    <t>JMS2017298</t>
    <phoneticPr fontId="3" type="noConversion"/>
  </si>
  <si>
    <t>Q=11.4m³/h，H=160m，P=11kw，PN25，材质：过流部件316，法兰连接</t>
  </si>
  <si>
    <t>Q=13.6m³/h，H=160m，P=11kw，PN25，材质：过流部件316，法兰连接</t>
  </si>
  <si>
    <t>台</t>
  </si>
  <si>
    <t>预付款后35天</t>
    <phoneticPr fontId="1" type="noConversion"/>
  </si>
  <si>
    <t>45天</t>
    <phoneticPr fontId="1" type="noConversion"/>
  </si>
  <si>
    <t>询价编号：JMM2017059</t>
    <phoneticPr fontId="1" type="noConversion"/>
  </si>
  <si>
    <t>2017.11.24</t>
    <phoneticPr fontId="1" type="noConversion"/>
  </si>
  <si>
    <t xml:space="preserve"> 预付20%，货到付80%，提供10%质量保函</t>
    <phoneticPr fontId="1" type="noConversion"/>
  </si>
  <si>
    <t xml:space="preserve"> 预付10%，货到付90%。</t>
    <phoneticPr fontId="1" type="noConversion"/>
  </si>
  <si>
    <t xml:space="preserve">  预付20%，货到80%.</t>
    <phoneticPr fontId="1" type="noConversion"/>
  </si>
  <si>
    <t>55天</t>
    <phoneticPr fontId="1" type="noConversion"/>
  </si>
  <si>
    <t>60天</t>
    <phoneticPr fontId="1" type="noConversion"/>
  </si>
  <si>
    <t>30天</t>
    <phoneticPr fontId="1" type="noConversion"/>
  </si>
  <si>
    <t>说明：（1）以上报价均含税，含运费。（2）膜制造集装箱系统用立式离心泵，5个单位5个品牌按技术参数进行报价，经技术审查确认报价设备均满足要求。（3）经商务综合比价审查，荏原机械（中国）有限公司报价低，报价为488109元，与其反复协商同意降价到465000元，付款方式：预付20%货款，货到验收合格开具全额增值税开票后支付80%，付款前卖方先提供10%质量保函，质量保函有效期同质保期。货期：确定订货之日起55天。
经办人：</t>
    <phoneticPr fontId="1" type="noConversion"/>
  </si>
  <si>
    <t>分管领导审批</t>
    <phoneticPr fontId="1" type="noConversion"/>
  </si>
  <si>
    <t>公司订货小组会审纪要：</t>
    <phoneticPr fontId="1" type="noConversion"/>
  </si>
  <si>
    <t>荏原机械（中国）有限公司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</si>
</sst>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4" fillId="0" borderId="0"/>
  </cellStyleXfs>
  <cellXfs count="61">
    <xf numFmtId="0" fontId="0" fillId="0" borderId="0" xfId="0">
      <alignment vertical="center"/>
    </xf>
    <xf numFmtId="0" fontId="3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left" vertical="center"/>
    </xf>
    <xf numFmtId="0" fontId="7" fillId="0" borderId="5" xfId="0" applyNumberFormat="1" applyFont="1" applyBorder="1" applyAlignment="1">
      <alignment horizontal="left" vertical="center" wrapText="1"/>
    </xf>
    <xf numFmtId="0" fontId="9" fillId="0" borderId="6" xfId="0" applyFont="1" applyBorder="1">
      <alignment vertical="center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vertical="center" wrapText="1"/>
    </xf>
    <xf numFmtId="0" fontId="16" fillId="0" borderId="5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Border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left" vertical="center" wrapText="1"/>
    </xf>
    <xf numFmtId="0" fontId="11" fillId="0" borderId="1" xfId="13" applyFont="1" applyBorder="1" applyAlignment="1">
      <alignment horizontal="center" vertical="center"/>
    </xf>
    <xf numFmtId="0" fontId="11" fillId="0" borderId="1" xfId="13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center" vertical="center"/>
    </xf>
    <xf numFmtId="0" fontId="18" fillId="0" borderId="3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58" fontId="8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8" fillId="0" borderId="2" xfId="0" applyNumberFormat="1" applyFont="1" applyBorder="1" applyAlignment="1">
      <alignment horizontal="center" vertical="center" wrapText="1"/>
    </xf>
    <xf numFmtId="0" fontId="1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</cellXfs>
  <cellStyles count="14">
    <cellStyle name="常规" xfId="0" builtinId="0"/>
    <cellStyle name="常规 10" xfId="5"/>
    <cellStyle name="常规 3" xfId="13"/>
    <cellStyle name="常规 4" xfId="1"/>
    <cellStyle name="常规 4 2 2" xfId="9"/>
    <cellStyle name="常规 4 2 3" xfId="10"/>
    <cellStyle name="常规 4 2 4" xfId="11"/>
    <cellStyle name="常规 4 3" xfId="12"/>
    <cellStyle name="常规 5" xfId="2"/>
    <cellStyle name="常规 6 2" xfId="6"/>
    <cellStyle name="常规 6 3" xfId="4"/>
    <cellStyle name="常规 6 4" xfId="7"/>
    <cellStyle name="常规 8" xfId="3"/>
    <cellStyle name="常规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showWhiteSpace="0" view="pageLayout" topLeftCell="C4" zoomScaleNormal="100" zoomScaleSheetLayoutView="85" workbookViewId="0">
      <selection activeCell="S9" sqref="S9:T21"/>
    </sheetView>
  </sheetViews>
  <sheetFormatPr defaultRowHeight="13.5" x14ac:dyDescent="0.15"/>
  <cols>
    <col min="1" max="1" width="3.5" customWidth="1"/>
    <col min="2" max="2" width="13.125" style="16" customWidth="1"/>
    <col min="3" max="3" width="4.875" style="16" customWidth="1"/>
    <col min="4" max="4" width="12.375" style="17" customWidth="1"/>
    <col min="5" max="5" width="29.75" style="18" customWidth="1"/>
    <col min="6" max="6" width="5.375" customWidth="1"/>
    <col min="7" max="7" width="6.25" style="3" customWidth="1"/>
    <col min="8" max="9" width="6.375" style="3" customWidth="1"/>
    <col min="10" max="10" width="8.75" style="3" customWidth="1"/>
    <col min="11" max="11" width="6.375" style="3" customWidth="1"/>
    <col min="12" max="12" width="8.125" style="3" customWidth="1"/>
    <col min="13" max="13" width="8.625" style="5" customWidth="1"/>
    <col min="14" max="14" width="8.375" style="5" customWidth="1"/>
    <col min="15" max="16" width="7.875" style="5" customWidth="1"/>
    <col min="17" max="17" width="10.375" style="5" customWidth="1"/>
    <col min="18" max="18" width="10.75" style="5" customWidth="1"/>
    <col min="19" max="19" width="11" style="5" customWidth="1"/>
    <col min="20" max="20" width="9.125" style="5" customWidth="1"/>
  </cols>
  <sheetData>
    <row r="1" spans="1:22" s="1" customFormat="1" ht="18.75" customHeight="1" x14ac:dyDescent="0.15">
      <c r="A1" s="47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6"/>
      <c r="V1" s="6"/>
    </row>
    <row r="2" spans="1:22" s="2" customFormat="1" ht="15.75" customHeight="1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6"/>
      <c r="V2" s="6"/>
    </row>
    <row r="3" spans="1:22" s="4" customFormat="1" ht="24" customHeight="1" x14ac:dyDescent="0.15">
      <c r="A3" s="48" t="s">
        <v>0</v>
      </c>
      <c r="B3" s="48"/>
      <c r="C3" s="48"/>
      <c r="D3" s="15" t="s">
        <v>9</v>
      </c>
      <c r="E3" s="15" t="s">
        <v>53</v>
      </c>
      <c r="F3" s="14"/>
      <c r="G3" s="14"/>
      <c r="H3" s="11"/>
      <c r="I3" s="24"/>
      <c r="J3" s="24"/>
      <c r="K3" s="24"/>
      <c r="L3" s="24"/>
      <c r="M3" s="13"/>
      <c r="N3" s="49" t="s">
        <v>54</v>
      </c>
      <c r="O3" s="49"/>
      <c r="P3" s="49"/>
      <c r="Q3" s="49"/>
      <c r="R3" s="49"/>
      <c r="S3" s="49"/>
      <c r="T3" s="49"/>
    </row>
    <row r="4" spans="1:22" ht="30" customHeight="1" x14ac:dyDescent="0.15">
      <c r="A4" s="35" t="s">
        <v>1</v>
      </c>
      <c r="B4" s="36"/>
      <c r="C4" s="36"/>
      <c r="D4" s="36"/>
      <c r="E4" s="36"/>
      <c r="F4" s="36"/>
      <c r="G4" s="36"/>
      <c r="H4" s="36"/>
      <c r="I4" s="57" t="s">
        <v>23</v>
      </c>
      <c r="J4" s="58"/>
      <c r="K4" s="51" t="s">
        <v>22</v>
      </c>
      <c r="L4" s="51"/>
      <c r="M4" s="55" t="s">
        <v>64</v>
      </c>
      <c r="N4" s="56"/>
      <c r="O4" s="33" t="s">
        <v>21</v>
      </c>
      <c r="P4" s="34"/>
      <c r="Q4" s="33" t="s">
        <v>24</v>
      </c>
      <c r="R4" s="34"/>
      <c r="S4" s="33" t="s">
        <v>20</v>
      </c>
      <c r="T4" s="34"/>
    </row>
    <row r="5" spans="1:22" ht="30" customHeight="1" x14ac:dyDescent="0.15">
      <c r="A5" s="35" t="s">
        <v>25</v>
      </c>
      <c r="B5" s="36"/>
      <c r="C5" s="36"/>
      <c r="D5" s="36"/>
      <c r="E5" s="36"/>
      <c r="F5" s="36"/>
      <c r="G5" s="36"/>
      <c r="H5" s="36"/>
      <c r="I5" s="36" t="s">
        <v>26</v>
      </c>
      <c r="J5" s="36"/>
      <c r="K5" s="37" t="s">
        <v>27</v>
      </c>
      <c r="L5" s="34"/>
      <c r="M5" s="38" t="s">
        <v>28</v>
      </c>
      <c r="N5" s="39"/>
      <c r="O5" s="33" t="s">
        <v>29</v>
      </c>
      <c r="P5" s="34"/>
      <c r="Q5" s="33" t="s">
        <v>30</v>
      </c>
      <c r="R5" s="34"/>
      <c r="S5" s="33"/>
      <c r="T5" s="34"/>
    </row>
    <row r="6" spans="1:22" ht="39.75" customHeight="1" x14ac:dyDescent="0.15">
      <c r="A6" s="35" t="s">
        <v>14</v>
      </c>
      <c r="B6" s="36"/>
      <c r="C6" s="36"/>
      <c r="D6" s="36"/>
      <c r="E6" s="36"/>
      <c r="F6" s="36"/>
      <c r="G6" s="36"/>
      <c r="H6" s="50"/>
      <c r="I6" s="59" t="s">
        <v>31</v>
      </c>
      <c r="J6" s="60"/>
      <c r="K6" s="59" t="s">
        <v>31</v>
      </c>
      <c r="L6" s="60"/>
      <c r="M6" s="33" t="s">
        <v>55</v>
      </c>
      <c r="N6" s="34"/>
      <c r="O6" s="33" t="s">
        <v>57</v>
      </c>
      <c r="P6" s="34"/>
      <c r="Q6" s="33" t="s">
        <v>56</v>
      </c>
      <c r="R6" s="34"/>
      <c r="S6" s="40"/>
      <c r="T6" s="41"/>
    </row>
    <row r="7" spans="1:22" ht="24" customHeight="1" x14ac:dyDescent="0.15">
      <c r="A7" s="35" t="s">
        <v>10</v>
      </c>
      <c r="B7" s="36"/>
      <c r="C7" s="36"/>
      <c r="D7" s="36"/>
      <c r="E7" s="36"/>
      <c r="F7" s="36"/>
      <c r="G7" s="36"/>
      <c r="H7" s="36"/>
      <c r="I7" s="36" t="s">
        <v>52</v>
      </c>
      <c r="J7" s="36"/>
      <c r="K7" s="36" t="s">
        <v>51</v>
      </c>
      <c r="L7" s="50"/>
      <c r="M7" s="42" t="s">
        <v>58</v>
      </c>
      <c r="N7" s="34"/>
      <c r="O7" s="42" t="s">
        <v>59</v>
      </c>
      <c r="P7" s="34"/>
      <c r="Q7" s="42" t="s">
        <v>60</v>
      </c>
      <c r="R7" s="34"/>
      <c r="S7" s="33"/>
      <c r="T7" s="34"/>
    </row>
    <row r="8" spans="1:22" ht="31.5" customHeight="1" x14ac:dyDescent="0.15">
      <c r="A8" s="12" t="s">
        <v>2</v>
      </c>
      <c r="B8" s="7" t="s">
        <v>3</v>
      </c>
      <c r="C8" s="8" t="s">
        <v>4</v>
      </c>
      <c r="D8" s="9" t="s">
        <v>5</v>
      </c>
      <c r="E8" s="9" t="s">
        <v>6</v>
      </c>
      <c r="F8" s="10" t="s">
        <v>12</v>
      </c>
      <c r="G8" s="7" t="s">
        <v>7</v>
      </c>
      <c r="H8" s="7" t="s">
        <v>15</v>
      </c>
      <c r="I8" s="29" t="s">
        <v>18</v>
      </c>
      <c r="J8" s="29" t="s">
        <v>16</v>
      </c>
      <c r="K8" s="29" t="s">
        <v>18</v>
      </c>
      <c r="L8" s="29" t="s">
        <v>16</v>
      </c>
      <c r="M8" s="29" t="s">
        <v>18</v>
      </c>
      <c r="N8" s="29" t="s">
        <v>16</v>
      </c>
      <c r="O8" s="29" t="s">
        <v>8</v>
      </c>
      <c r="P8" s="29" t="s">
        <v>17</v>
      </c>
      <c r="Q8" s="29" t="s">
        <v>8</v>
      </c>
      <c r="R8" s="29" t="s">
        <v>17</v>
      </c>
      <c r="S8" s="29" t="s">
        <v>8</v>
      </c>
      <c r="T8" s="29" t="s">
        <v>17</v>
      </c>
    </row>
    <row r="9" spans="1:22" ht="31.5" customHeight="1" x14ac:dyDescent="0.15">
      <c r="A9" s="12"/>
      <c r="B9" s="22" t="s">
        <v>32</v>
      </c>
      <c r="C9" s="28">
        <v>19</v>
      </c>
      <c r="D9" s="25" t="s">
        <v>33</v>
      </c>
      <c r="E9" s="26" t="s">
        <v>34</v>
      </c>
      <c r="F9" s="10"/>
      <c r="G9" s="23" t="s">
        <v>50</v>
      </c>
      <c r="H9" s="27">
        <v>3</v>
      </c>
      <c r="I9" s="30">
        <v>6820</v>
      </c>
      <c r="J9" s="30">
        <f>I9*H9</f>
        <v>20460</v>
      </c>
      <c r="K9" s="30">
        <v>6246</v>
      </c>
      <c r="L9" s="30">
        <f>K9*H9</f>
        <v>18738</v>
      </c>
      <c r="M9" s="29">
        <v>7863</v>
      </c>
      <c r="N9" s="29">
        <f>M9*H9</f>
        <v>23589</v>
      </c>
      <c r="O9" s="29">
        <v>6706</v>
      </c>
      <c r="P9" s="29">
        <f>O9*H9</f>
        <v>20118</v>
      </c>
      <c r="Q9" s="31">
        <v>5648</v>
      </c>
      <c r="R9" s="29">
        <f>Q9*H9</f>
        <v>16944</v>
      </c>
      <c r="S9" s="32">
        <v>7151</v>
      </c>
      <c r="T9" s="29">
        <f>S9*H9</f>
        <v>21453</v>
      </c>
    </row>
    <row r="10" spans="1:22" ht="31.5" customHeight="1" x14ac:dyDescent="0.15">
      <c r="A10" s="12"/>
      <c r="B10" s="22" t="s">
        <v>32</v>
      </c>
      <c r="C10" s="28">
        <v>20</v>
      </c>
      <c r="D10" s="25" t="s">
        <v>33</v>
      </c>
      <c r="E10" s="26" t="s">
        <v>35</v>
      </c>
      <c r="F10" s="10"/>
      <c r="G10" s="23" t="s">
        <v>50</v>
      </c>
      <c r="H10" s="27">
        <v>3</v>
      </c>
      <c r="I10" s="30">
        <v>7488</v>
      </c>
      <c r="J10" s="30">
        <f t="shared" ref="J10:J21" si="0">I10*H10</f>
        <v>22464</v>
      </c>
      <c r="K10" s="30">
        <v>6719</v>
      </c>
      <c r="L10" s="30">
        <f t="shared" ref="L10:L21" si="1">K10*H10</f>
        <v>20157</v>
      </c>
      <c r="M10" s="29">
        <v>8682</v>
      </c>
      <c r="N10" s="29">
        <f t="shared" ref="N10:N21" si="2">M10*H10</f>
        <v>26046</v>
      </c>
      <c r="O10" s="29">
        <v>7546</v>
      </c>
      <c r="P10" s="29">
        <f t="shared" ref="P10:P21" si="3">O10*H10</f>
        <v>22638</v>
      </c>
      <c r="Q10" s="31">
        <v>6187</v>
      </c>
      <c r="R10" s="29">
        <f t="shared" ref="R10:R21" si="4">Q10*H10</f>
        <v>18561</v>
      </c>
      <c r="S10" s="32">
        <v>7833</v>
      </c>
      <c r="T10" s="29">
        <f t="shared" ref="T10:T21" si="5">S10*H10</f>
        <v>23499</v>
      </c>
    </row>
    <row r="11" spans="1:22" ht="31.5" customHeight="1" x14ac:dyDescent="0.15">
      <c r="A11" s="12"/>
      <c r="B11" s="22" t="s">
        <v>32</v>
      </c>
      <c r="C11" s="28">
        <v>21</v>
      </c>
      <c r="D11" s="25" t="s">
        <v>33</v>
      </c>
      <c r="E11" s="26" t="s">
        <v>36</v>
      </c>
      <c r="F11" s="10"/>
      <c r="G11" s="23" t="s">
        <v>50</v>
      </c>
      <c r="H11" s="27">
        <v>3</v>
      </c>
      <c r="I11" s="30">
        <v>9821</v>
      </c>
      <c r="J11" s="30">
        <f t="shared" si="0"/>
        <v>29463</v>
      </c>
      <c r="K11" s="30">
        <v>9991</v>
      </c>
      <c r="L11" s="30">
        <f t="shared" si="1"/>
        <v>29973</v>
      </c>
      <c r="M11" s="29">
        <v>9195</v>
      </c>
      <c r="N11" s="29">
        <f t="shared" si="2"/>
        <v>27585</v>
      </c>
      <c r="O11" s="31">
        <v>7566</v>
      </c>
      <c r="P11" s="29">
        <f t="shared" si="3"/>
        <v>22698</v>
      </c>
      <c r="Q11" s="29">
        <v>8200</v>
      </c>
      <c r="R11" s="29">
        <f t="shared" si="4"/>
        <v>24600</v>
      </c>
      <c r="S11" s="32">
        <v>8195</v>
      </c>
      <c r="T11" s="29">
        <f t="shared" si="5"/>
        <v>24585</v>
      </c>
    </row>
    <row r="12" spans="1:22" ht="31.5" customHeight="1" x14ac:dyDescent="0.15">
      <c r="A12" s="12"/>
      <c r="B12" s="22" t="s">
        <v>32</v>
      </c>
      <c r="C12" s="28">
        <v>22</v>
      </c>
      <c r="D12" s="25" t="s">
        <v>33</v>
      </c>
      <c r="E12" s="26" t="s">
        <v>37</v>
      </c>
      <c r="F12" s="10"/>
      <c r="G12" s="23" t="s">
        <v>50</v>
      </c>
      <c r="H12" s="27">
        <v>3</v>
      </c>
      <c r="I12" s="30">
        <v>9821</v>
      </c>
      <c r="J12" s="30">
        <f t="shared" si="0"/>
        <v>29463</v>
      </c>
      <c r="K12" s="30">
        <v>12100</v>
      </c>
      <c r="L12" s="30">
        <f t="shared" si="1"/>
        <v>36300</v>
      </c>
      <c r="M12" s="29">
        <v>9195</v>
      </c>
      <c r="N12" s="29">
        <f t="shared" si="2"/>
        <v>27585</v>
      </c>
      <c r="O12" s="31">
        <v>8156</v>
      </c>
      <c r="P12" s="29">
        <f t="shared" si="3"/>
        <v>24468</v>
      </c>
      <c r="Q12" s="29">
        <v>8800</v>
      </c>
      <c r="R12" s="29">
        <f t="shared" si="4"/>
        <v>26400</v>
      </c>
      <c r="S12" s="32">
        <v>8195</v>
      </c>
      <c r="T12" s="29">
        <f t="shared" si="5"/>
        <v>24585</v>
      </c>
    </row>
    <row r="13" spans="1:22" ht="31.5" customHeight="1" x14ac:dyDescent="0.15">
      <c r="A13" s="12"/>
      <c r="B13" s="22" t="s">
        <v>32</v>
      </c>
      <c r="C13" s="28">
        <v>23</v>
      </c>
      <c r="D13" s="25" t="s">
        <v>33</v>
      </c>
      <c r="E13" s="26" t="s">
        <v>38</v>
      </c>
      <c r="F13" s="10"/>
      <c r="G13" s="23" t="s">
        <v>50</v>
      </c>
      <c r="H13" s="27">
        <v>3</v>
      </c>
      <c r="I13" s="30">
        <v>13100</v>
      </c>
      <c r="J13" s="30">
        <f t="shared" si="0"/>
        <v>39300</v>
      </c>
      <c r="K13" s="30">
        <v>12100</v>
      </c>
      <c r="L13" s="30">
        <f t="shared" si="1"/>
        <v>36300</v>
      </c>
      <c r="M13" s="31">
        <v>10072</v>
      </c>
      <c r="N13" s="29">
        <f t="shared" si="2"/>
        <v>30216</v>
      </c>
      <c r="O13" s="29">
        <v>10266</v>
      </c>
      <c r="P13" s="29">
        <f t="shared" si="3"/>
        <v>30798</v>
      </c>
      <c r="Q13" s="29">
        <v>11200</v>
      </c>
      <c r="R13" s="29">
        <f t="shared" si="4"/>
        <v>33600</v>
      </c>
      <c r="S13" s="32">
        <v>10072</v>
      </c>
      <c r="T13" s="29">
        <f t="shared" si="5"/>
        <v>30216</v>
      </c>
    </row>
    <row r="14" spans="1:22" ht="31.5" customHeight="1" x14ac:dyDescent="0.15">
      <c r="A14" s="12"/>
      <c r="B14" s="22" t="s">
        <v>32</v>
      </c>
      <c r="C14" s="28">
        <v>24</v>
      </c>
      <c r="D14" s="25" t="s">
        <v>33</v>
      </c>
      <c r="E14" s="26" t="s">
        <v>39</v>
      </c>
      <c r="F14" s="10"/>
      <c r="G14" s="23" t="s">
        <v>50</v>
      </c>
      <c r="H14" s="27">
        <v>3</v>
      </c>
      <c r="I14" s="30">
        <v>15050</v>
      </c>
      <c r="J14" s="30">
        <f t="shared" si="0"/>
        <v>45150</v>
      </c>
      <c r="K14" s="30">
        <v>16054</v>
      </c>
      <c r="L14" s="30">
        <f t="shared" si="1"/>
        <v>48162</v>
      </c>
      <c r="M14" s="31">
        <v>10705</v>
      </c>
      <c r="N14" s="29">
        <f t="shared" si="2"/>
        <v>32115</v>
      </c>
      <c r="O14" s="29">
        <v>19596</v>
      </c>
      <c r="P14" s="29">
        <f t="shared" si="3"/>
        <v>58788</v>
      </c>
      <c r="Q14" s="29">
        <v>13959</v>
      </c>
      <c r="R14" s="29">
        <f t="shared" si="4"/>
        <v>41877</v>
      </c>
      <c r="S14" s="32">
        <v>10705</v>
      </c>
      <c r="T14" s="29">
        <f t="shared" si="5"/>
        <v>32115</v>
      </c>
    </row>
    <row r="15" spans="1:22" ht="31.5" customHeight="1" x14ac:dyDescent="0.15">
      <c r="A15" s="12"/>
      <c r="B15" s="22" t="s">
        <v>32</v>
      </c>
      <c r="C15" s="28">
        <v>25</v>
      </c>
      <c r="D15" s="25" t="s">
        <v>33</v>
      </c>
      <c r="E15" s="26" t="s">
        <v>40</v>
      </c>
      <c r="F15" s="10"/>
      <c r="G15" s="23" t="s">
        <v>50</v>
      </c>
      <c r="H15" s="27">
        <v>3</v>
      </c>
      <c r="I15" s="30">
        <v>25682</v>
      </c>
      <c r="J15" s="30">
        <f t="shared" si="0"/>
        <v>77046</v>
      </c>
      <c r="K15" s="30">
        <v>20228</v>
      </c>
      <c r="L15" s="30">
        <f t="shared" si="1"/>
        <v>60684</v>
      </c>
      <c r="M15" s="31">
        <v>14947</v>
      </c>
      <c r="N15" s="29">
        <f t="shared" si="2"/>
        <v>44841</v>
      </c>
      <c r="O15" s="29">
        <v>27856</v>
      </c>
      <c r="P15" s="29">
        <f t="shared" si="3"/>
        <v>83568</v>
      </c>
      <c r="Q15" s="29">
        <v>19912</v>
      </c>
      <c r="R15" s="29">
        <f t="shared" si="4"/>
        <v>59736</v>
      </c>
      <c r="S15" s="32">
        <v>14947</v>
      </c>
      <c r="T15" s="29">
        <f t="shared" si="5"/>
        <v>44841</v>
      </c>
    </row>
    <row r="16" spans="1:22" ht="31.5" customHeight="1" x14ac:dyDescent="0.15">
      <c r="A16" s="12"/>
      <c r="B16" s="22" t="s">
        <v>32</v>
      </c>
      <c r="C16" s="28">
        <v>26</v>
      </c>
      <c r="D16" s="25" t="s">
        <v>33</v>
      </c>
      <c r="E16" s="26" t="s">
        <v>41</v>
      </c>
      <c r="F16" s="10"/>
      <c r="G16" s="23" t="s">
        <v>50</v>
      </c>
      <c r="H16" s="27">
        <v>3</v>
      </c>
      <c r="I16" s="30">
        <v>9955</v>
      </c>
      <c r="J16" s="30">
        <f t="shared" si="0"/>
        <v>29865</v>
      </c>
      <c r="K16" s="30">
        <v>9644</v>
      </c>
      <c r="L16" s="30">
        <f t="shared" si="1"/>
        <v>28932</v>
      </c>
      <c r="M16" s="29">
        <v>9021</v>
      </c>
      <c r="N16" s="29">
        <f t="shared" si="2"/>
        <v>27063</v>
      </c>
      <c r="O16" s="29">
        <v>16806</v>
      </c>
      <c r="P16" s="29">
        <f t="shared" si="3"/>
        <v>50418</v>
      </c>
      <c r="Q16" s="31">
        <v>8758</v>
      </c>
      <c r="R16" s="29">
        <f t="shared" si="4"/>
        <v>26274</v>
      </c>
      <c r="S16" s="32">
        <v>8140</v>
      </c>
      <c r="T16" s="29">
        <f t="shared" si="5"/>
        <v>24420</v>
      </c>
    </row>
    <row r="17" spans="1:20" ht="31.5" customHeight="1" x14ac:dyDescent="0.15">
      <c r="A17" s="12"/>
      <c r="B17" s="22" t="s">
        <v>42</v>
      </c>
      <c r="C17" s="28">
        <v>27</v>
      </c>
      <c r="D17" s="25" t="s">
        <v>33</v>
      </c>
      <c r="E17" s="26" t="s">
        <v>43</v>
      </c>
      <c r="F17" s="10"/>
      <c r="G17" s="23" t="s">
        <v>50</v>
      </c>
      <c r="H17" s="27">
        <v>3</v>
      </c>
      <c r="I17" s="30">
        <v>15640</v>
      </c>
      <c r="J17" s="30">
        <f t="shared" si="0"/>
        <v>46920</v>
      </c>
      <c r="K17" s="30">
        <v>16731</v>
      </c>
      <c r="L17" s="30">
        <f t="shared" si="1"/>
        <v>50193</v>
      </c>
      <c r="M17" s="29">
        <v>14448</v>
      </c>
      <c r="N17" s="29">
        <f t="shared" si="2"/>
        <v>43344</v>
      </c>
      <c r="O17" s="29">
        <v>12696</v>
      </c>
      <c r="P17" s="29">
        <f t="shared" si="3"/>
        <v>38088</v>
      </c>
      <c r="Q17" s="31">
        <v>12622</v>
      </c>
      <c r="R17" s="29">
        <f t="shared" si="4"/>
        <v>37866</v>
      </c>
      <c r="S17" s="32">
        <v>12960</v>
      </c>
      <c r="T17" s="29">
        <f t="shared" si="5"/>
        <v>38880</v>
      </c>
    </row>
    <row r="18" spans="1:20" ht="31.5" customHeight="1" x14ac:dyDescent="0.15">
      <c r="A18" s="12"/>
      <c r="B18" s="22" t="s">
        <v>42</v>
      </c>
      <c r="C18" s="28">
        <v>28</v>
      </c>
      <c r="D18" s="25" t="s">
        <v>33</v>
      </c>
      <c r="E18" s="26" t="s">
        <v>44</v>
      </c>
      <c r="F18" s="10"/>
      <c r="G18" s="23" t="s">
        <v>50</v>
      </c>
      <c r="H18" s="27">
        <v>3</v>
      </c>
      <c r="I18" s="30">
        <v>17374</v>
      </c>
      <c r="J18" s="30">
        <f t="shared" si="0"/>
        <v>52122</v>
      </c>
      <c r="K18" s="30">
        <v>17676</v>
      </c>
      <c r="L18" s="30">
        <f t="shared" si="1"/>
        <v>53028</v>
      </c>
      <c r="M18" s="29">
        <v>15355</v>
      </c>
      <c r="N18" s="29">
        <f t="shared" si="2"/>
        <v>46065</v>
      </c>
      <c r="O18" s="29">
        <v>16066</v>
      </c>
      <c r="P18" s="29">
        <f t="shared" si="3"/>
        <v>48198</v>
      </c>
      <c r="Q18" s="31">
        <v>14646</v>
      </c>
      <c r="R18" s="29">
        <f t="shared" si="4"/>
        <v>43938</v>
      </c>
      <c r="S18" s="32">
        <v>13582</v>
      </c>
      <c r="T18" s="29">
        <f t="shared" si="5"/>
        <v>40746</v>
      </c>
    </row>
    <row r="19" spans="1:20" ht="31.5" customHeight="1" x14ac:dyDescent="0.15">
      <c r="A19" s="12"/>
      <c r="B19" s="22" t="s">
        <v>45</v>
      </c>
      <c r="C19" s="28">
        <v>29</v>
      </c>
      <c r="D19" s="25" t="s">
        <v>33</v>
      </c>
      <c r="E19" s="26" t="s">
        <v>46</v>
      </c>
      <c r="F19" s="10"/>
      <c r="G19" s="23" t="s">
        <v>50</v>
      </c>
      <c r="H19" s="27">
        <v>3</v>
      </c>
      <c r="I19" s="30">
        <v>22070</v>
      </c>
      <c r="J19" s="30">
        <f t="shared" si="0"/>
        <v>66210</v>
      </c>
      <c r="K19" s="30">
        <v>22801</v>
      </c>
      <c r="L19" s="30">
        <f t="shared" si="1"/>
        <v>68403</v>
      </c>
      <c r="M19" s="31">
        <v>15918</v>
      </c>
      <c r="N19" s="29">
        <f t="shared" si="2"/>
        <v>47754</v>
      </c>
      <c r="O19" s="29">
        <v>16476</v>
      </c>
      <c r="P19" s="29">
        <f t="shared" si="3"/>
        <v>49428</v>
      </c>
      <c r="Q19" s="29">
        <v>18100</v>
      </c>
      <c r="R19" s="29">
        <f t="shared" si="4"/>
        <v>54300</v>
      </c>
      <c r="S19" s="32">
        <v>15918</v>
      </c>
      <c r="T19" s="29">
        <f t="shared" si="5"/>
        <v>47754</v>
      </c>
    </row>
    <row r="20" spans="1:20" ht="31.5" customHeight="1" x14ac:dyDescent="0.15">
      <c r="A20" s="12"/>
      <c r="B20" s="22" t="s">
        <v>47</v>
      </c>
      <c r="C20" s="28">
        <v>30</v>
      </c>
      <c r="D20" s="25" t="s">
        <v>33</v>
      </c>
      <c r="E20" s="26" t="s">
        <v>48</v>
      </c>
      <c r="F20" s="10"/>
      <c r="G20" s="23" t="s">
        <v>50</v>
      </c>
      <c r="H20" s="27">
        <v>3</v>
      </c>
      <c r="I20" s="30">
        <v>23255</v>
      </c>
      <c r="J20" s="30">
        <f t="shared" si="0"/>
        <v>69765</v>
      </c>
      <c r="K20" s="30">
        <v>24030</v>
      </c>
      <c r="L20" s="30">
        <f t="shared" si="1"/>
        <v>72090</v>
      </c>
      <c r="M20" s="31">
        <v>18488</v>
      </c>
      <c r="N20" s="29">
        <f t="shared" si="2"/>
        <v>55464</v>
      </c>
      <c r="O20" s="29">
        <v>51396</v>
      </c>
      <c r="P20" s="29">
        <f t="shared" si="3"/>
        <v>154188</v>
      </c>
      <c r="Q20" s="29">
        <v>19890</v>
      </c>
      <c r="R20" s="29">
        <f t="shared" si="4"/>
        <v>59670</v>
      </c>
      <c r="S20" s="32">
        <v>18488</v>
      </c>
      <c r="T20" s="29">
        <f t="shared" si="5"/>
        <v>55464</v>
      </c>
    </row>
    <row r="21" spans="1:20" ht="31.5" customHeight="1" x14ac:dyDescent="0.15">
      <c r="A21" s="12"/>
      <c r="B21" s="22" t="s">
        <v>32</v>
      </c>
      <c r="C21" s="28">
        <v>31</v>
      </c>
      <c r="D21" s="25" t="s">
        <v>33</v>
      </c>
      <c r="E21" s="26" t="s">
        <v>49</v>
      </c>
      <c r="F21" s="10"/>
      <c r="G21" s="23" t="s">
        <v>50</v>
      </c>
      <c r="H21" s="27">
        <v>3</v>
      </c>
      <c r="I21" s="30">
        <v>29665</v>
      </c>
      <c r="J21" s="30">
        <f t="shared" si="0"/>
        <v>88995</v>
      </c>
      <c r="K21" s="30">
        <v>25781</v>
      </c>
      <c r="L21" s="30">
        <f t="shared" si="1"/>
        <v>77343</v>
      </c>
      <c r="M21" s="31">
        <v>18814</v>
      </c>
      <c r="N21" s="29">
        <f t="shared" si="2"/>
        <v>56442</v>
      </c>
      <c r="O21" s="29">
        <v>51396</v>
      </c>
      <c r="P21" s="29">
        <f t="shared" si="3"/>
        <v>154188</v>
      </c>
      <c r="Q21" s="29">
        <v>26502</v>
      </c>
      <c r="R21" s="29">
        <f t="shared" si="4"/>
        <v>79506</v>
      </c>
      <c r="S21" s="32">
        <v>18814</v>
      </c>
      <c r="T21" s="29">
        <f t="shared" si="5"/>
        <v>56442</v>
      </c>
    </row>
    <row r="22" spans="1:20" ht="41.25" customHeight="1" x14ac:dyDescent="0.15">
      <c r="A22" s="12"/>
      <c r="B22" s="22"/>
      <c r="C22" s="28"/>
      <c r="D22" s="19" t="s">
        <v>13</v>
      </c>
      <c r="E22" s="19"/>
      <c r="F22" s="19"/>
      <c r="G22" s="19"/>
      <c r="H22" s="19">
        <f>SUM(H9:H21)</f>
        <v>39</v>
      </c>
      <c r="I22" s="19"/>
      <c r="J22" s="19">
        <f>SUM(J9:J21)</f>
        <v>617223</v>
      </c>
      <c r="K22" s="19"/>
      <c r="L22" s="19">
        <f>SUM(L9:L21)</f>
        <v>600303</v>
      </c>
      <c r="M22" s="19"/>
      <c r="N22" s="19">
        <f>SUM(N9:N21)</f>
        <v>488109</v>
      </c>
      <c r="O22" s="19"/>
      <c r="P22" s="20">
        <f>SUM(P9:P21)</f>
        <v>757584</v>
      </c>
      <c r="Q22" s="19"/>
      <c r="R22" s="19">
        <f>SUM(R9:R21)</f>
        <v>523272</v>
      </c>
      <c r="S22" s="19"/>
      <c r="T22" s="21">
        <f>SUM(T9:T21)</f>
        <v>465000</v>
      </c>
    </row>
    <row r="23" spans="1:20" ht="79.5" customHeight="1" x14ac:dyDescent="0.15">
      <c r="A23" s="43" t="s">
        <v>61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</row>
    <row r="24" spans="1:20" ht="64.5" customHeight="1" x14ac:dyDescent="0.15">
      <c r="A24" s="52" t="s">
        <v>19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69" customHeight="1" x14ac:dyDescent="0.15">
      <c r="A25" s="43" t="s">
        <v>62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/>
    </row>
    <row r="26" spans="1:20" ht="78.75" customHeight="1" x14ac:dyDescent="0.15">
      <c r="A26" s="46" t="s">
        <v>63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</sheetData>
  <autoFilter ref="A8:H22"/>
  <mergeCells count="35">
    <mergeCell ref="M4:N4"/>
    <mergeCell ref="I4:J4"/>
    <mergeCell ref="K6:L6"/>
    <mergeCell ref="I6:J6"/>
    <mergeCell ref="I7:J7"/>
    <mergeCell ref="K7:L7"/>
    <mergeCell ref="A25:T25"/>
    <mergeCell ref="A26:T26"/>
    <mergeCell ref="A1:T2"/>
    <mergeCell ref="Q7:R7"/>
    <mergeCell ref="A4:H4"/>
    <mergeCell ref="M7:N7"/>
    <mergeCell ref="S4:T4"/>
    <mergeCell ref="A3:C3"/>
    <mergeCell ref="N3:T3"/>
    <mergeCell ref="Q4:R4"/>
    <mergeCell ref="A6:H6"/>
    <mergeCell ref="M6:N6"/>
    <mergeCell ref="K4:L4"/>
    <mergeCell ref="O4:P4"/>
    <mergeCell ref="A24:T24"/>
    <mergeCell ref="A23:T23"/>
    <mergeCell ref="A7:H7"/>
    <mergeCell ref="Q6:R6"/>
    <mergeCell ref="S6:T6"/>
    <mergeCell ref="S7:T7"/>
    <mergeCell ref="O7:P7"/>
    <mergeCell ref="O6:P6"/>
    <mergeCell ref="Q5:R5"/>
    <mergeCell ref="S5:T5"/>
    <mergeCell ref="A5:H5"/>
    <mergeCell ref="I5:J5"/>
    <mergeCell ref="K5:L5"/>
    <mergeCell ref="M5:N5"/>
    <mergeCell ref="O5:P5"/>
  </mergeCells>
  <phoneticPr fontId="1" type="noConversion"/>
  <printOptions horizontalCentered="1"/>
  <pageMargins left="0.31496062992125984" right="0.27559055118110237" top="0.35433070866141736" bottom="0.35433070866141736" header="0" footer="0"/>
  <pageSetup paperSize="9" scale="75" fitToWidth="0" fitToHeight="0" orientation="landscape" horizontalDpi="200" verticalDpi="20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2017-12-04T12:41:11Z</dcterms:modified>
</cp:coreProperties>
</file>