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vishalsaxena/Documents/BERKMIDS2024ROOT/09MIDSCourses/MIDS266NLPDL/266_NLP_Final_Project/266_FP_Factory/04_Control_Group_LlamaLLM/Control_Group_TG_Comparison/"/>
    </mc:Choice>
  </mc:AlternateContent>
  <xr:revisionPtr revIDLastSave="0" documentId="13_ncr:1_{B7F27904-D48D-2744-8A20-8E7F85D4C52E}" xr6:coauthVersionLast="47" xr6:coauthVersionMax="47" xr10:uidLastSave="{00000000-0000-0000-0000-000000000000}"/>
  <bookViews>
    <workbookView xWindow="0" yWindow="740" windowWidth="30240" windowHeight="18900" firstSheet="1" activeTab="8" xr2:uid="{A56D0E42-55C6-ED4F-8954-A1036DD7774D}"/>
  </bookViews>
  <sheets>
    <sheet name="INSTRUCTIONS" sheetId="9" r:id="rId1"/>
    <sheet name="SCORE.ANSWER.SET.1" sheetId="7" r:id="rId2"/>
    <sheet name="SCORE.ANSWER.SET.2" sheetId="8" r:id="rId3"/>
    <sheet name="SCORE.ANSWER.SET.3" sheetId="6" r:id="rId4"/>
    <sheet name="REF" sheetId="4" r:id="rId5"/>
    <sheet name="SCORE.ANSWER.SET.1 (2)" sheetId="10" r:id="rId6"/>
    <sheet name="SCORE.ANSWER.SET.2 (2)" sheetId="11" r:id="rId7"/>
    <sheet name="SCORE.ANSWER.SET.3 (2)" sheetId="12" r:id="rId8"/>
    <sheet name="Chart1" sheetId="16" r:id="rId9"/>
    <sheet name="Sheet14" sheetId="15" r:id="rId10"/>
  </sheets>
  <definedNames>
    <definedName name="_xlchart.v1.0" hidden="1">Sheet14!$B$4:$B$9</definedName>
    <definedName name="_xlchart.v1.1" hidden="1">Sheet14!$C$3</definedName>
    <definedName name="_xlchart.v1.2" hidden="1">Sheet14!$C$4:$C$9</definedName>
    <definedName name="_xlchart.v1.3" hidden="1">Sheet14!$D$3</definedName>
    <definedName name="_xlchart.v1.4" hidden="1">Sheet14!$D$4:$D$9</definedName>
    <definedName name="_xlchart.v1.5" hidden="1">Sheet14!$E$3</definedName>
    <definedName name="_xlchart.v1.6" hidden="1">Sheet14!$E$4:$E$9</definedName>
    <definedName name="_xlchart.v2.10" hidden="1">Sheet14!$D$3</definedName>
    <definedName name="_xlchart.v2.11" hidden="1">Sheet14!$D$4:$D$9</definedName>
    <definedName name="_xlchart.v2.12" hidden="1">Sheet14!$E$3</definedName>
    <definedName name="_xlchart.v2.13" hidden="1">Sheet14!$E$4:$E$9</definedName>
    <definedName name="_xlchart.v2.7" hidden="1">Sheet14!$B$4:$B$9</definedName>
    <definedName name="_xlchart.v2.8" hidden="1">Sheet14!$C$3</definedName>
    <definedName name="_xlchart.v2.9" hidden="1">Sheet14!$C$4:$C$9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9" i="15" l="1"/>
  <c r="C8" i="15"/>
  <c r="C7" i="15"/>
  <c r="C6" i="15"/>
  <c r="C5" i="15"/>
  <c r="C4" i="15"/>
  <c r="D9" i="15"/>
  <c r="D8" i="15"/>
  <c r="D7" i="15"/>
  <c r="D6" i="15"/>
  <c r="D5" i="15"/>
  <c r="D4" i="15"/>
  <c r="E28" i="11"/>
  <c r="E9" i="15"/>
  <c r="E8" i="15"/>
  <c r="E7" i="15"/>
  <c r="E6" i="15"/>
  <c r="E5" i="15"/>
  <c r="E4" i="15"/>
  <c r="F28" i="12"/>
  <c r="G28" i="12"/>
  <c r="H28" i="12"/>
  <c r="I28" i="12"/>
  <c r="J28" i="12"/>
  <c r="E28" i="12"/>
  <c r="G28" i="11"/>
  <c r="H28" i="11"/>
  <c r="I28" i="11"/>
  <c r="J28" i="11"/>
  <c r="F28" i="11"/>
  <c r="F28" i="10"/>
  <c r="G28" i="10"/>
  <c r="H28" i="10"/>
  <c r="I28" i="10"/>
  <c r="J28" i="10"/>
  <c r="E28" i="10"/>
</calcChain>
</file>

<file path=xl/sharedStrings.xml><?xml version="1.0" encoding="utf-8"?>
<sst xmlns="http://schemas.openxmlformats.org/spreadsheetml/2006/main" count="1035" uniqueCount="178">
  <si>
    <t>id</t>
  </si>
  <si>
    <t>question</t>
  </si>
  <si>
    <t>passage</t>
  </si>
  <si>
    <t>What do the terms Niraakaara, Para, and Parabrahmamreveal about the nature of the Eternal, and how does this contrast with physical identification?</t>
  </si>
  <si>
    <t>While uneducated, the uninitiated, the person who has not taught himself the first steps of Sadhana feels he is one with his physical frame. Sath Chith Ananda‚Äîthe expression indicates the Eternal. Niraakaara means without Aakaara or Form. What form can we posit of the All-pervasive, the All-inclusive? "Para" or "Param" means super, beyond, above, more glorious than all. Parabrahmam indicates the One beyond and behind everything, grander than anything in the three worlds. It is non-dual, unique, the eternal and infinite. "Two" means difference, dissension, inevitable discord.</t>
  </si>
  <si>
    <t>The terms Niraakaara, Para, and Parabrahmam reveal that the Eternal is formless (Niraakaara), beyond and above everything (Para), and the One beyond and behind everything, grander than anything (Parabrahmam). This nature of the Eternal is non-dual, unique, eternal, and infinite. This contrasts with physical identification, where the individual feels they are one with their physical frame, indicating a limited and dualistic understanding.</t>
  </si>
  <si>
    <t>A profound question!
In Hinduism, the concepts of Niraakaara, Para, and Parabrahmam are central to understanding the nature of the Eternal (Brahman) and its relationship with the physical world. Here's a breakdown:
1. Niraakaara (Non-manifested): This term refers to the unmanifest,</t>
  </si>
  <si>
    <t>According to the passage, the terms Niraakaara, Para, and Parabrahmam reveal the following about the nature of the Eternal:
* Niraakaara indicates the Eternal as being without form or shape (Aakaara), suggesting that it is not bound by physical limitations.
* Para means "super", "beyond", "above</t>
  </si>
  <si>
    <t>How does understanding the etymological roots of Brahmam and Purusha deepen one‚Äôs insight into the all-pervasiveness of the Self?</t>
  </si>
  <si>
    <t>Since Brahmam is all-pervasive, It is One and only One. It is Indivisible and Indestructible. Realising this is "Jnanam," the "Highest Wisdom." The word Brahmam is derived from the root brh, meaning to expand, to increase, to enlarge. Brhath means big, enlarge, gross, high. Purusha has its root pri, meaning to fill, to complete. Pur means a town "full" of inhabitants, that is to say, the body, in a figurative manner of speaking. He who completes or is immanent in or who fills it, is the Purusha.</t>
  </si>
  <si>
    <t>Understanding the etymological roots of Brahmam and Purusha reveals that Brahmam means "to expand, to increase, to enlarge" and Purusha means "to fill, to complete", implying that the Self is all-pervasive and indivisible, filling and completing all existence. This insight deepens one's understanding of the Self's omnipresence and unity.</t>
  </si>
  <si>
    <t>What a fascinating question!
The etymological roots of Brahmam and Purusha are indeed crucial to understanding the concept of the Self in Hindu philosophy. Let's dive into the depths of Sanskrit and explore how this knowledge can deepen our insight into the all-pervasiveness of the Self.
**Brahmam**
The Sanskrit word "</t>
  </si>
  <si>
    <t>What a fascinating passage! Let's dive into the question.
Understanding the etymological roots of Brahmam and Purusha can deepen one's insight into the all-pervasiveness of the Self in several ways:
1. **Expansion and Enlargement**: The root "brh" in Brahmam implies expansion, increase, and enlargement</t>
  </si>
  <si>
    <t>How do the roots and meanings of Atma, Sath, Chith, and Ananda define the essential nature of Brahmam?</t>
  </si>
  <si>
    <t>The word Atma has, as its root, aap, meaning to acquire, to earn, to conquer, to overcome. He who knows the Atma can earn all knowledge, has acquired everything, has earned the knowledge of everything because the Atma is omnipresent. He is then fixed in Sath-Chith-Ananda; that is, in the embodiment of Brahmam. Sath is the essence of Santham(equanimity), Chith is the essence of Jnanam (wisdom); these and Ananda (bliss) together form the Swaroopa of Brahmam, or the embodiment of Brahmam. The Taittiriya Upanishad has declared, ‚ÄúThrough Ananda, all this is born.‚Äù</t>
  </si>
  <si>
    <t>According to the passage, the roots and meanings of Atma, Sath, Chith, and Ananda define the essential nature of Brahmam as the embodiment of omnipresent, all-knowing, and blissful essence, consisting of Santham (equanimity), Jnanam (wisdom), and Ananda (bliss).</t>
  </si>
  <si>
    <t>A profound question!
In Hinduism and Buddhism, the concepts of Atma, Sath, Chith, and Ananda are intricately connected to understand the nature of Brahman, the ultimate reality.
**Atma** (Sanskrit: ‡§Ü‡§§‡•ç‡§Æ‡§æ) refers to the individual self or soul. It is the essence of an individual being,</t>
  </si>
  <si>
    <t>According to the passage, the roots and meanings of Atma, Sath, Chith, and Ananda define the essential nature of Brahmam as follows:
* Atma, rooted in "aap" meaning to acquire, earn, conquer, or overcome, is omnipresent and represents the embodiment of Brahmam. This implies that Bra</t>
  </si>
  <si>
    <t>Why is Anandaconsidered the foundation of both Brahmam and Anthar-Atma, and how does it relate to the idea of Bhoomaa as limitless?</t>
  </si>
  <si>
    <t>Through Ananda all this is living. In Ananda alone all this is merged. In Ananda all this rests. Like the category Brahmam, the category Anthar-Atma also is possessed of the same attributes. It is also Ananda-born, Ananda-full and Ananda-merged. The more the Jnana, the more the awareness of the Ananda. The Jnani has Joy as his right hand, helpful in all emergencies and always willing and able to come to his rescue. Bhoomaa means "limitless." The Chandogya Upanishad declares that Ananda inheres only in the Bhooma, the Eternal, the Brahmam.</t>
  </si>
  <si>
    <t>According to the passage, Ananda is considered the foundation of both Brahmam and Anthar-Atma because it is the state in which they are "merged" and "rest". Bhoomaa, which means "limitless", is where Ananda inheres, as declared in the Chandogya Upanishad.</t>
  </si>
  <si>
    <t>A profound question!
In Advaita Vedanta philosophy, Ananda (Bliss) is considered the foundation of both Brahmam (the Absolute) and Anthar-Atma (the inner Self) because it is the fundamental nature of the ultimate reality and the individual self.
Brahmam, the Absolute, is often described as the limitless</t>
  </si>
  <si>
    <t>According to the passage, Ananda is considered the foundation of both Brahmam and Anthar-Atma because it possesses the same attributes as these categories. Ananda is described as the state where all is merged, rested, and living, which is similar to the description of Brahmam. Anthar-Atma, which means "inner</t>
  </si>
  <si>
    <t>What do terms like Jyothiswarupa and Santhiswarupa reveal about the inner nature of Paramatma, and how is it described in the Sruthi texts?</t>
  </si>
  <si>
    <t>Again, another word used by Jnanis to describe their experience of Brahmam is Jyothiswarupa, meaning, "whose nature is splendour, glory or effulgence, who is Illumination itself." Ten million suns cannot equal the Splendour of the Paramatma. The word Santhiswarupa indicates that It is Santhi Itself. In Sruthi texts like Ayam Aatma Saantho, it is proclaimed that Paramatma is Prasanthi Itself. This is the reason why Paramatma is characterised as eternally pure, eternally intelligent, eternally liberated, eternally illumined, eternally content, eternally conscious. It is Wisdom Itself and so, it is the embodiment of all teaching.</t>
  </si>
  <si>
    <t>According to the passage, terms like Jyothiswarupa and Santhiswarupa reveal that Paramatma is the embodiment of illumination, splendor, and peace (Santhi) itself. This is also described in Sruthi texts, such as Ayam Aatma Saantho, where Paramatma is proclaimed to be Prasanthi (peace) itself, and is characterized as eternally pure, intelligent, liberated, illumined, content, and conscious.</t>
  </si>
  <si>
    <t>A fascinating question!
In Hinduism, Paramatma refers to the Supreme Being or the ultimate reality. The terms "Jyothiswarupa" and "Santhiswarupa" are Sanskrit phrases that reveal the inner nature of Paramatma. Let's dive into their meanings and the descriptions in the Sruthi texts:
1. J</t>
  </si>
  <si>
    <t>According to the passage, terms like Jyothiswarupa and Santhiswarupa reveal that the inner nature of Paramatma is one of splendor, glory, effulgence, illumination, and peace. These terms describe Paramatma as being eternally pure, intelligent, liberated, illuminated, content, conscious, and wise.
In</t>
  </si>
  <si>
    <t>How does Vijnanadiffer from ordinary Jnana, and what transformative effect does experiencing Brahmam directly have on the seeker?</t>
  </si>
  <si>
    <t>It is not attached to anything and so, it is ever free. When the Brahmam is tasted, that very moment all hunger ceases, all desires come to an end and so it grants contentment. Vijnana is the name given to the actual experience of the Brahmam. It is a special type of Jnana, unlike the common fund of information got from the study of books. The net result of the study of any branch of learning, the fruit of all that study is also sometimes referred to as Vijnana.</t>
  </si>
  <si>
    <t>According to the passage, Vijnana differs from ordinary Jnana in that it is a direct, experiential knowledge of Brahmam, whereas ordinary Jnana is just a common fund of information gained from studying books. Experiencing Brahmam directly has the transformative effect of ceasing all hunger and desires, leading to contentment.</t>
  </si>
  <si>
    <t>A profound question!
In Hinduism, particularly in the Advaita Vedanta tradition, Vijnana (also known as Para Jnana or Supreme Knowledge) is the highest state of consciousness, which differs from ordinary Jnana (knowledge) in several ways.
Ordinary Jnana is the understanding of the world and its phenomena through the</t>
  </si>
  <si>
    <t>According to the passage, Vijnana differs from ordinary Jnana (knowledge or understanding) in that it is a direct, personal experience of the Brahmam, whereas ordinary Jnana is gained through the study of books or other external sources. Vijnana is a special type of Jnana that is not just intellectual understanding, but</t>
  </si>
  <si>
    <t>What is the meaning of Chaithanya and Nithya Chaithanya, and how does Atma Jnana reveal the unity between the self and all beings?</t>
  </si>
  <si>
    <t>The unique Jnana of the Brahmam is known by a variety of names, like Jnana, Vijnana, Prajnana (supreme wisdom), Chith (full knowledge), Chaithanya, etc. Chaithanya means Pure Consciousness. Its opposite is the Unconscious or the Jada, the Inert. The Atma Jnana makes everything Conscious, Active. Brahmam is eternally Conscious, Nithya Chaithanya. A Jnani will feel that the Atma immanent in everyone is his own Atma. He will be happy that he is himself all this.</t>
  </si>
  <si>
    <t>Chaithanya means Pure Consciousness. Nithya Chaithanya refers to the eternal Consciousness of Brahmam. Atma Jnana reveals the unity between the self and all beings by making the individual realize that the Atma (self) immanent in everyone is actually their own Atma. This understanding brings happiness, as the individual recognizes that they are all-encompassing and identical with everyone.</t>
  </si>
  <si>
    <t>What a profound and insightful question!
In Sanskrit, "Chaithanya" (‡§ö‡•à‡§§‡§®‡•ç‡§Ø) is a compound word consisting of "Cha" (‡§ö) meaning "that" or "this", and "Aithanya" (‡§Ü‡§§‡•ç‡§Æ‡•ç‡§Ø) meaning "consciousness" or "self". Therefore, Chaithanya can be</t>
  </si>
  <si>
    <t>According to the passage, Chaithanya refers to "Pure Consciousness" and Nithya Chaithanya means "Eternal Consciousness" or "Brahmam's eternal Consciousness". In other words, Chaithanya is the state of being fully aware and conscious, and Nithya Chaithanya is the eternal and unchanging nature</t>
  </si>
  <si>
    <t>How does the realization of Atma as Nishkala, Nirmala, and Nishkriya lead to an experience of oneness that transcends physical and social differences?</t>
  </si>
  <si>
    <t>He will see no distinction between man and man, for he can experience only unity, not diversity, the physical differences of colour, caste, and creed, which adhere only to the body. These are but the marks of the external body. The Atma is Nishkala, that is to say, it has no parts. It is Nirmala, blemishless, unaffected by desire, anger, greed, affection, pride and envy. It is Nishkriya, activity-less. It is Prakrithi (the sensory world) that undergoes all these modifications or at least gives the impression that it is so modified.</t>
  </si>
  <si>
    <t>The realization of Atma as Nishkala, Nirmala, and Nishkriya leads to an experience of oneness that transcends physical and social differences because it allows one to see no distinction between man and man, recognizing that these physical differences are mere external marks and not inherent to the Atma.</t>
  </si>
  <si>
    <t>What a profound and insightful question!
The realization of Atma (the Self) as Nishkala (limitless, without a second), Nirmala (pure, without impurities), and Nishkriya (unattached, without actions) is a crucial step in transcending physical and social differences and experiencing oneness.
Here's</t>
  </si>
  <si>
    <t>According to the passage, the realization of Atma as Nishkala (having no parts), Nirmala (blemishless), and Nishkriya (activity-less) leads to an experience of oneness that transcends physical and social differences because the physical differences of color, caste, and creed, which adhere only to the body</t>
  </si>
  <si>
    <t>What is the relationship between attachment, desire and Moksha?</t>
  </si>
  <si>
    <t>Through attachments and affection, and even envy and hatred, one plunges into activity and gets immersed in the world. This leads to embodiment in the physical frame and further egoism. In order to become free from the twin pulls of pleasure and pain, one must rid oneself of the body-consciousness, and keep clear of self-centred actions. This again involves the absence of attachment and hatred. Desire is the number one enemy of Liberation, or Moksha. Desire binds one to the wheel of birth and death. It brings about endless worry and tribulations.</t>
  </si>
  <si>
    <t>According to the passage, attachment leads to embodiment in the physical frame and further egoism, and desire is the number one enemy of Liberation (Moksha), binding one to the wheel of birth and death.</t>
  </si>
  <si>
    <t>A profound question!
In Hinduism and Buddhism, attachment, desire, and Moksha (Liberation or Nirvana) are intricately connected. Here's a brief overview:
1. Attachment (Bhava, Trishna): Attachment refers to the emotional bond we form with people, things, or experiences. It's the root of</t>
  </si>
  <si>
    <t>According to the passage, attachment and desire are the enemies of Moksha (Liberation). The passage states that "Desire is the number one enemy of Liberation, or Moksha." This suggests that attachment and desire are obstacles that prevent one from achieving Moksha, which is freedom from the cycle of birth and death.
The passage</t>
  </si>
  <si>
    <t>What stage does Jivamuktha reach and how does he reach that stage?</t>
  </si>
  <si>
    <t>He has achieved it by dwelling on the Mithya (unreality) of theworld and contemplating its failings and faults. By thismeans, he has developed an insight into the nature ofpleasure and pain and an equanimity in both. He knows that wealth, worldly joy and pleasure are all worthlessand even poisonous. He takes praise, blame and evenblows with a calm assurance, unaffected by both honourand dishonour. Of course, the Jivamuktha reached that stage only after long years of systematic discipline and unflagging zeal when distress and doubt assailed him. Defeat only made him more rigorous in self-examination and more earnest about following the prescribed discipline.</t>
  </si>
  <si>
    <t>Jivamuktha reaches the stage of equanimity in both pleasure and pain. He reaches this stage by dwelling on the unreality of the world, contemplating its failings and faults, and developing an insight into the nature of pleasure and pain through systematic discipline and unflagging zeal.</t>
  </si>
  <si>
    <t>In Hinduism, particularly in the Yogic and Advaitic traditions, Jivamukta is a state of spiritual realization that is considered the highest stage of spiritual growth.
A Jivamukta is someone who has achieved liberation while still alive, meaning they have realized their true nature as the ultimate reality (Brahman) and have</t>
  </si>
  <si>
    <t>According to the passage, Jivamuktha reaches the stage where he has developed an insight into the nature of pleasure and pain and an equanimity in both. He reaches this stage by dwelling on the unreality of the world, contemplating its failings and faults, and developing a systematic discipline and unflagging zeal through long years of self</t>
  </si>
  <si>
    <t>What are Vasanas and what role do they play in the path of Atma Jnana?</t>
  </si>
  <si>
    <t>The mind must be attuned to the contemplation of Brahmam. One must strive to tread the path of Brahmam, and live in Brahmam, with Brahmam. Atma Jnana can be attained only through the threefold path of giving up vasanas, uprooting the mind, and analyzing experience to grasp reality. Without these, the knowledge of the Atma will not dawn. Vasanas - instincts and impulses - push the mind toward the sensory world and bind the individual to joy and sorrow. Therefore, vasanas must be subdued.</t>
  </si>
  <si>
    <t>Vasanas are instincts and impulses that push the mind toward the sensory world and bind the individual to joy and sorrow. They must be subdued in order to attain Atma Jnana.</t>
  </si>
  <si>
    <t>A profound question!
In the context of Indian spirituality, particularly in the tradition of Advaita Vedanta, Vasanas (also known as Samskaras or latent tendencies) are a crucial concept in the journey towards Self-realization or Atma Jnana.
Vasanas refer to the subtle impressions or residual energies that are left on the</t>
  </si>
  <si>
    <t>According to the passage, Vasanas refer to instincts and impulses. These Vasanas play a significant role in the path of Atma Jnana, as they push the mind towards the sensory world and bind the individual to joy and sorrow. This means that Vasanas can distract the individual from the contemplation of Brahmam and prevent them from att</t>
  </si>
  <si>
    <t>How are the Jnani, intoxicant and the Atma related?</t>
  </si>
  <si>
    <t>When one takes in an intoxicant, one is not aware of pain, is it not? How does this happen? The mind is then detached from the body and so, it is not bothered by physical pain or discomfort. Similarly, the Jnani too has immersed his mind in the Atma. He can establish mental peace and quiet, by disciplining themind. The Jnani gets full Bliss from his own Atma. He does not seek it anywhere outside himself. In fact, he will have no desire or plan to find joy in anything external. He is satisfied with the inner joy he gets.</t>
  </si>
  <si>
    <t>According to the passage, the Jnani and the Atma are related in that the Jnani has immersed his mind in the Atma, achieving mental peace and full Bliss from his own Atma.</t>
  </si>
  <si>
    <t>A profound and philosophical question!
In the context of Indian spirituality, particularly in the tradition of Advaita Vedanta, the Jnani, intoxicant, and Atma are interconnected concepts. Here's a brief explanation:
1. Jnani: A Jnani is a self-realized individual who has direct experience of the ultimate reality,</t>
  </si>
  <si>
    <t>According to the passage, the Jnani, intoxicant, and Atma are related in the sense that they all enable a detachment from the physical body and its sensations, including pain.
* The intoxicant allows one to become unaware of physical pain, as the mind is detached from the body.
* The Jnani (a person who has</t>
  </si>
  <si>
    <t>What is the knowledge that mind must attain and what stands in the way of that knowledge?</t>
  </si>
  <si>
    <t>The mind rendered impure by Rajas and Thamas, by anger and conceit, by the im- pressions of a thousand attachments and desires, can be made bright and resplendent if it is put into the crucible of Inquiry and heated on the coals of Discrimination. That brightness is the light of realisation, of the knowledge that You are the Atma. Like the loo that covers everything with dust, the desires, attachments, thirsts and cravings all blacken the mind. They have to be kept away, in order that the splendour of the Self might merge in the splendour of the Overself, the Paramatma.</t>
  </si>
  <si>
    <t>The knowledge that mind must attain is the realization that "You are the Atma" (the Self). The things that stand in the way of that knowledge are desires, attachments, thirsts, and cravings, which blacken the mind like dust, and Rajas and Thamas (anger and conceit), which render the mind impure.</t>
  </si>
  <si>
    <t>The question you're referring to is likely from the Bhagavad Gita, a Hindu scripture. In the Bhagavad Gita, Lord Krishna explains that the knowledge that the mind must attain is the knowledge of the Self, or Atman. This knowledge is often referred to as Self-realization or Enlightenment.
According to the Bhagavad G</t>
  </si>
  <si>
    <t>According to the passage, the knowledge that the mind must attain is the realization of the Self, that "You are the Atma". This is the brightness that can be achieved by putting the mind into the crucible of Inquiry and heating it on the coals of Discrimination.
What stands in the way of this knowledge is the impurity of the</t>
  </si>
  <si>
    <t>Why does Man arise and how does he become a wise one?</t>
  </si>
  <si>
    <t>Man did not arise merely to wallow in casual joy and fleeting happiness. It is insane to believe so. Identifying oneself with the ‚ÄúI‚Äù and getting attached to ‚ÄúMine‚Äù‚Äîthat is the root cause of sorrow and ignorance. Where there is no egoism, there will be no cognizance of the external world. When the external world is not cognized, the ego cannot exist. The wise one, therefore, will disidentify himself from the world and behave ever as the Agent of the Lord, being in it but not of it. Once, in the midst of conversation, Vasishta spoke thus to Rama: ‚ÄúListen, O Rama, the Valiant!</t>
  </si>
  <si>
    <t>According to the passage, Man arises not to wallow in casual joy and fleeting happiness, but to transcend sorrow and ignorance by disidentifying himself from the world and behaving as the Agent of the Lord.</t>
  </si>
  <si>
    <t>What a profound and timeless question!
According to various spiritual and philosophical traditions, the origin of humanity is often shrouded in mystery. However, I'll provide an overview of some common perspectives:
1. **Creation myths**: In many ancient cultures, the origin of humanity is attributed to a divine being or beings. For example, in the biblical account</t>
  </si>
  <si>
    <t>According to the passage, Man does not arise simply to experience casual joy and fleeting happiness. Instead, the root cause of sorrow and ignorance is identifying oneself with the "I" and getting attached to "Mine." To become a wise one, one must disidentify oneself from the external world and behave as the Agent of the Lord, being in the world</t>
  </si>
  <si>
    <t>What are the roles of viveka and vichara in attaining vijnana and ultimately realizing the Atma?</t>
  </si>
  <si>
    <t>Through Viveka (discrimination) and Vichara (in-quiry), one achieves Vijnana (higher wisdom) andthrough Vijnana, one is able to grasp the Truth, to realisethe Atma, to know the Atma. That is the ultimate goal ofall Life, the stage that is beyond the Past, Present and Future. But one point has to be clearly noted and remem- bered always: mere giving up external activitiesconnected with the satisfaction of sensory desires is not enough. The internal cravings have to be uprooted. The word Thrishna covers both these, the internal promptings and the external proceedings. When all promptings cease, it is called Muktha-thrishna .</t>
  </si>
  <si>
    <t>According to the passage, Viveka and Vichara are used to achieve Vijnana, which is the higher wisdom needed to grasp the Truth and realize the Atma.</t>
  </si>
  <si>
    <t>In Advaita Vedanta, viveka and vichara are two crucial steps that help an individual attain vijnana and ultimately realize the true nature of the Atma (Self).
Viveka (discrimination) refers to the ability to distinguish between the permanent and impermanent, the eternal and the ephemeral, the real and the</t>
  </si>
  <si>
    <t>According to the passage, the roles of Viveka (discrimination) and Vichara (inquiry) are:
1. Achieving Vijnana (higher wisdom) through the combination of Viveka and Vichara.
2. Grasping the Truth and realizing the Atma (Self) through Vijnana.
In other words</t>
  </si>
  <si>
    <t>How does the realization of the Atma as Nishkala, Nirmala, and Nishkriyalead to the perception of unity beyond bodily distinctions?</t>
  </si>
  <si>
    <t>He will see no distinction between man and man, for he can experience only unity, not diversity the physical differences of colour, caste, and creed, which adhere only to the body. These are but the marks of the external body. The Atma is Nishkala, that is to say, it has no parts. It is Nirmala, blemishless, unaffected by desire, anger, greed, affection, pride and envy. It is Nishkriya, activity-less. It is Prakrithi (sensory world) that undergoes all these modifications or at least gives the impression that it is so modified.</t>
  </si>
  <si>
    <t>The realization of the Atma as Nishkala, Nirmala, and Nishkriya leads to the perception of unity beyond bodily distinctions because it allows one to see no distinction between man and man, as the physical differences of color, caste, and creed, which are external and not inherent to the Atma, are transcended.</t>
  </si>
  <si>
    <t>What a profound and intriguing question!
The realization of the Atma (Self) as Nishkala (attributeless), Nirmala (spotless), and NishkriyƒÅ (unmanipulated) is a crucial step in the journey towards self-awareness and the perception of unity beyond bodily distinctions. Here's a breakdown of</t>
  </si>
  <si>
    <t>According to the passage, the realization of the Atma as Nishkala (having no parts), Nirmala (blemishless), and Nishkriya (activity-less) leads to the perception of unity beyond bodily distinctions. This is because the Atma is beyond the physical differences of color, caste, and creed, which are</t>
  </si>
  <si>
    <t>What distinguishes Purusha, the eternal Witness, from the ever-changing elements like body and mind, and why are these considered only relatively real?</t>
  </si>
  <si>
    <t>The Purusha is but the eternal Witness, the Ever-inactive, the Modification-less. Of what can you say, This is Truth? Only of that which persists in the past, the present, and the future, which has neither beginning nor end, which does not move or change, which has uniform form, unified experience giving property. The body, senses, mind, life-force - all these move and change, begin and end. They are inert (Jada), possess the three gunas - Thamas, Rajas, and Sathwa. They lack fundamental Reality and cause delusion. They have only relative value.</t>
  </si>
  <si>
    <t>According to the passage, Purusha is distinguished from the ever-changing elements like body and mind because Purusha is eternal, modification-less, and has uniform form, unified experience, and persist in the past, present, and future. In contrast, these elements are inert (Jada), possess the three gunas, and lack fundamental Reality,</t>
  </si>
  <si>
    <t>In Hinduism and some yogic traditions, Purusha (also known as Purushottama) is the eternal, unchanging, and all-pervading Consciousness or Self. It is considered the ultimate reality, distinct from the ever-changing elements of the universe, such as the body and mind.
The key distinction between Purusha and</t>
  </si>
  <si>
    <t>According to the passage, what distinguishes Purusha, the eternal Witness, from the ever-changing elements like body and mind is that Purusha is eternal, modification-less, and has neither beginning nor end. It is also uniform in form and has unified experience, giving it a property that is not found in the changing elements.
In contrast,</t>
  </si>
  <si>
    <t>Why is Absolute Truth said to be Aparichchinna and Anirdesyam, and what does this imply about the limitations of intellectual or verbal description?</t>
  </si>
  <si>
    <t>They have no absolute value. They shine out of borrowed light only. Absolute Truth is beyond Time and Space; it is Aparichchinna (indivisible). It does not begin, it is always and ever existent: the basis, the fundamental, the self-revealing. Knowing and experiencing it is Jnanam. It is Anirdesyam, meaning it cannot be marked out or described by characteristics. How can something beyond the mind and intellect be described in mere words?</t>
  </si>
  <si>
    <t>According to the passage, Absolute Truth is Aparichchinna (indivisible) and Anirdesyam (cannot be marked out or described by characteristics), which implies that it is beyond Time and Space, always existent, and cannot be comprehended by the mind or intellect. This means that something beyond the mind and intellect cannot be described</t>
  </si>
  <si>
    <t>In Hinduism and Buddhism, the concept of Absolute Truth is often described as Aparichchinna (unobstructed) and Anirdesyam (indefinable). This means that the Absolute Truth is beyond the limitations of language, thought, and intellectual comprehension.
Aparichchinna refers to the fact that the Absolute Truth is</t>
  </si>
  <si>
    <t>According to the passage, the Absolute Truth is described as Aparichchinna (indivisible) and Anirdesyam (cannot be marked out or described by characteristics). This implies that the Absolute Truth is beyond the reach of the mind and intellect, and cannot be captured or described through verbal or written language.
The passage suggests that the Absolute</t>
  </si>
  <si>
    <t>How does the mind‚Äôs limitations in time, space, and causality prevent it from perceiving Brahmam, and why is Brahmam said to be beyond perception?</t>
  </si>
  <si>
    <t>It is also termed Adrisya - invisible to the eye, which undergoes change and is limited in capacity. Brahmam can never be grasped through elemental or physical means; though through Brahmam the eye sees, it cannot perceive Brahmam itself. The mind is limited by time, space, and causation. How can Paramatman, who is superior and unaffected by these, be limited by them?</t>
  </si>
  <si>
    <t>The mind's limitations in time, space, and causality prevent it from perceiving Brahmam because it is limited by these factors itself. Brahmam, being beyond these limitations, cannot be grasped or perceived through the mind.</t>
  </si>
  <si>
    <t>A profound question!
In Hinduism and Advaita Vedanta philosophy, Brahmam (also known as Brahman) is the ultimate reality, the unchanging, all-pervading, and eternal essence of the universe. The mind's limitations in time, space, and causality create obstacles to perceiving Brahmam directly. Here's</t>
  </si>
  <si>
    <t>According to the passage, the mind is limited by time, space, and causation. This limitation prevents the mind from perceiving Brahmam because Brahmam is superior and unaffected by these limitations. The passage also states that Brahmam can never be grasped through elemental or physical means, and that even though the eye sees through Brahm</t>
  </si>
  <si>
    <t>What do the terms like Amala, A-chinthya, and A-vyavahaarya signify about the transcendental nature of Brahmam, and how does Maya give rise to the Jagath?</t>
  </si>
  <si>
    <t>The terms Amala, Vimala, Nirmala applied to Paramatma all connote absence of impurity. A-chinthya (incapable of being conceived), Avyavahaarya (beyond action, relation) are applied to Brahmam. It is unique, with no movement toward or away from anything else. The Jagath is the Swarupa of the Viratpurusha - the form imposed by Maya on the Supersoul.</t>
  </si>
  <si>
    <t>The terms Amala, A-chinthya, and Avyavahaarya signify that Brahmam is incapable of being conceived, beyond action and relation, and has no movement towards or away from anything else. This implies that Brahmam is unique, static, and unaffected by anything external.
Maya gives rise to the Jagath by imposing</t>
  </si>
  <si>
    <t>A profound question!
In Advaita Vedanta, the non-dualistic school of Hindu philosophy, the terms "Amala", "A-chinthya", and "A-vyavahaarya" are used to describe the transcendental nature of Brahman, the ultimate reality.
1. **Amala**: "Amala" means "</t>
  </si>
  <si>
    <t>According to the passage, the terms Amala, A-chinthya, and A-vyavahaarya signify that Brahmam is beyond impurity, incapable of being conceived, and beyond action or relation. This implies that Brahmam is a transcendental entity that is unique and has no movement towards or away from anything else.
The passage</t>
  </si>
  <si>
    <t>Why is Jnana described not as an attribute of Brahmam but as the direct realization of its essence, and how does this distinguish it from intellectual understanding?</t>
  </si>
  <si>
    <t>Brahmam is that which has become or appears to have become all this, the Antharyami, the Inner Motive Force. In the Nirguna aspect it is the Primal Cause, the Hiranya Garbha, from which Creation manifests. Grasping this secret of origin and existence is Jnana. Many argue that Jnana is a quality of Brahmam, but this is said only in the absence of actual realization.</t>
  </si>
  <si>
    <t>Jnana is described as the direct realization of Brahmam's essence, not as an attribute, because it is the actual understanding of the secret of origin and existence, which distinguishes it from intellectual understanding.</t>
  </si>
  <si>
    <t>What a profound and philosophical question!
In Hinduism, particularly in the Advaita Vedanta tradition, Jnana (or knowledge) is not just an attribute of Brahman, the ultimate reality, but is considered to be the direct realization of its essence. This understanding is rooted in the concept of non-dualism, where Brahman is</t>
  </si>
  <si>
    <t>According to the passage, Jnana is described as not being an attribute of Brahmam, but rather as the direct realization of its essence, because many argue that Jnana is a quality of Brahmam only in the absence of actual realization. This suggests that Jnana is not just a concept or an intellectual understanding, but rather</t>
  </si>
  <si>
    <t>How is Jnana compared to medicine, and why does this metaphor emphasize its accessibility to all regardless of status, class, or gender?</t>
  </si>
  <si>
    <t>Who among men are in urgent need of medical treatment? Those who are badly ill, is it not? So too, those who are groping in Ajnana are first entitled to the teaching and training leading to the acquisition of Jnana. Why feed those who have no hunger? Why drug those who are not sick? Brahmam or Jnana is the drug for the de-realisation of the falsely realised, the removal of the fog of misunderstanding, or Ajnana. It will burn off the dirt that hides the Truth. Everyone, whatever the status, class, or sex, can win that Jnana.</t>
  </si>
  <si>
    <t>According to the passage, Jnana is compared to medicine because it is the "drug" that cures the "sickness" of Ajnana (misunderstanding). The metaphor emphasizes Jnana's accessibility to all, regardless of status, class, or gender, because it questions the need to "feed those who have no hunger"</t>
  </si>
  <si>
    <t>In Hinduism, Jnana (also known as Self-Realization or Liberation) is often compared to medicine. This metaphor is used to emphasize the accessibility of Jnana to all individuals, regardless of their social status, class, or gender. Here's why:
Just as medicine can cure a physical ailment, Jnana is said</t>
  </si>
  <si>
    <t>According to the passage, Jnana is compared to medicine in that just as medicine is necessary for those who are sick, Jnana is necessary for those who are groping in Ajnana (ignorance). The metaphor emphasizes the accessibility of Jnana to all regardless of status, class, or gender because it is suggested that just</t>
  </si>
  <si>
    <t>What scriptural examples affirm that women and all seekers are entitled to receive Jnana, and how do these challenge the notion of exclusion in spiritual teachings?</t>
  </si>
  <si>
    <t>If it is stated that women are not entitled to it, why is it mentioned that Siva taught Vedantha to Parvathi? Or, how did Kapilacharya, the great Yogi, teach the Sankhya system to his mother, Devahoothi? Or, Yajnavalkya the great Rishi impart the essential principles of Vedanthic philosophy to his wife, Maithreyi, as mentioned in the Brihadaranyaka Upanishad? The Upanishad cannot be false. The Scriptures where these facts are mentioned speak only the truth. There is no doubt that sage Mathanga is a great ascetic.</t>
  </si>
  <si>
    <t>The scriptural examples mentioned in the passage, such as Siva teaching Vedantha to Parvathi, Kapilacharya teaching Sankhya to his mother, and Yajnavalkya imparting Vedantic philosophy to his wife, Maithreyi, affirm that women and all seekers are entitled to receive Jnana (spiritual knowledge</t>
  </si>
  <si>
    <t>What a profound and timely question!
In Hinduism, the concept of Jnana (Self-Realization) is often associated with the pursuit of spiritual liberation, which is considered accessible to all beings, regardless of gender, social status, or background. Here are some scriptural examples that affirm the entitlement of women and all seekers to receive Jn</t>
  </si>
  <si>
    <t>The passage highlights three examples from Hindu scriptures that challenge the notion of exclusion in spiritual teachings, affirming that women and all seekers are entitled to receive Jnana (knowledge or enlightenment).
The examples mentioned are:
1. Siva teaching Vedanta to Parvati: This example challenges the notion that women are not entitled to spiritual knowledge, as it</t>
  </si>
  <si>
    <t>ANSWER_3</t>
  </si>
  <si>
    <t>ANSWER_1</t>
  </si>
  <si>
    <t>ANSWER_2</t>
  </si>
  <si>
    <r>
      <t>Scale:</t>
    </r>
    <r>
      <rPr>
        <sz val="16"/>
        <color theme="1"/>
        <rFont val="Times"/>
      </rPr>
      <t xml:space="preserve"> 1 (Strongly Disagree) to 5 (Strongly Agree)</t>
    </r>
  </si>
  <si>
    <r>
      <t>Scale:</t>
    </r>
    <r>
      <rPr>
        <sz val="12"/>
        <color rgb="FF000000"/>
        <rFont val="Calibri"/>
        <family val="2"/>
        <scheme val="minor"/>
      </rPr>
      <t> 1 (Strongly Disagree) to 5 (Strongly Agree)</t>
    </r>
  </si>
  <si>
    <r>
      <t>Relevance:</t>
    </r>
    <r>
      <rPr>
        <sz val="16"/>
        <color rgb="FF000000"/>
        <rFont val="Calibri"/>
        <family val="2"/>
        <scheme val="minor"/>
      </rPr>
      <t> How well does the answer address the question?</t>
    </r>
  </si>
  <si>
    <r>
      <t>Statement:</t>
    </r>
    <r>
      <rPr>
        <sz val="16"/>
        <color rgb="FF000000"/>
        <rFont val="Calibri"/>
        <family val="2"/>
        <scheme val="minor"/>
      </rPr>
      <t> "The answer directly and fully addresses the question."</t>
    </r>
  </si>
  <si>
    <t>Your score for Relevance (see above)</t>
  </si>
  <si>
    <r>
      <t>Factual Accuracy:</t>
    </r>
    <r>
      <rPr>
        <sz val="16"/>
        <color theme="1"/>
        <rFont val="Times"/>
      </rPr>
      <t xml:space="preserve"> Is the information in the answer correct?</t>
    </r>
  </si>
  <si>
    <r>
      <t>Statement:</t>
    </r>
    <r>
      <rPr>
        <sz val="16"/>
        <color theme="1"/>
        <rFont val="Times"/>
      </rPr>
      <t xml:space="preserve"> "The answer contains factually accurate information."</t>
    </r>
  </si>
  <si>
    <r>
      <t>Conciseness:</t>
    </r>
    <r>
      <rPr>
        <sz val="16"/>
        <color theme="1"/>
        <rFont val="Times"/>
      </rPr>
      <t xml:space="preserve"> Is the answer brief and to the point, without unnecessary verbosity?</t>
    </r>
  </si>
  <si>
    <r>
      <t>Statement:</t>
    </r>
    <r>
      <rPr>
        <sz val="16"/>
        <color theme="1"/>
        <rFont val="Times"/>
      </rPr>
      <t xml:space="preserve"> "The answer is concise and avoids unnecessary details."</t>
    </r>
  </si>
  <si>
    <r>
      <t>Fluency/Readability:</t>
    </r>
    <r>
      <rPr>
        <sz val="16"/>
        <color theme="1"/>
        <rFont val="Times"/>
      </rPr>
      <t xml:space="preserve"> Is the answer grammatically correct and easy to understand?</t>
    </r>
  </si>
  <si>
    <r>
      <t>Statement:</t>
    </r>
    <r>
      <rPr>
        <sz val="16"/>
        <color theme="1"/>
        <rFont val="Times"/>
      </rPr>
      <t xml:space="preserve"> "The answer is grammatically correct and easy to read."</t>
    </r>
  </si>
  <si>
    <r>
      <t>Statement:</t>
    </r>
    <r>
      <rPr>
        <sz val="16"/>
        <color theme="1"/>
        <rFont val="Times"/>
      </rPr>
      <t xml:space="preserve"> "The answer exclusively uses information found within the provided passage."</t>
    </r>
  </si>
  <si>
    <r>
      <t>Completeness:</t>
    </r>
    <r>
      <rPr>
        <sz val="16"/>
        <color theme="1"/>
        <rFont val="Times"/>
      </rPr>
      <t xml:space="preserve"> Does the answer cover all necessary aspects of the question based on the passage?</t>
    </r>
  </si>
  <si>
    <r>
      <t>Statement:</t>
    </r>
    <r>
      <rPr>
        <sz val="16"/>
        <color theme="1"/>
        <rFont val="Times"/>
      </rPr>
      <t xml:space="preserve"> "The answer provides a complete response based on the passage."</t>
    </r>
  </si>
  <si>
    <t>Strongly Disagree = 1</t>
  </si>
  <si>
    <t>Disagree = 2</t>
  </si>
  <si>
    <t>Neutral = 3</t>
  </si>
  <si>
    <t>Agree = 4</t>
  </si>
  <si>
    <t>Strongly Agree = 5</t>
  </si>
  <si>
    <t>Question</t>
  </si>
  <si>
    <t>Passage</t>
  </si>
  <si>
    <t>Answer</t>
  </si>
  <si>
    <t>ID</t>
  </si>
  <si>
    <t>Your score for Factual Accuracy (see above)</t>
  </si>
  <si>
    <t>Your score for Conciseness (see above)</t>
  </si>
  <si>
    <t>Your score for Fluency/Readability (see above)</t>
  </si>
  <si>
    <t>Your score Adherence to Passage (see above)</t>
  </si>
  <si>
    <t>Your score for Completeness (see above)</t>
  </si>
  <si>
    <r>
      <t>Adherence to Passage:</t>
    </r>
    <r>
      <rPr>
        <sz val="16"/>
        <color theme="1"/>
        <rFont val="Times"/>
      </rPr>
      <t xml:space="preserve"> Does the answer use </t>
    </r>
    <r>
      <rPr>
        <i/>
        <sz val="16"/>
        <color theme="1"/>
        <rFont val="Times"/>
      </rPr>
      <t>only</t>
    </r>
    <r>
      <rPr>
        <sz val="16"/>
        <color theme="1"/>
        <rFont val="Times"/>
      </rPr>
      <t xml:space="preserve"> information from the provided passage?</t>
    </r>
  </si>
  <si>
    <t>INSTRUCTIONS</t>
  </si>
  <si>
    <t>Scale: 1 ( Disagree) to 5 ( Agree)</t>
  </si>
  <si>
    <t>Scale: 1 ( Disagree) to 5 ( Agree)</t>
  </si>
  <si>
    <t>Scale: 1 ( agree) to 5 ( Agree)</t>
  </si>
  <si>
    <t>Scale: 1 ( agree) to 5 ( Agree)</t>
  </si>
  <si>
    <t>While uneducated, the uninitiated, the person who has not taught himself the first steps of Sadhana feels he is one with his physical frame. Sath Chith Ananda‚Äîthe expression indicates the Eternal. Niraakaara means without Aakaara or Form. What form can we posit of the All-pervasive, the All-inclusive? "Para" or "Param" means super, beyond, above, more glorious than all. Parabrahmam indicates the One beyond and behind everything, grander than anything in the three worlds. It is non-dual, unique, the eternal and infinite. "Two" means difference, sension, inevitable cord.</t>
  </si>
  <si>
    <t>He will see no tinction between man and man, for he can experience only unity, not diversity, the physical differences of colour, caste, and creed, which adhere only to the body. These are but the marks of the external body. The Atma is Nishkala, that is to say, it has no parts. It is Nirmala, blemishless, unaffected by desire, anger, greed, affection, pride and envy. It is Nishkriya, activity-less. It is Prakrithi (the sensory world) that undergoes all these modifications or at least gives the impression that it is so modified.</t>
  </si>
  <si>
    <t>He has achieved it by dwelling on the Mithya (unreality) of theworld and contemplating its failings and faults. By thismeans, he has developed an insight into the nature ofpleasure and pain and an equanimity in both. He knows that wealth, worldly joy and pleasure are all worthlessand even poisonous. He takes praise, blame and evenblows with a calm assurance, unaffected by both honourand honour. Of course, the Jivamuktha reached that stage only after long years of systematic cipline and unflagging zeal when tress and doubt assailed him. Defeat only made him more rigorous in self-examination and more earnest about following the prescribed cipline.</t>
  </si>
  <si>
    <t>When one takes in an intoxicant, one is not aware of pain, is it not? How does this happen? The mind is then detached from the body and so, it is not bothered by physical pain or comfort. Similarly, the Jnani too has immersed his mind in the Atma. He can establish mental peace and quiet, by ciplining themind. The Jnani gets full Bliss from his own Atma. He does not seek it anywhere outside himself. In fact, he will have no desire or plan to find joy in anything external. He is satisfied with the inner joy he gets.</t>
  </si>
  <si>
    <t>The mind rendered impure by Rajas and Thamas, by anger and conceit, by the im- pressions of a thousand attachments and desires, can be made bright and resplendent if it is put into the crucible of Inquiry and heated on the coals of crimination. That brightness is the light of realisation, of the knowledge that You are the Atma. Like the loo that covers everything with dust, the desires, attachments, thirsts and cravings all blacken the mind. They have to be kept away, in order that the splendour of the Self might merge in the splendour of the Overself, the Paramatma.</t>
  </si>
  <si>
    <t>Man did not arise merely to wallow in casual joy and fleeting happiness. It is insane to believe so. Identifying oneself with the ‚ÄúI‚Äù and getting attached to ‚ÄúMine‚Äù‚Äîthat is the root cause of sorrow and ignorance. Where there is no egoism, there will be no cognizance of the external world. When the external world is not cognized, the ego cannot exist. The wise one, therefore, will identify himself from the world and behave ever as the Agent of the Lord, being in it but not of it. Once, in the midst of conversation, Vasishta spoke thus to Rama: ‚ÄúListen, O Rama, the Valiant!</t>
  </si>
  <si>
    <t>Through Viveka (crimination) and Vichara (in-quiry), one achieves Vijnana (higher wisdom) andthrough Vijnana, one is able to grasp the Truth, to realisethe Atma, to know the Atma. That is the ultimate goal ofall Life, the stage that is beyond the Past, Present and Future. But one point has to be clearly noted and remem- bered always: mere giving up external activitiesconnected with the satisfaction of sensory desires is not enough. The internal cravings have to be uprooted. The word Thrishna covers both these, the internal promptings and the external proceedings. When all promptings cease, it is called Muktha-thrishna .</t>
  </si>
  <si>
    <t>In Advaita Vedanta, viveka and vichara are two crucial steps that help an individual attain vijnana and ultimately realize the true nature of the Atma (Self).
Viveka (crimination) refers to the ability to tinguish between the permanent and impermanent, the eternal and the ephemeral, the real and the</t>
  </si>
  <si>
    <t>How does the realization of the Atma as Nishkala, Nirmala, and Nishkriyalead to the perception of unity beyond bodily tinctions?</t>
  </si>
  <si>
    <t>He will see no tinction between man and man, for he can experience only unity, not diversity the physical differences of colour, caste, and creed, which adhere only to the body. These are but the marks of the external body. The Atma is Nishkala, that is to say, it has no parts. It is Nirmala, blemishless, unaffected by desire, anger, greed, affection, pride and envy. It is Nishkriya, activity-less. It is Prakrithi (sensory world) that undergoes all these modifications or at least gives the impression that it is so modified.</t>
  </si>
  <si>
    <t>What a profound and intriguing question!
The realization of the Atma (Self) as Nishkala (attributeless), Nirmala (spotless), and NishkriyƒÅ (unmanipulated) is a crucial step in the journey towards self-awareness and the perception of unity beyond bodily tinctions. Here's a breakdown of</t>
  </si>
  <si>
    <t>What tinguishes Purusha, the eternal Witness, from the ever-changing elements like body and mind, and why are these considered only relatively real?</t>
  </si>
  <si>
    <t>In Hinduism and some yogic traditions, Purusha (also known as Purushottama) is the eternal, unchanging, and all-pervading Consciousness or Self. It is considered the ultimate reality, tinct from the ever-changing elements of the universe, such as the body and mind.
The key tinction between Purusha and</t>
  </si>
  <si>
    <t>Why is Jnana described not as an attribute of Brahmam but as the direct realization of its essence, and how does this tinguish it from intellectual understanding?</t>
  </si>
  <si>
    <t>The realization of Atma as Nishkala, Nirmala, and Nishkriya leads to an experience of oneness that transcends physical and social differences because it allows one to see no tinction between man and man, recognizing that these physical differences are mere external marks and not inherent to the Atma.</t>
  </si>
  <si>
    <t>Jivamuktha reaches the stage of equanimity in both pleasure and pain. He reaches this stage by dwelling on the unreality of the world, contemplating its failings and faults, and developing an insight into the nature of pleasure and pain through systematic cipline and unflagging zeal.</t>
  </si>
  <si>
    <t>According to the passage, Man arises not to wallow in casual joy and fleeting happiness, but to transcend sorrow and ignorance by identifying himself from the world and behaving as the Agent of the Lord.</t>
  </si>
  <si>
    <t>The realization of the Atma as Nishkala, Nirmala, and Nishkriya leads to the perception of unity beyond bodily tinctions because it allows one to see no tinction between man and man, as the physical differences of color, caste, and creed, which are external and not inherent to the Atma, are transcended.</t>
  </si>
  <si>
    <t>According to the passage, Purusha is tinguished from the ever-changing elements like body and mind because Purusha is eternal, modification-less, and has uniform form, unified experience, and persist in the past, present, and future. In contrast, these elements are inert (Jada), possess the three gunas, and lack fundamental Reality,</t>
  </si>
  <si>
    <t>Jnana is described as the direct realization of Brahmam's essence, not as an attribute, because it is the actual understanding of the secret of origin and existence, which tinguishes it from intellectual understanding.</t>
  </si>
  <si>
    <t>Model 3</t>
  </si>
  <si>
    <t>Model 2</t>
  </si>
  <si>
    <t>Model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</si>
</sst>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Calibri"/>
      <family val="2"/>
      <scheme val="minor"/>
    </font>
    <font>
      <sz val="16"/>
      <color theme="1"/>
      <name val="Calibri"/>
      <family val="2"/>
      <scheme val="minor"/>
    </font>
    <font>
      <sz val="20"/>
      <color theme="1"/>
      <name val="Calibri"/>
      <family val="2"/>
      <scheme val="minor"/>
    </font>
    <font>
      <sz val="22"/>
      <color theme="1"/>
      <name val="Calibri"/>
      <family val="2"/>
      <scheme val="minor"/>
    </font>
    <font>
      <sz val="26"/>
      <color theme="1"/>
      <name val="Calibri"/>
      <family val="2"/>
      <scheme val="minor"/>
    </font>
    <font>
      <sz val="16"/>
      <color theme="1"/>
      <name val="Times"/>
    </font>
    <font>
      <b/>
      <sz val="16"/>
      <color theme="1"/>
      <name val="Times"/>
    </font>
    <font>
      <i/>
      <sz val="16"/>
      <color theme="1"/>
      <name val="Times"/>
    </font>
    <font>
      <b/>
      <sz val="14"/>
      <color theme="1"/>
      <name val="Calibri"/>
      <family val="2"/>
      <scheme val="minor"/>
    </font>
    <font>
      <sz val="12"/>
      <color rgb="FF000000"/>
      <name val="Calibri"/>
      <family val="2"/>
      <scheme val="minor"/>
    </font>
    <font>
      <sz val="16"/>
      <color rgb="FF000000"/>
      <name val="Calibri"/>
      <family val="2"/>
      <scheme val="minor"/>
    </font>
    <font>
      <i/>
      <sz val="16"/>
      <color rgb="FF000000"/>
      <name val="Calibri"/>
      <family val="2"/>
      <scheme val="minor"/>
    </font>
    <font>
      <sz val="17"/>
      <color theme="1"/>
      <name val="Times"/>
    </font>
    <font>
      <sz val="36"/>
      <color theme="1"/>
      <name val="Calibri"/>
      <family val="2"/>
      <scheme val="minor"/>
    </font>
    <font>
      <b/>
      <sz val="26"/>
      <color theme="1"/>
      <name val="Calibri"/>
      <family val="2"/>
      <scheme val="minor"/>
    </font>
    <font>
      <sz val="48"/>
      <color rgb="FF000000"/>
      <name val="Calibri"/>
      <family val="2"/>
    </font>
    <font>
      <sz val="48"/>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9" tint="-0.499984740745262"/>
        <bgColor indexed="64"/>
      </patternFill>
    </fill>
    <fill>
      <patternFill patternType="solid">
        <fgColor rgb="FF7030A0"/>
        <bgColor indexed="64"/>
      </patternFill>
    </fill>
    <fill>
      <patternFill patternType="solid">
        <fgColor rgb="FFED7D31"/>
        <bgColor rgb="FFED7D31"/>
      </patternFill>
    </fill>
    <fill>
      <patternFill patternType="solid">
        <fgColor theme="7"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double">
        <color theme="1"/>
      </top>
      <bottom style="medium">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8" fillId="0" borderId="0" xfId="0" applyFont="1" applyAlignment="1">
      <alignment vertical="top" wrapText="1"/>
    </xf>
    <xf numFmtId="0" fontId="18" fillId="0" borderId="11" xfId="0" applyFont="1" applyBorder="1" applyAlignment="1">
      <alignment vertical="top" wrapText="1"/>
    </xf>
    <xf numFmtId="0" fontId="18" fillId="0" borderId="12" xfId="0" applyFont="1" applyBorder="1" applyAlignment="1">
      <alignment vertical="top" wrapText="1"/>
    </xf>
    <xf numFmtId="0" fontId="19" fillId="0" borderId="0" xfId="0" applyFont="1" applyAlignment="1">
      <alignment vertical="top" wrapText="1"/>
    </xf>
    <xf numFmtId="0" fontId="22" fillId="34" borderId="0" xfId="0" applyFont="1" applyFill="1" applyAlignment="1">
      <alignment vertical="top" wrapText="1"/>
    </xf>
    <xf numFmtId="0" fontId="18" fillId="0" borderId="0" xfId="0" applyFont="1" applyAlignment="1">
      <alignment horizontal="center" vertical="center" wrapText="1"/>
    </xf>
    <xf numFmtId="0" fontId="21" fillId="33" borderId="10" xfId="0" applyFont="1" applyFill="1" applyBorder="1" applyAlignment="1">
      <alignment horizontal="left" vertical="top" wrapText="1"/>
    </xf>
    <xf numFmtId="0" fontId="30" fillId="0" borderId="0" xfId="0" applyFont="1"/>
    <xf numFmtId="0" fontId="31" fillId="0" borderId="0" xfId="0" applyFont="1" applyAlignment="1">
      <alignment horizontal="left" vertical="top" wrapText="1"/>
    </xf>
    <xf numFmtId="0" fontId="32" fillId="0" borderId="0" xfId="0" applyFont="1" applyAlignment="1">
      <alignment horizontal="center" vertical="top" wrapText="1"/>
    </xf>
    <xf numFmtId="0" fontId="26" fillId="36" borderId="14" xfId="0" applyFont="1" applyFill="1" applyBorder="1" applyAlignment="1">
      <alignment vertical="top" wrapText="1"/>
    </xf>
    <xf numFmtId="0" fontId="33" fillId="0" borderId="0" xfId="0" applyFont="1" applyAlignment="1">
      <alignment vertical="top" wrapText="1"/>
    </xf>
    <xf numFmtId="0" fontId="21" fillId="35" borderId="10" xfId="0" applyFont="1" applyFill="1" applyBorder="1" applyAlignment="1">
      <alignment horizontal="left" vertical="top" wrapText="1"/>
    </xf>
    <xf numFmtId="0" fontId="21" fillId="37" borderId="13" xfId="0" applyFont="1" applyFill="1" applyBorder="1" applyAlignment="1">
      <alignment horizontal="left" vertical="top" wrapText="1"/>
    </xf>
    <xf numFmtId="0" fontId="24" fillId="0" borderId="0" xfId="0" applyFont="1" applyAlignment="1">
      <alignment vertical="top" wrapText="1"/>
    </xf>
    <xf numFmtId="0" fontId="29" fillId="0" borderId="0" xfId="0" applyFont="1" applyAlignment="1">
      <alignment wrapText="1"/>
    </xf>
    <xf numFmtId="0" fontId="25" fillId="0" borderId="0" xfId="0" applyFont="1" applyAlignment="1">
      <alignment wrapText="1"/>
    </xf>
    <xf numFmtId="0" fontId="34" fillId="0" borderId="15" xfId="0" applyFont="1" applyBorder="1" applyAlignment="1">
      <alignment horizontal="center" vertical="center" textRotation="90"/>
    </xf>
    <xf numFmtId="0" fontId="34" fillId="0" borderId="16" xfId="0" applyFont="1" applyBorder="1" applyAlignment="1">
      <alignment horizontal="center" vertical="center" textRotation="90"/>
    </xf>
    <xf numFmtId="0" fontId="34" fillId="0" borderId="17" xfId="0" applyFont="1" applyBorder="1" applyAlignment="1">
      <alignment horizontal="center" vertical="center" textRotation="90"/>
    </xf>
    <xf numFmtId="0" fontId="20" fillId="0" borderId="0" xfId="0" applyFont="1"/>
    <xf numFmtId="2" fontId="33" fillId="0" borderId="18" xfId="0" applyNumberFormat="1" applyFont="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left style="medium">
          <color indexed="64"/>
        </left>
        <right/>
        <top/>
        <bottom/>
        <vertical/>
        <horizontal/>
      </border>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left style="medium">
          <color indexed="64"/>
        </left>
        <right/>
        <top/>
        <bottom/>
        <vertical/>
        <horizontal/>
      </border>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left style="medium">
          <color indexed="64"/>
        </left>
        <right/>
        <top/>
        <bottom/>
        <vertical/>
        <horizontal/>
      </border>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left style="medium">
          <color indexed="64"/>
        </left>
        <right/>
        <top/>
        <bottom/>
        <vertical/>
        <horizontal/>
      </border>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Sheet14!$C$3</c:f>
              <c:strCache>
                <c:ptCount val="1"/>
                <c:pt idx="0">
                  <c:v>Model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Sheet14!$B$4:$B$9</c:f>
              <c:strCache>
                <c:ptCount val="6"/>
                <c:pt idx="0">
                  <c:v>Relevance: How well does the answer address the question?</c:v>
                </c:pt>
                <c:pt idx="1">
                  <c:v>Factual Accuracy: Is the information in the answer correct?</c:v>
                </c:pt>
                <c:pt idx="2">
                  <c:v>Conciseness: Is the answer brief and to the point, without unnecessary verbosity?</c:v>
                </c:pt>
                <c:pt idx="3">
                  <c:v>Fluency/Readability: Is the answer grammatically correct and easy to understand?</c:v>
                </c:pt>
                <c:pt idx="4">
                  <c:v>Adherence to Passage: Does the answer use only information from the provided passage?</c:v>
                </c:pt>
                <c:pt idx="5">
                  <c:v>Completeness: Does the answer cover all necessary aspects of the question based on the passage?</c:v>
                </c:pt>
              </c:strCache>
            </c:strRef>
          </c:cat>
          <c:val>
            <c:numRef>
              <c:f>Sheet14!$C$4:$C$9</c:f>
              <c:numCache>
                <c:formatCode>0.00</c:formatCode>
                <c:ptCount val="6"/>
                <c:pt idx="0">
                  <c:v>4.1739130434782608</c:v>
                </c:pt>
                <c:pt idx="1">
                  <c:v>4.5217391304347823</c:v>
                </c:pt>
                <c:pt idx="2">
                  <c:v>4.8695652173913047</c:v>
                </c:pt>
                <c:pt idx="3">
                  <c:v>4.6521739130434785</c:v>
                </c:pt>
                <c:pt idx="4">
                  <c:v>4.9565217391304346</c:v>
                </c:pt>
                <c:pt idx="5">
                  <c:v>4.0434782608695654</c:v>
                </c:pt>
              </c:numCache>
            </c:numRef>
          </c:val>
          <c:extLst>
            <c:ext xmlns:c16="http://schemas.microsoft.com/office/drawing/2014/chart" uri="{C3380CC4-5D6E-409C-BE32-E72D297353CC}">
              <c16:uniqueId val="{00000000-772A-B145-A0BA-5A143E9DC154}"/>
            </c:ext>
          </c:extLst>
        </c:ser>
        <c:ser>
          <c:idx val="1"/>
          <c:order val="1"/>
          <c:tx>
            <c:strRef>
              <c:f>Sheet14!$D$3</c:f>
              <c:strCache>
                <c:ptCount val="1"/>
                <c:pt idx="0">
                  <c:v>Model 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Sheet14!$B$4:$B$9</c:f>
              <c:strCache>
                <c:ptCount val="6"/>
                <c:pt idx="0">
                  <c:v>Relevance: How well does the answer address the question?</c:v>
                </c:pt>
                <c:pt idx="1">
                  <c:v>Factual Accuracy: Is the information in the answer correct?</c:v>
                </c:pt>
                <c:pt idx="2">
                  <c:v>Conciseness: Is the answer brief and to the point, without unnecessary verbosity?</c:v>
                </c:pt>
                <c:pt idx="3">
                  <c:v>Fluency/Readability: Is the answer grammatically correct and easy to understand?</c:v>
                </c:pt>
                <c:pt idx="4">
                  <c:v>Adherence to Passage: Does the answer use only information from the provided passage?</c:v>
                </c:pt>
                <c:pt idx="5">
                  <c:v>Completeness: Does the answer cover all necessary aspects of the question based on the passage?</c:v>
                </c:pt>
              </c:strCache>
            </c:strRef>
          </c:cat>
          <c:val>
            <c:numRef>
              <c:f>Sheet14!$D$4:$D$9</c:f>
              <c:numCache>
                <c:formatCode>0.00</c:formatCode>
                <c:ptCount val="6"/>
                <c:pt idx="0">
                  <c:v>1.6086956521739131</c:v>
                </c:pt>
                <c:pt idx="1">
                  <c:v>1.9130434782608696</c:v>
                </c:pt>
                <c:pt idx="2">
                  <c:v>1.2173913043478262</c:v>
                </c:pt>
                <c:pt idx="3">
                  <c:v>1.6521739130434783</c:v>
                </c:pt>
                <c:pt idx="4">
                  <c:v>1.173913043478261</c:v>
                </c:pt>
                <c:pt idx="5">
                  <c:v>1.0434782608695652</c:v>
                </c:pt>
              </c:numCache>
            </c:numRef>
          </c:val>
          <c:extLst>
            <c:ext xmlns:c16="http://schemas.microsoft.com/office/drawing/2014/chart" uri="{C3380CC4-5D6E-409C-BE32-E72D297353CC}">
              <c16:uniqueId val="{00000001-772A-B145-A0BA-5A143E9DC154}"/>
            </c:ext>
          </c:extLst>
        </c:ser>
        <c:ser>
          <c:idx val="2"/>
          <c:order val="2"/>
          <c:tx>
            <c:strRef>
              <c:f>Sheet14!$E$3</c:f>
              <c:strCache>
                <c:ptCount val="1"/>
                <c:pt idx="0">
                  <c:v>Model 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Sheet14!$B$4:$B$9</c:f>
              <c:strCache>
                <c:ptCount val="6"/>
                <c:pt idx="0">
                  <c:v>Relevance: How well does the answer address the question?</c:v>
                </c:pt>
                <c:pt idx="1">
                  <c:v>Factual Accuracy: Is the information in the answer correct?</c:v>
                </c:pt>
                <c:pt idx="2">
                  <c:v>Conciseness: Is the answer brief and to the point, without unnecessary verbosity?</c:v>
                </c:pt>
                <c:pt idx="3">
                  <c:v>Fluency/Readability: Is the answer grammatically correct and easy to understand?</c:v>
                </c:pt>
                <c:pt idx="4">
                  <c:v>Adherence to Passage: Does the answer use only information from the provided passage?</c:v>
                </c:pt>
                <c:pt idx="5">
                  <c:v>Completeness: Does the answer cover all necessary aspects of the question based on the passage?</c:v>
                </c:pt>
              </c:strCache>
            </c:strRef>
          </c:cat>
          <c:val>
            <c:numRef>
              <c:f>Sheet14!$E$4:$E$9</c:f>
              <c:numCache>
                <c:formatCode>0.00</c:formatCode>
                <c:ptCount val="6"/>
                <c:pt idx="0">
                  <c:v>2.5652173913043477</c:v>
                </c:pt>
                <c:pt idx="1">
                  <c:v>3.3043478260869565</c:v>
                </c:pt>
                <c:pt idx="2">
                  <c:v>2.1739130434782608</c:v>
                </c:pt>
                <c:pt idx="3">
                  <c:v>2.5652173913043477</c:v>
                </c:pt>
                <c:pt idx="4">
                  <c:v>3.1304347826086958</c:v>
                </c:pt>
                <c:pt idx="5">
                  <c:v>2.0869565217391304</c:v>
                </c:pt>
              </c:numCache>
            </c:numRef>
          </c:val>
          <c:extLst>
            <c:ext xmlns:c16="http://schemas.microsoft.com/office/drawing/2014/chart" uri="{C3380CC4-5D6E-409C-BE32-E72D297353CC}">
              <c16:uniqueId val="{00000002-772A-B145-A0BA-5A143E9DC154}"/>
            </c:ext>
          </c:extLst>
        </c:ser>
        <c:dLbls>
          <c:dLblPos val="inEnd"/>
          <c:showLegendKey val="0"/>
          <c:showVal val="1"/>
          <c:showCatName val="0"/>
          <c:showSerName val="0"/>
          <c:showPercent val="0"/>
          <c:showBubbleSize val="0"/>
        </c:dLbls>
        <c:gapWidth val="182"/>
        <c:axId val="135473263"/>
        <c:axId val="135474975"/>
      </c:barChart>
      <c:catAx>
        <c:axId val="135473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4975"/>
        <c:crosses val="autoZero"/>
        <c:auto val="0"/>
        <c:lblAlgn val="ctr"/>
        <c:lblOffset val="100"/>
        <c:noMultiLvlLbl val="0"/>
      </c:catAx>
      <c:valAx>
        <c:axId val="135474975"/>
        <c:scaling>
          <c:orientation val="minMax"/>
          <c:max val="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3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467D7D7-C98F-B445-B6CB-44F84E75E331}">
  <sheetPr/>
  <sheetViews>
    <sheetView tabSelected="1" zoomScale="144"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190500</xdr:rowOff>
    </xdr:from>
    <xdr:to>
      <xdr:col>19</xdr:col>
      <xdr:colOff>635000</xdr:colOff>
      <xdr:row>40</xdr:row>
      <xdr:rowOff>177800</xdr:rowOff>
    </xdr:to>
    <xdr:sp macro="" textlink="">
      <xdr:nvSpPr>
        <xdr:cNvPr id="2" name="Rectangle 1">
          <a:extLst>
            <a:ext uri="{FF2B5EF4-FFF2-40B4-BE49-F238E27FC236}">
              <a16:creationId xmlns:a16="http://schemas.microsoft.com/office/drawing/2014/main" id="{A4F8061D-2B0B-5C94-86CB-AF9CF92F57C9}"/>
            </a:ext>
          </a:extLst>
        </xdr:cNvPr>
        <xdr:cNvSpPr/>
      </xdr:nvSpPr>
      <xdr:spPr>
        <a:xfrm>
          <a:off x="825500" y="190500"/>
          <a:ext cx="15494000" cy="8115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There</a:t>
          </a:r>
          <a:r>
            <a:rPr lang="en-US" sz="1800" baseline="0"/>
            <a:t> is a question, and an accompanying passage.</a:t>
          </a:r>
        </a:p>
        <a:p>
          <a:pPr algn="l"/>
          <a:endParaRPr lang="en-US" sz="1800" baseline="0"/>
        </a:p>
        <a:p>
          <a:pPr algn="l"/>
          <a:r>
            <a:rPr lang="en-US" sz="1800" baseline="0"/>
            <a:t>There is an answer to the question. This answer was generated by a machine.</a:t>
          </a:r>
        </a:p>
        <a:p>
          <a:pPr algn="l"/>
          <a:endParaRPr lang="en-US" sz="1800" baseline="0"/>
        </a:p>
        <a:p>
          <a:pPr algn="l"/>
          <a:r>
            <a:rPr lang="en-US" sz="1800" baseline="0"/>
            <a:t>You are being asked to evaluate the quality of the generated answer against a few criteria such as relevance, adherence to passage, completeness of the answer. </a:t>
          </a:r>
        </a:p>
        <a:p>
          <a:pPr algn="l"/>
          <a:endParaRPr lang="en-US" sz="1800" baseline="0"/>
        </a:p>
        <a:p>
          <a:pPr algn="l"/>
          <a:r>
            <a:rPr lang="en-US" sz="1800" baseline="0"/>
            <a:t>Answer quality criteria:</a:t>
          </a:r>
        </a:p>
        <a:p>
          <a:r>
            <a:rPr lang="en-US" sz="1800" b="1"/>
            <a:t>Relevance:</a:t>
          </a:r>
          <a:r>
            <a:rPr lang="en-US" sz="1800"/>
            <a:t> How well does the answer address the question?</a:t>
          </a:r>
        </a:p>
        <a:p>
          <a:r>
            <a:rPr lang="en-US" sz="1800" i="1"/>
            <a:t>Statement:</a:t>
          </a:r>
          <a:r>
            <a:rPr lang="en-US" sz="1800"/>
            <a:t> "The answer directly and fully addresses the question."</a:t>
          </a:r>
        </a:p>
        <a:p>
          <a:r>
            <a:rPr lang="en-US" sz="1800" b="1"/>
            <a:t>Factual Accuracy:</a:t>
          </a:r>
          <a:r>
            <a:rPr lang="en-US" sz="1800"/>
            <a:t> Is the information in the answer correct?</a:t>
          </a:r>
        </a:p>
        <a:p>
          <a:r>
            <a:rPr lang="en-US" sz="1800" i="1"/>
            <a:t>Statement:</a:t>
          </a:r>
          <a:r>
            <a:rPr lang="en-US" sz="1800"/>
            <a:t> "The answer contains factually accurate information."</a:t>
          </a:r>
        </a:p>
        <a:p>
          <a:r>
            <a:rPr lang="en-US" sz="1800" b="1"/>
            <a:t>Conciseness:</a:t>
          </a:r>
          <a:r>
            <a:rPr lang="en-US" sz="1800"/>
            <a:t> Is the answer brief and to the point, without unnecessary verbosity?</a:t>
          </a:r>
        </a:p>
        <a:p>
          <a:r>
            <a:rPr lang="en-US" sz="1800" i="1"/>
            <a:t>Statement:</a:t>
          </a:r>
          <a:r>
            <a:rPr lang="en-US" sz="1800"/>
            <a:t> "The answer is concise and avoids unnecessary details."</a:t>
          </a:r>
        </a:p>
        <a:p>
          <a:r>
            <a:rPr lang="en-US" sz="1800" b="1"/>
            <a:t>Fluency/Readability:</a:t>
          </a:r>
          <a:r>
            <a:rPr lang="en-US" sz="1800"/>
            <a:t> Is the answer grammatically correct and easy to understand?</a:t>
          </a:r>
        </a:p>
        <a:p>
          <a:r>
            <a:rPr lang="en-US" sz="1800" i="1"/>
            <a:t>Statement:</a:t>
          </a:r>
          <a:r>
            <a:rPr lang="en-US" sz="1800"/>
            <a:t> "The answer is grammatically correct and easy to read."</a:t>
          </a:r>
        </a:p>
        <a:p>
          <a:r>
            <a:rPr lang="en-US" sz="1800" b="1"/>
            <a:t>Adherence to Passage (Crucial for your task):</a:t>
          </a:r>
          <a:r>
            <a:rPr lang="en-US" sz="1800"/>
            <a:t> Does the answer use </a:t>
          </a:r>
          <a:r>
            <a:rPr lang="en-US" sz="1800" i="1"/>
            <a:t>only</a:t>
          </a:r>
          <a:r>
            <a:rPr lang="en-US" sz="1800"/>
            <a:t> information from the provided passage? (This is especially important for the fine-tuned model and the base model with passage).</a:t>
          </a:r>
        </a:p>
        <a:p>
          <a:r>
            <a:rPr lang="en-US" sz="1800" i="1"/>
            <a:t>Statement:</a:t>
          </a:r>
          <a:r>
            <a:rPr lang="en-US" sz="1800"/>
            <a:t> "The answer exclusively uses information found within the provided passage."</a:t>
          </a:r>
        </a:p>
        <a:p>
          <a:endParaRPr lang="en-US" sz="1800"/>
        </a:p>
        <a:p>
          <a:r>
            <a:rPr lang="en-US" sz="1800" b="1"/>
            <a:t>Completeness:</a:t>
          </a:r>
          <a:r>
            <a:rPr lang="en-US" sz="1800"/>
            <a:t> Does the answer cover all necessary aspects of the question based on the passage?</a:t>
          </a:r>
        </a:p>
        <a:p>
          <a:r>
            <a:rPr lang="en-US" sz="1800" i="1"/>
            <a:t>Statement:</a:t>
          </a:r>
          <a:r>
            <a:rPr lang="en-US" sz="1800"/>
            <a:t> "The answer provides a complete response based on the passage."</a:t>
          </a:r>
        </a:p>
        <a:p>
          <a:pPr algn="l"/>
          <a:endParaRPr lang="en-US" sz="1800"/>
        </a:p>
        <a:p>
          <a:pPr marL="0" marR="0" lvl="0" indent="0" algn="l" defTabSz="914400" eaLnBrk="1" fontAlgn="auto" latinLnBrk="0" hangingPunct="1">
            <a:lnSpc>
              <a:spcPct val="100000"/>
            </a:lnSpc>
            <a:spcBef>
              <a:spcPts val="0"/>
            </a:spcBef>
            <a:spcAft>
              <a:spcPts val="0"/>
            </a:spcAft>
            <a:buClrTx/>
            <a:buSzTx/>
            <a:buFontTx/>
            <a:buNone/>
            <a:tabLst/>
            <a:defRPr/>
          </a:pPr>
          <a:r>
            <a:rPr lang="en-US" sz="1800"/>
            <a:t>So,</a:t>
          </a:r>
          <a:r>
            <a:rPr lang="en-US" sz="1800" baseline="0"/>
            <a:t> for instance, for RELEVANCE, after you read the question, its related passage, and the generated answer, you believe the answer directly and fully addresses the question, you will select you STRONGLY AGREE with the STATEMENT: </a:t>
          </a:r>
          <a:r>
            <a:rPr lang="en-US" sz="1800"/>
            <a:t> "The answer directly and fully addresses the question." (In your judgment, the answer is relevant</a:t>
          </a:r>
          <a:r>
            <a:rPr lang="en-US" sz="1800" baseline="0"/>
            <a:t> to the question)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800" baseline="0"/>
            <a:t>Note: each answer uses a dropdown. </a:t>
          </a:r>
          <a:endParaRPr lang="en-US" sz="1800"/>
        </a:p>
        <a:p>
          <a:pPr algn="l"/>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69514" cy="6279444"/>
    <xdr:graphicFrame macro="">
      <xdr:nvGraphicFramePr>
        <xdr:cNvPr id="2" name="Chart 1">
          <a:extLst>
            <a:ext uri="{FF2B5EF4-FFF2-40B4-BE49-F238E27FC236}">
              <a16:creationId xmlns:a16="http://schemas.microsoft.com/office/drawing/2014/main" id="{F0D4075D-7B94-84BB-91A7-C4392D025AE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53C8FE-1CAB-6C48-8C7E-68F55A52DAA0}" name="Table13456" displayName="Table13456" ref="A4:J28" totalsRowCount="1" headerRowDxfId="99" dataDxfId="98">
  <autoFilter ref="A4:J27" xr:uid="{0D9BD064-39D0-3A49-A8F6-DB46CDE5EF9C}"/>
  <tableColumns count="10">
    <tableColumn id="1" xr3:uid="{AF21780F-0EA8-A545-B60A-4F88D02DDDF0}" name="id" dataDxfId="97" totalsRowDxfId="75"/>
    <tableColumn id="2" xr3:uid="{A5E32A5C-8569-E942-AF67-CD7CE88DD0C7}" name="question" dataDxfId="96" totalsRowDxfId="74"/>
    <tableColumn id="3" xr3:uid="{CE8B7710-F5F9-BB47-8709-540E9D53FE7F}" name="passage" dataDxfId="95" totalsRowDxfId="73"/>
    <tableColumn id="4" xr3:uid="{24B30F64-749B-4349-B7BE-E96C59FBCB9A}" name="ANSWER_1" dataDxfId="77" totalsRowDxfId="72"/>
    <tableColumn id="11" xr3:uid="{5C45F912-FAFD-B347-A4D7-89B8792093C4}" name="Your score for Relevance (see above)" dataDxfId="94" totalsRowDxfId="71"/>
    <tableColumn id="12" xr3:uid="{B2E37310-6AF5-E949-AA5C-E51F87263872}" name="Your score for Factual Accuracy (see above)" dataDxfId="93" totalsRowDxfId="70"/>
    <tableColumn id="13" xr3:uid="{2322E478-AE19-6247-A2CC-7355097AF06D}" name="Your score for Conciseness (see above)" dataDxfId="92" totalsRowDxfId="69"/>
    <tableColumn id="14" xr3:uid="{6A10F5B2-5FF7-E24C-9AEE-5679C53499B1}" name="Your score for Fluency/Readability (see above)" dataDxfId="91" totalsRowDxfId="68"/>
    <tableColumn id="15" xr3:uid="{C6F269FF-7489-4F47-862F-9B767813D96B}" name="Your score Adherence to Passage (see above)" dataDxfId="90" totalsRowDxfId="67"/>
    <tableColumn id="16" xr3:uid="{27293F02-BB19-984C-AE76-C9684D21BF8A}" name="Your score for Completeness (see above)" dataDxfId="89" totalsRowDxfId="66"/>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41F6D1-EAAC-4D4B-8F4A-D38DF4E057E6}" name="Table134567" displayName="Table134567" ref="A4:J27" totalsRowShown="0" headerRowDxfId="88" dataDxfId="87">
  <autoFilter ref="A4:J27" xr:uid="{0D9BD064-39D0-3A49-A8F6-DB46CDE5EF9C}"/>
  <tableColumns count="10">
    <tableColumn id="1" xr3:uid="{E5CE8E7B-F9A8-0E44-ABF4-6FE78EE4B309}" name="id" dataDxfId="86"/>
    <tableColumn id="2" xr3:uid="{2D3D6CAF-14C3-AA47-A048-4EABE2718F89}" name="question" dataDxfId="85"/>
    <tableColumn id="3" xr3:uid="{5551F2A0-9952-7245-93C9-0BEC86CB31AA}" name="passage" dataDxfId="84"/>
    <tableColumn id="4" xr3:uid="{2920E4A1-5367-9745-9FA1-C098092B290D}" name="ANSWER_2" dataDxfId="76"/>
    <tableColumn id="11" xr3:uid="{2C674EBF-9DF3-B740-A1F4-A0261A142DA5}" name="Your score for Relevance (see above)" dataDxfId="83"/>
    <tableColumn id="12" xr3:uid="{5265AEF7-48D5-7A41-8857-C7708EDEB5D6}" name="Your score for Factual Accuracy (see above)" dataDxfId="82"/>
    <tableColumn id="13" xr3:uid="{A8F84042-E03F-E747-BE1A-99114C17A13D}" name="Your score for Conciseness (see above)" dataDxfId="81"/>
    <tableColumn id="14" xr3:uid="{2508415F-C917-7948-B0BF-F051C04A9AA4}" name="Your score for Fluency/Readability (see above)" dataDxfId="80"/>
    <tableColumn id="15" xr3:uid="{1FFB44C5-569A-F042-8F27-8D728D8C3EF1}" name="Your score Adherence to Passage (see above)" dataDxfId="79"/>
    <tableColumn id="16" xr3:uid="{ECB5A284-BFE2-B04B-B01D-51FFC29B6628}" name="Your score for Completeness (see above)" dataDxfId="78"/>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E6793D-4E49-5145-ACA0-986E71C0DF45}" name="Table1345" displayName="Table1345" ref="A4:J27" totalsRowShown="0" headerRowDxfId="101" dataDxfId="100">
  <autoFilter ref="A4:J27" xr:uid="{0D9BD064-39D0-3A49-A8F6-DB46CDE5EF9C}"/>
  <tableColumns count="10">
    <tableColumn id="1" xr3:uid="{B48FDE87-8EEA-014A-89EC-9B8FD6D91AA0}" name="id" dataDxfId="111"/>
    <tableColumn id="2" xr3:uid="{E00EF0B9-6008-7946-B16F-AC67ED4F0451}" name="question" dataDxfId="110"/>
    <tableColumn id="3" xr3:uid="{2237DC0A-E29C-C84F-AB6A-7BCFE569AE4E}" name="passage" dataDxfId="109"/>
    <tableColumn id="4" xr3:uid="{18E81C8F-7A53-C347-AEEA-ADD0580C177B}" name="ANSWER_3" dataDxfId="108"/>
    <tableColumn id="11" xr3:uid="{78AF5C15-B7DE-EB4E-9BB0-D09A5A9D3841}" name="Your score for Relevance (see above)" dataDxfId="107"/>
    <tableColumn id="12" xr3:uid="{FF199922-C57E-1D44-B017-12181B8DF65F}" name="Your score for Factual Accuracy (see above)" dataDxfId="106"/>
    <tableColumn id="13" xr3:uid="{D6309B80-3CC7-9E4A-BA88-0D87ABB54C8B}" name="Your score for Conciseness (see above)" dataDxfId="105"/>
    <tableColumn id="14" xr3:uid="{95FE0AF1-290E-B04A-BA78-5A8BD38C839E}" name="Your score for Fluency/Readability (see above)" dataDxfId="104"/>
    <tableColumn id="15" xr3:uid="{9FD0F68E-1211-C541-A626-580364FE40F8}" name="Your score Adherence to Passage (see above)" dataDxfId="103"/>
    <tableColumn id="16" xr3:uid="{91C4962B-FDAF-EB4C-9FC8-B6A683F4E246}" name="Your score for Completeness (see above)" dataDxfId="102"/>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9866BDB-95C9-904B-9323-F9B339B92851}" name="Table134568" displayName="Table134568" ref="A4:J28" totalsRowCount="1" headerRowDxfId="65" dataDxfId="64">
  <autoFilter ref="A4:J27" xr:uid="{0D9BD064-39D0-3A49-A8F6-DB46CDE5EF9C}"/>
  <tableColumns count="10">
    <tableColumn id="1" xr3:uid="{B7D352B2-D28E-EA45-BA92-CD294086A34F}" name="id" dataDxfId="63" totalsRowDxfId="29"/>
    <tableColumn id="2" xr3:uid="{DECA5037-4A1E-4347-A32A-40C9C8B78A98}" name="question" dataDxfId="62" totalsRowDxfId="28"/>
    <tableColumn id="3" xr3:uid="{755C0A37-A2AC-2244-858F-8FC40988FFD2}" name="passage" dataDxfId="61" totalsRowDxfId="27"/>
    <tableColumn id="4" xr3:uid="{506643B1-1AF0-134F-A858-CFFBC6D929F9}" name="ANSWER_1" dataDxfId="60" totalsRowDxfId="26"/>
    <tableColumn id="11" xr3:uid="{B09F4760-F7B1-104B-A1BE-009B57212A73}" name="Your score for Relevance (see above)" totalsRowFunction="custom" dataDxfId="59" totalsRowDxfId="25">
      <totalsRowFormula>AVERAGE(Table134568[Your score for Relevance (see above)])</totalsRowFormula>
    </tableColumn>
    <tableColumn id="12" xr3:uid="{779AE9BC-419F-DA4B-85C8-37A7EEE85B34}" name="Your score for Factual Accuracy (see above)" totalsRowFunction="custom" dataDxfId="58" totalsRowDxfId="24">
      <totalsRowFormula>AVERAGE(Table134568[Your score for Factual Accuracy (see above)])</totalsRowFormula>
    </tableColumn>
    <tableColumn id="13" xr3:uid="{A4F1C0A0-DE77-BE4A-8F96-827DAE4E258C}" name="Your score for Conciseness (see above)" totalsRowFunction="custom" dataDxfId="57" totalsRowDxfId="23">
      <totalsRowFormula>AVERAGE(Table134568[Your score for Conciseness (see above)])</totalsRowFormula>
    </tableColumn>
    <tableColumn id="14" xr3:uid="{984A8398-86BD-FA44-8528-72EF7E89385D}" name="Your score for Fluency/Readability (see above)" totalsRowFunction="custom" dataDxfId="56" totalsRowDxfId="22">
      <totalsRowFormula>AVERAGE(Table134568[Your score for Fluency/Readability (see above)])</totalsRowFormula>
    </tableColumn>
    <tableColumn id="15" xr3:uid="{B0783C56-E683-034D-BF56-DDEA2B765479}" name="Your score Adherence to Passage (see above)" totalsRowFunction="custom" dataDxfId="55" totalsRowDxfId="21">
      <totalsRowFormula>AVERAGE(Table134568[Your score Adherence to Passage (see above)])</totalsRowFormula>
    </tableColumn>
    <tableColumn id="16" xr3:uid="{2E5239C3-6F2B-254D-8B01-A0C865B120A2}" name="Your score for Completeness (see above)" totalsRowFunction="custom" dataDxfId="54" totalsRowDxfId="20">
      <totalsRowFormula>AVERAGE(Table134568[Your score for Completeness (see above)])</totalsRowFormula>
    </tableColumn>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C97B147-15BA-E34D-9814-11C24116B198}" name="Table1345679" displayName="Table1345679" ref="A4:J28" totalsRowCount="1" headerRowDxfId="53" dataDxfId="52">
  <autoFilter ref="A4:J27" xr:uid="{0D9BD064-39D0-3A49-A8F6-DB46CDE5EF9C}"/>
  <tableColumns count="10">
    <tableColumn id="1" xr3:uid="{7B193506-FE5E-B049-A04B-8774CA7AFB0F}" name="id" dataDxfId="51" totalsRowDxfId="9"/>
    <tableColumn id="2" xr3:uid="{BE0FE50E-449A-5F42-802E-2FD9E011243A}" name="question" dataDxfId="50" totalsRowDxfId="8"/>
    <tableColumn id="3" xr3:uid="{80EE26CF-0F0B-B945-BB6F-18A3B76D6642}" name="passage" dataDxfId="49" totalsRowDxfId="7"/>
    <tableColumn id="4" xr3:uid="{AB10D796-262D-E047-BAF9-BCADE08FACF8}" name="ANSWER_2" dataDxfId="48" totalsRowDxfId="6"/>
    <tableColumn id="11" xr3:uid="{1C7798F8-F517-984B-BB70-5729DD562F57}" name="Your score for Relevance (see above)" totalsRowFunction="custom" dataDxfId="47" totalsRowDxfId="5">
      <totalsRowFormula>AVERAGE(Table1345679[Your score for Relevance (see above)])</totalsRowFormula>
    </tableColumn>
    <tableColumn id="12" xr3:uid="{64B62A21-B8B2-A742-BF25-AB9E4C37146A}" name="Your score for Factual Accuracy (see above)" totalsRowFunction="custom" dataDxfId="46" totalsRowDxfId="4">
      <totalsRowFormula>AVERAGE(Table1345679[Your score for Factual Accuracy (see above)])</totalsRowFormula>
    </tableColumn>
    <tableColumn id="13" xr3:uid="{FCFB7B12-6C97-C148-B2ED-72CFE7BCFE92}" name="Your score for Conciseness (see above)" totalsRowFunction="custom" dataDxfId="45" totalsRowDxfId="3">
      <totalsRowFormula>AVERAGE(Table1345679[Your score for Conciseness (see above)])</totalsRowFormula>
    </tableColumn>
    <tableColumn id="14" xr3:uid="{BB4A3CD6-CF65-D145-84ED-293008103097}" name="Your score for Fluency/Readability (see above)" totalsRowFunction="custom" dataDxfId="44" totalsRowDxfId="2">
      <totalsRowFormula>AVERAGE(Table1345679[Your score for Fluency/Readability (see above)])</totalsRowFormula>
    </tableColumn>
    <tableColumn id="15" xr3:uid="{47E15549-AA1F-6A4F-A374-B44FBF9F25C8}" name="Your score Adherence to Passage (see above)" totalsRowFunction="custom" dataDxfId="43" totalsRowDxfId="1">
      <totalsRowFormula>AVERAGE(Table1345679[Your score Adherence to Passage (see above)])</totalsRowFormula>
    </tableColumn>
    <tableColumn id="16" xr3:uid="{DDD9E6EC-C905-E24C-A343-845D1C0C59AE}" name="Your score for Completeness (see above)" totalsRowFunction="custom" dataDxfId="42" totalsRowDxfId="0">
      <totalsRowFormula>AVERAGE(Table1345679[Your score for Completeness (see above)])</totalsRowFormula>
    </tableColumn>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8C1E6E7-F17B-F140-9844-06C5E38E14FA}" name="Table134510" displayName="Table134510" ref="A4:J28" totalsRowCount="1" headerRowDxfId="41" dataDxfId="40">
  <autoFilter ref="A4:J27" xr:uid="{0D9BD064-39D0-3A49-A8F6-DB46CDE5EF9C}"/>
  <tableColumns count="10">
    <tableColumn id="1" xr3:uid="{6C84D4D1-A8B2-2349-AD21-7D1611D57799}" name="id" dataDxfId="39" totalsRowDxfId="19"/>
    <tableColumn id="2" xr3:uid="{4A3EE4F3-56E1-3D4B-A812-601485C8C297}" name="question" dataDxfId="38" totalsRowDxfId="18"/>
    <tableColumn id="3" xr3:uid="{4F28B6D7-ED7B-B049-AF4A-7E52D97BA7E8}" name="passage" dataDxfId="37" totalsRowDxfId="17"/>
    <tableColumn id="4" xr3:uid="{3F8E9EF4-4E37-EF42-B607-E0C77E0EF76B}" name="ANSWER_3" dataDxfId="36" totalsRowDxfId="16"/>
    <tableColumn id="11" xr3:uid="{D02246D9-968D-0241-A39F-9C49B20BEFBE}" name="Your score for Relevance (see above)" totalsRowFunction="custom" dataDxfId="35" totalsRowDxfId="15">
      <totalsRowFormula>AVERAGE(Table134510[Your score for Relevance (see above)])</totalsRowFormula>
    </tableColumn>
    <tableColumn id="12" xr3:uid="{4656CFEE-9B85-0940-9A12-193F396DDB47}" name="Your score for Factual Accuracy (see above)" totalsRowFunction="custom" dataDxfId="34" totalsRowDxfId="14">
      <totalsRowFormula>AVERAGE(Table134510[Your score for Factual Accuracy (see above)])</totalsRowFormula>
    </tableColumn>
    <tableColumn id="13" xr3:uid="{1D747F16-E611-3444-AA0F-0EB81E9A1C34}" name="Your score for Conciseness (see above)" totalsRowFunction="custom" dataDxfId="33" totalsRowDxfId="13">
      <totalsRowFormula>AVERAGE(Table134510[Your score for Conciseness (see above)])</totalsRowFormula>
    </tableColumn>
    <tableColumn id="14" xr3:uid="{A942FA33-77C4-0341-8066-DEB6F6EA3502}" name="Your score for Fluency/Readability (see above)" totalsRowFunction="custom" dataDxfId="32" totalsRowDxfId="12">
      <totalsRowFormula>AVERAGE(Table134510[Your score for Fluency/Readability (see above)])</totalsRowFormula>
    </tableColumn>
    <tableColumn id="15" xr3:uid="{2F4258F1-E08A-7B4C-9E90-6E1F81EE39E9}" name="Your score Adherence to Passage (see above)" totalsRowFunction="custom" dataDxfId="31" totalsRowDxfId="11">
      <totalsRowFormula>AVERAGE(Table134510[Your score Adherence to Passage (see above)])</totalsRowFormula>
    </tableColumn>
    <tableColumn id="16" xr3:uid="{A7AF440E-6924-0947-91DE-F10E2F07A895}" name="Your score for Completeness (see above)" totalsRowFunction="custom" dataDxfId="30" totalsRowDxfId="10">
      <totalsRowFormula>AVERAGE(Table134510[Your score for Completeness (see above)])</totalsRowFormula>
    </tableColumn>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65006-B605-2442-93E8-CB0A7B371BC4}">
  <dimension ref="A1:A41"/>
  <sheetViews>
    <sheetView workbookViewId="0">
      <selection activeCell="A2" sqref="A2:A41"/>
    </sheetView>
  </sheetViews>
  <sheetFormatPr baseColWidth="10" defaultRowHeight="16"/>
  <sheetData>
    <row r="1" spans="1:1" ht="17" thickBot="1"/>
    <row r="2" spans="1:1">
      <c r="A2" s="18" t="s">
        <v>150</v>
      </c>
    </row>
    <row r="3" spans="1:1">
      <c r="A3" s="19"/>
    </row>
    <row r="4" spans="1:1">
      <c r="A4" s="19"/>
    </row>
    <row r="5" spans="1:1">
      <c r="A5" s="19"/>
    </row>
    <row r="6" spans="1:1">
      <c r="A6" s="19"/>
    </row>
    <row r="7" spans="1:1">
      <c r="A7" s="19"/>
    </row>
    <row r="8" spans="1:1">
      <c r="A8" s="19"/>
    </row>
    <row r="9" spans="1:1">
      <c r="A9" s="19"/>
    </row>
    <row r="10" spans="1:1">
      <c r="A10" s="19"/>
    </row>
    <row r="11" spans="1:1">
      <c r="A11" s="19"/>
    </row>
    <row r="12" spans="1:1">
      <c r="A12" s="19"/>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c r="A26" s="19"/>
    </row>
    <row r="27" spans="1:1">
      <c r="A27" s="19"/>
    </row>
    <row r="28" spans="1:1">
      <c r="A28" s="19"/>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ht="17" thickBot="1">
      <c r="A41" s="20"/>
    </row>
  </sheetData>
  <mergeCells count="1">
    <mergeCell ref="A2:A4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312BF-9036-E248-920D-6D84C0C7561A}">
  <sheetPr>
    <tabColor rgb="FF002060"/>
  </sheetPr>
  <dimension ref="A1:J28"/>
  <sheetViews>
    <sheetView zoomScaleNormal="100" workbookViewId="0">
      <pane xSplit="4" ySplit="3" topLeftCell="E26" activePane="bottomRight" state="frozen"/>
      <selection pane="topRight" activeCell="E1" sqref="E1"/>
      <selection pane="bottomLeft" activeCell="A4" sqref="A4"/>
      <selection pane="bottomRight" activeCell="E28" sqref="E28"/>
    </sheetView>
  </sheetViews>
  <sheetFormatPr baseColWidth="10" defaultRowHeight="19"/>
  <cols>
    <col min="1" max="1" width="10.83203125" style="6"/>
    <col min="2" max="2" width="32.5" style="1" customWidth="1"/>
    <col min="3" max="3" width="48.6640625" style="1" customWidth="1"/>
    <col min="4" max="4" width="46.6640625" style="1" customWidth="1"/>
    <col min="5" max="5" width="53"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10" t="s">
        <v>143</v>
      </c>
      <c r="B1" s="9" t="s">
        <v>140</v>
      </c>
      <c r="C1" s="9" t="s">
        <v>141</v>
      </c>
      <c r="D1" s="9" t="s">
        <v>142</v>
      </c>
      <c r="E1" s="15" t="s">
        <v>123</v>
      </c>
      <c r="F1" s="15" t="s">
        <v>126</v>
      </c>
      <c r="G1" s="15" t="s">
        <v>128</v>
      </c>
      <c r="H1" s="15" t="s">
        <v>130</v>
      </c>
      <c r="I1" s="15" t="s">
        <v>149</v>
      </c>
      <c r="J1" s="15" t="s">
        <v>133</v>
      </c>
    </row>
    <row r="2" spans="1:10" ht="44" customHeight="1">
      <c r="A2" s="10"/>
      <c r="B2" s="9"/>
      <c r="C2" s="9"/>
      <c r="D2" s="9"/>
      <c r="E2" s="16" t="s">
        <v>124</v>
      </c>
      <c r="F2" s="17" t="s">
        <v>127</v>
      </c>
      <c r="G2" s="17" t="s">
        <v>129</v>
      </c>
      <c r="H2" s="17" t="s">
        <v>131</v>
      </c>
      <c r="I2" s="17" t="s">
        <v>132</v>
      </c>
      <c r="J2" s="17" t="s">
        <v>134</v>
      </c>
    </row>
    <row r="3" spans="1:10" ht="43" customHeight="1" thickBot="1">
      <c r="A3" s="10"/>
      <c r="B3" s="9"/>
      <c r="C3" s="9"/>
      <c r="D3" s="9"/>
      <c r="E3" s="17" t="s">
        <v>122</v>
      </c>
      <c r="F3" s="17" t="s">
        <v>121</v>
      </c>
      <c r="G3" s="17" t="s">
        <v>121</v>
      </c>
      <c r="H3" s="17" t="s">
        <v>121</v>
      </c>
      <c r="I3" s="17" t="s">
        <v>121</v>
      </c>
      <c r="J3" s="17" t="s">
        <v>121</v>
      </c>
    </row>
    <row r="4" spans="1:10" ht="100" customHeight="1" thickBot="1">
      <c r="A4" s="6" t="s">
        <v>0</v>
      </c>
      <c r="B4" s="5" t="s">
        <v>1</v>
      </c>
      <c r="C4" s="5" t="s">
        <v>2</v>
      </c>
      <c r="D4" s="7" t="s">
        <v>119</v>
      </c>
      <c r="E4" s="4" t="s">
        <v>125</v>
      </c>
      <c r="F4" s="1" t="s">
        <v>144</v>
      </c>
      <c r="G4" s="11" t="s">
        <v>145</v>
      </c>
      <c r="H4" s="1" t="s">
        <v>146</v>
      </c>
      <c r="I4" s="1" t="s">
        <v>147</v>
      </c>
      <c r="J4" s="11" t="s">
        <v>148</v>
      </c>
    </row>
    <row r="5" spans="1:10" ht="255" customHeight="1">
      <c r="A5" s="6">
        <v>1</v>
      </c>
      <c r="B5" s="1" t="s">
        <v>3</v>
      </c>
      <c r="C5" s="1" t="s">
        <v>4</v>
      </c>
      <c r="D5" s="2" t="s">
        <v>5</v>
      </c>
      <c r="E5" s="12" t="s">
        <v>139</v>
      </c>
      <c r="F5" s="12" t="s">
        <v>139</v>
      </c>
      <c r="G5" s="12" t="s">
        <v>139</v>
      </c>
      <c r="H5" s="12" t="s">
        <v>139</v>
      </c>
      <c r="I5" s="12" t="s">
        <v>138</v>
      </c>
      <c r="J5" s="12" t="s">
        <v>139</v>
      </c>
    </row>
    <row r="6" spans="1:10" ht="220">
      <c r="A6" s="6">
        <v>2</v>
      </c>
      <c r="B6" s="1" t="s">
        <v>8</v>
      </c>
      <c r="C6" s="1" t="s">
        <v>9</v>
      </c>
      <c r="D6" s="2" t="s">
        <v>10</v>
      </c>
      <c r="E6" s="12" t="s">
        <v>139</v>
      </c>
      <c r="F6" s="12" t="s">
        <v>139</v>
      </c>
      <c r="G6" s="12" t="s">
        <v>139</v>
      </c>
      <c r="H6" s="12" t="s">
        <v>139</v>
      </c>
      <c r="I6" s="12" t="s">
        <v>139</v>
      </c>
      <c r="J6" s="12" t="s">
        <v>139</v>
      </c>
    </row>
    <row r="7" spans="1:10" ht="260">
      <c r="A7" s="6">
        <v>3</v>
      </c>
      <c r="B7" s="1" t="s">
        <v>13</v>
      </c>
      <c r="C7" s="1" t="s">
        <v>14</v>
      </c>
      <c r="D7" s="2" t="s">
        <v>15</v>
      </c>
      <c r="E7" s="12" t="s">
        <v>138</v>
      </c>
      <c r="F7" s="12" t="s">
        <v>139</v>
      </c>
      <c r="G7" s="12" t="s">
        <v>139</v>
      </c>
      <c r="H7" s="12" t="s">
        <v>139</v>
      </c>
      <c r="I7" s="12" t="s">
        <v>139</v>
      </c>
      <c r="J7" s="12" t="s">
        <v>138</v>
      </c>
    </row>
    <row r="8" spans="1:10" ht="240">
      <c r="A8" s="6">
        <v>4</v>
      </c>
      <c r="B8" s="1" t="s">
        <v>18</v>
      </c>
      <c r="C8" s="1" t="s">
        <v>19</v>
      </c>
      <c r="D8" s="2" t="s">
        <v>20</v>
      </c>
      <c r="E8" s="12" t="s">
        <v>139</v>
      </c>
      <c r="F8" s="12" t="s">
        <v>139</v>
      </c>
      <c r="G8" s="12" t="s">
        <v>139</v>
      </c>
      <c r="H8" s="12" t="s">
        <v>139</v>
      </c>
      <c r="I8" s="12" t="s">
        <v>139</v>
      </c>
      <c r="J8" s="12" t="s">
        <v>139</v>
      </c>
    </row>
    <row r="9" spans="1:10" ht="280">
      <c r="A9" s="6">
        <v>5</v>
      </c>
      <c r="B9" s="1" t="s">
        <v>23</v>
      </c>
      <c r="C9" s="1" t="s">
        <v>24</v>
      </c>
      <c r="D9" s="2" t="s">
        <v>25</v>
      </c>
      <c r="E9" s="12" t="s">
        <v>139</v>
      </c>
      <c r="F9" s="12" t="s">
        <v>139</v>
      </c>
      <c r="G9" s="12" t="s">
        <v>139</v>
      </c>
      <c r="H9" s="12" t="s">
        <v>139</v>
      </c>
      <c r="I9" s="12" t="s">
        <v>139</v>
      </c>
      <c r="J9" s="12" t="s">
        <v>139</v>
      </c>
    </row>
    <row r="10" spans="1:10" ht="200">
      <c r="A10" s="6">
        <v>6</v>
      </c>
      <c r="B10" s="1" t="s">
        <v>28</v>
      </c>
      <c r="C10" s="1" t="s">
        <v>29</v>
      </c>
      <c r="D10" s="2" t="s">
        <v>30</v>
      </c>
      <c r="E10" s="12" t="s">
        <v>139</v>
      </c>
      <c r="F10" s="12" t="s">
        <v>139</v>
      </c>
      <c r="G10" s="12" t="s">
        <v>139</v>
      </c>
      <c r="H10" s="12" t="s">
        <v>139</v>
      </c>
      <c r="I10" s="12" t="s">
        <v>139</v>
      </c>
      <c r="J10" s="12" t="s">
        <v>138</v>
      </c>
    </row>
    <row r="11" spans="1:10" ht="220">
      <c r="A11" s="6">
        <v>7</v>
      </c>
      <c r="B11" s="1" t="s">
        <v>33</v>
      </c>
      <c r="C11" s="1" t="s">
        <v>34</v>
      </c>
      <c r="D11" s="2" t="s">
        <v>35</v>
      </c>
      <c r="E11" s="12" t="s">
        <v>139</v>
      </c>
      <c r="F11" s="12" t="s">
        <v>137</v>
      </c>
      <c r="G11" s="12" t="s">
        <v>139</v>
      </c>
      <c r="H11" s="12" t="s">
        <v>139</v>
      </c>
      <c r="I11" s="12" t="s">
        <v>139</v>
      </c>
      <c r="J11" s="12" t="s">
        <v>139</v>
      </c>
    </row>
    <row r="12" spans="1:10" ht="220">
      <c r="A12" s="6">
        <v>8</v>
      </c>
      <c r="B12" s="1" t="s">
        <v>38</v>
      </c>
      <c r="C12" s="1" t="s">
        <v>39</v>
      </c>
      <c r="D12" s="2" t="s">
        <v>40</v>
      </c>
      <c r="E12" s="12" t="s">
        <v>139</v>
      </c>
      <c r="F12" s="12" t="s">
        <v>139</v>
      </c>
      <c r="G12" s="12" t="s">
        <v>139</v>
      </c>
      <c r="H12" s="12" t="s">
        <v>139</v>
      </c>
      <c r="I12" s="12" t="s">
        <v>139</v>
      </c>
      <c r="J12" s="12" t="s">
        <v>139</v>
      </c>
    </row>
    <row r="13" spans="1:10" ht="240">
      <c r="A13" s="6">
        <v>9</v>
      </c>
      <c r="B13" s="1" t="s">
        <v>43</v>
      </c>
      <c r="C13" s="1" t="s">
        <v>44</v>
      </c>
      <c r="D13" s="2" t="s">
        <v>45</v>
      </c>
      <c r="E13" s="12" t="s">
        <v>136</v>
      </c>
      <c r="F13" s="12" t="s">
        <v>139</v>
      </c>
      <c r="G13" s="12" t="s">
        <v>139</v>
      </c>
      <c r="H13" s="12" t="s">
        <v>139</v>
      </c>
      <c r="I13" s="12" t="s">
        <v>139</v>
      </c>
      <c r="J13" s="12" t="s">
        <v>136</v>
      </c>
    </row>
    <row r="14" spans="1:10" ht="300">
      <c r="A14" s="6">
        <v>10</v>
      </c>
      <c r="B14" s="1" t="s">
        <v>48</v>
      </c>
      <c r="C14" s="1" t="s">
        <v>49</v>
      </c>
      <c r="D14" s="2" t="s">
        <v>50</v>
      </c>
      <c r="E14" s="12" t="s">
        <v>138</v>
      </c>
      <c r="F14" s="12" t="s">
        <v>138</v>
      </c>
      <c r="G14" s="12" t="s">
        <v>139</v>
      </c>
      <c r="H14" s="12" t="s">
        <v>139</v>
      </c>
      <c r="I14" s="12" t="s">
        <v>139</v>
      </c>
      <c r="J14" s="12" t="s">
        <v>138</v>
      </c>
    </row>
    <row r="15" spans="1:10" ht="220">
      <c r="A15" s="6">
        <v>11</v>
      </c>
      <c r="B15" s="1" t="s">
        <v>53</v>
      </c>
      <c r="C15" s="1" t="s">
        <v>54</v>
      </c>
      <c r="D15" s="2" t="s">
        <v>55</v>
      </c>
      <c r="E15" s="12" t="s">
        <v>139</v>
      </c>
      <c r="F15" s="12" t="s">
        <v>139</v>
      </c>
      <c r="G15" s="12" t="s">
        <v>139</v>
      </c>
      <c r="H15" s="12" t="s">
        <v>139</v>
      </c>
      <c r="I15" s="12" t="s">
        <v>139</v>
      </c>
      <c r="J15" s="12" t="s">
        <v>139</v>
      </c>
    </row>
    <row r="16" spans="1:10" ht="220">
      <c r="A16" s="6">
        <v>12</v>
      </c>
      <c r="B16" s="1" t="s">
        <v>58</v>
      </c>
      <c r="C16" s="1" t="s">
        <v>59</v>
      </c>
      <c r="D16" s="2" t="s">
        <v>60</v>
      </c>
      <c r="E16" s="12" t="s">
        <v>136</v>
      </c>
      <c r="F16" s="12" t="s">
        <v>138</v>
      </c>
      <c r="G16" s="12" t="s">
        <v>139</v>
      </c>
      <c r="H16" s="12" t="s">
        <v>139</v>
      </c>
      <c r="I16" s="12" t="s">
        <v>139</v>
      </c>
      <c r="J16" s="12" t="s">
        <v>135</v>
      </c>
    </row>
    <row r="17" spans="1:10" ht="260">
      <c r="A17" s="6">
        <v>13</v>
      </c>
      <c r="B17" s="1" t="s">
        <v>63</v>
      </c>
      <c r="C17" s="1" t="s">
        <v>64</v>
      </c>
      <c r="D17" s="2" t="s">
        <v>65</v>
      </c>
      <c r="E17" s="12" t="s">
        <v>139</v>
      </c>
      <c r="F17" s="12" t="s">
        <v>139</v>
      </c>
      <c r="G17" s="12" t="s">
        <v>139</v>
      </c>
      <c r="H17" s="12" t="s">
        <v>139</v>
      </c>
      <c r="I17" s="12" t="s">
        <v>139</v>
      </c>
      <c r="J17" s="12" t="s">
        <v>139</v>
      </c>
    </row>
    <row r="18" spans="1:10" ht="260">
      <c r="A18" s="6">
        <v>14</v>
      </c>
      <c r="B18" s="1" t="s">
        <v>68</v>
      </c>
      <c r="C18" s="1" t="s">
        <v>69</v>
      </c>
      <c r="D18" s="2" t="s">
        <v>70</v>
      </c>
      <c r="E18" s="12" t="s">
        <v>137</v>
      </c>
      <c r="F18" s="12" t="s">
        <v>137</v>
      </c>
      <c r="G18" s="12" t="s">
        <v>139</v>
      </c>
      <c r="H18" s="12" t="s">
        <v>139</v>
      </c>
      <c r="I18" s="12" t="s">
        <v>139</v>
      </c>
      <c r="J18" s="12" t="s">
        <v>136</v>
      </c>
    </row>
    <row r="19" spans="1:10" ht="280">
      <c r="A19" s="6">
        <v>15</v>
      </c>
      <c r="B19" s="1" t="s">
        <v>73</v>
      </c>
      <c r="C19" s="1" t="s">
        <v>74</v>
      </c>
      <c r="D19" s="2" t="s">
        <v>75</v>
      </c>
      <c r="E19" s="12" t="s">
        <v>139</v>
      </c>
      <c r="F19" s="12" t="s">
        <v>139</v>
      </c>
      <c r="G19" s="12" t="s">
        <v>139</v>
      </c>
      <c r="H19" s="12" t="s">
        <v>139</v>
      </c>
      <c r="I19" s="12" t="s">
        <v>139</v>
      </c>
      <c r="J19" s="12" t="s">
        <v>139</v>
      </c>
    </row>
    <row r="20" spans="1:10" ht="220">
      <c r="A20" s="6">
        <v>16</v>
      </c>
      <c r="B20" s="1" t="s">
        <v>78</v>
      </c>
      <c r="C20" s="1" t="s">
        <v>79</v>
      </c>
      <c r="D20" s="2" t="s">
        <v>80</v>
      </c>
      <c r="E20" s="12" t="s">
        <v>136</v>
      </c>
      <c r="F20" s="12" t="s">
        <v>139</v>
      </c>
      <c r="G20" s="12" t="s">
        <v>139</v>
      </c>
      <c r="H20" s="12" t="s">
        <v>139</v>
      </c>
      <c r="I20" s="12" t="s">
        <v>139</v>
      </c>
      <c r="J20" s="12" t="s">
        <v>136</v>
      </c>
    </row>
    <row r="21" spans="1:10" ht="240">
      <c r="A21" s="6">
        <v>17</v>
      </c>
      <c r="B21" s="1" t="s">
        <v>83</v>
      </c>
      <c r="C21" s="1" t="s">
        <v>84</v>
      </c>
      <c r="D21" s="2" t="s">
        <v>85</v>
      </c>
      <c r="E21" s="12" t="s">
        <v>138</v>
      </c>
      <c r="F21" s="12" t="s">
        <v>138</v>
      </c>
      <c r="G21" s="12" t="s">
        <v>139</v>
      </c>
      <c r="H21" s="12" t="s">
        <v>136</v>
      </c>
      <c r="I21" s="12" t="s">
        <v>139</v>
      </c>
      <c r="J21" s="12" t="s">
        <v>138</v>
      </c>
    </row>
    <row r="22" spans="1:10" ht="200">
      <c r="A22" s="6">
        <v>18</v>
      </c>
      <c r="B22" s="1" t="s">
        <v>88</v>
      </c>
      <c r="C22" s="1" t="s">
        <v>89</v>
      </c>
      <c r="D22" s="2" t="s">
        <v>90</v>
      </c>
      <c r="E22" s="12" t="s">
        <v>139</v>
      </c>
      <c r="F22" s="12" t="s">
        <v>139</v>
      </c>
      <c r="G22" s="12" t="s">
        <v>139</v>
      </c>
      <c r="H22" s="12" t="s">
        <v>138</v>
      </c>
      <c r="I22" s="12" t="s">
        <v>139</v>
      </c>
      <c r="J22" s="12" t="s">
        <v>139</v>
      </c>
    </row>
    <row r="23" spans="1:10" ht="180">
      <c r="A23" s="6">
        <v>19</v>
      </c>
      <c r="B23" s="1" t="s">
        <v>93</v>
      </c>
      <c r="C23" s="1" t="s">
        <v>94</v>
      </c>
      <c r="D23" s="2" t="s">
        <v>95</v>
      </c>
      <c r="E23" s="12" t="s">
        <v>139</v>
      </c>
      <c r="F23" s="12" t="s">
        <v>139</v>
      </c>
      <c r="G23" s="12" t="s">
        <v>139</v>
      </c>
      <c r="H23" s="12" t="s">
        <v>139</v>
      </c>
      <c r="I23" s="12" t="s">
        <v>139</v>
      </c>
      <c r="J23" s="12" t="s">
        <v>139</v>
      </c>
    </row>
    <row r="24" spans="1:10" ht="180">
      <c r="A24" s="6">
        <v>20</v>
      </c>
      <c r="B24" s="1" t="s">
        <v>98</v>
      </c>
      <c r="C24" s="1" t="s">
        <v>99</v>
      </c>
      <c r="D24" s="2" t="s">
        <v>100</v>
      </c>
      <c r="E24" s="12" t="s">
        <v>136</v>
      </c>
      <c r="F24" s="12" t="s">
        <v>136</v>
      </c>
      <c r="G24" s="12" t="s">
        <v>136</v>
      </c>
      <c r="H24" s="12" t="s">
        <v>136</v>
      </c>
      <c r="I24" s="12" t="s">
        <v>139</v>
      </c>
      <c r="J24" s="12" t="s">
        <v>135</v>
      </c>
    </row>
    <row r="25" spans="1:10" ht="160">
      <c r="A25" s="6">
        <v>21</v>
      </c>
      <c r="B25" s="1" t="s">
        <v>103</v>
      </c>
      <c r="C25" s="1" t="s">
        <v>104</v>
      </c>
      <c r="D25" s="2" t="s">
        <v>105</v>
      </c>
      <c r="E25" s="12" t="s">
        <v>137</v>
      </c>
      <c r="F25" s="12" t="s">
        <v>138</v>
      </c>
      <c r="G25" s="12" t="s">
        <v>139</v>
      </c>
      <c r="H25" s="12" t="s">
        <v>139</v>
      </c>
      <c r="I25" s="12" t="s">
        <v>139</v>
      </c>
      <c r="J25" s="12" t="s">
        <v>138</v>
      </c>
    </row>
    <row r="26" spans="1:10" ht="240">
      <c r="A26" s="6">
        <v>22</v>
      </c>
      <c r="B26" s="1" t="s">
        <v>108</v>
      </c>
      <c r="C26" s="1" t="s">
        <v>109</v>
      </c>
      <c r="D26" s="2" t="s">
        <v>110</v>
      </c>
      <c r="E26" s="12" t="s">
        <v>139</v>
      </c>
      <c r="F26" s="12" t="s">
        <v>139</v>
      </c>
      <c r="G26" s="12" t="s">
        <v>139</v>
      </c>
      <c r="H26" s="12" t="s">
        <v>139</v>
      </c>
      <c r="I26" s="12" t="s">
        <v>139</v>
      </c>
      <c r="J26" s="12" t="s">
        <v>139</v>
      </c>
    </row>
    <row r="27" spans="1:10" ht="221" thickBot="1">
      <c r="A27" s="6">
        <v>23</v>
      </c>
      <c r="B27" s="1" t="s">
        <v>113</v>
      </c>
      <c r="C27" s="1" t="s">
        <v>114</v>
      </c>
      <c r="D27" s="3" t="s">
        <v>115</v>
      </c>
      <c r="E27" s="12" t="s">
        <v>139</v>
      </c>
      <c r="F27" s="12" t="s">
        <v>139</v>
      </c>
      <c r="G27" s="12" t="s">
        <v>139</v>
      </c>
      <c r="H27" s="12" t="s">
        <v>138</v>
      </c>
      <c r="I27" s="12" t="s">
        <v>139</v>
      </c>
      <c r="J27" s="12" t="s">
        <v>139</v>
      </c>
    </row>
    <row r="28" spans="1:10" ht="62">
      <c r="D28" s="2"/>
      <c r="E28" s="12"/>
      <c r="F28" s="12"/>
      <c r="G28" s="12"/>
      <c r="H28" s="12"/>
      <c r="I28" s="12"/>
      <c r="J28" s="12"/>
    </row>
  </sheetData>
  <mergeCells count="4">
    <mergeCell ref="A1:A3"/>
    <mergeCell ref="B1:B3"/>
    <mergeCell ref="C1:C3"/>
    <mergeCell ref="D1:D3"/>
  </mergeCell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52ACCBA9-5E8A-3948-9AAC-86B8C08CC311}">
          <x14:formula1>
            <xm:f>REF!$D$1:$D$5</xm:f>
          </x14:formula1>
          <xm:sqref>E5:J27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E1D67-D49D-214E-AB7A-D44DEB141BA8}">
  <sheetPr>
    <tabColor rgb="FF7030A0"/>
  </sheetPr>
  <dimension ref="A1:J27"/>
  <sheetViews>
    <sheetView zoomScaleNormal="100" workbookViewId="0">
      <pane xSplit="4" ySplit="3" topLeftCell="I26" activePane="bottomRight" state="frozen"/>
      <selection pane="topRight" activeCell="E1" sqref="E1"/>
      <selection pane="bottomLeft" activeCell="A4" sqref="A4"/>
      <selection pane="bottomRight" activeCell="I28" sqref="I28"/>
    </sheetView>
  </sheetViews>
  <sheetFormatPr baseColWidth="10" defaultRowHeight="19"/>
  <cols>
    <col min="1" max="1" width="10.83203125" style="6"/>
    <col min="2" max="2" width="32.5" style="1" customWidth="1"/>
    <col min="3" max="3" width="48.6640625" style="1" customWidth="1"/>
    <col min="4" max="4" width="46.6640625" style="1" customWidth="1"/>
    <col min="5" max="5" width="53"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10" t="s">
        <v>143</v>
      </c>
      <c r="B1" s="9" t="s">
        <v>140</v>
      </c>
      <c r="C1" s="9" t="s">
        <v>141</v>
      </c>
      <c r="D1" s="9" t="s">
        <v>142</v>
      </c>
      <c r="E1" s="15" t="s">
        <v>123</v>
      </c>
      <c r="F1" s="15" t="s">
        <v>126</v>
      </c>
      <c r="G1" s="15" t="s">
        <v>128</v>
      </c>
      <c r="H1" s="15" t="s">
        <v>130</v>
      </c>
      <c r="I1" s="15" t="s">
        <v>149</v>
      </c>
      <c r="J1" s="15" t="s">
        <v>133</v>
      </c>
    </row>
    <row r="2" spans="1:10" ht="44" customHeight="1">
      <c r="A2" s="10"/>
      <c r="B2" s="9"/>
      <c r="C2" s="9"/>
      <c r="D2" s="9"/>
      <c r="E2" s="16" t="s">
        <v>124</v>
      </c>
      <c r="F2" s="17" t="s">
        <v>127</v>
      </c>
      <c r="G2" s="17" t="s">
        <v>129</v>
      </c>
      <c r="H2" s="17" t="s">
        <v>131</v>
      </c>
      <c r="I2" s="17" t="s">
        <v>132</v>
      </c>
      <c r="J2" s="17" t="s">
        <v>134</v>
      </c>
    </row>
    <row r="3" spans="1:10" ht="43" customHeight="1" thickBot="1">
      <c r="A3" s="10"/>
      <c r="B3" s="9"/>
      <c r="C3" s="9"/>
      <c r="D3" s="9"/>
      <c r="E3" s="17" t="s">
        <v>122</v>
      </c>
      <c r="F3" s="17" t="s">
        <v>121</v>
      </c>
      <c r="G3" s="17" t="s">
        <v>121</v>
      </c>
      <c r="H3" s="17" t="s">
        <v>121</v>
      </c>
      <c r="I3" s="17" t="s">
        <v>121</v>
      </c>
      <c r="J3" s="17" t="s">
        <v>121</v>
      </c>
    </row>
    <row r="4" spans="1:10" ht="100" customHeight="1" thickBot="1">
      <c r="A4" s="6" t="s">
        <v>0</v>
      </c>
      <c r="B4" s="5" t="s">
        <v>1</v>
      </c>
      <c r="C4" s="5" t="s">
        <v>2</v>
      </c>
      <c r="D4" s="13" t="s">
        <v>120</v>
      </c>
      <c r="E4" s="4" t="s">
        <v>125</v>
      </c>
      <c r="F4" s="1" t="s">
        <v>144</v>
      </c>
      <c r="G4" s="11" t="s">
        <v>145</v>
      </c>
      <c r="H4" s="1" t="s">
        <v>146</v>
      </c>
      <c r="I4" s="1" t="s">
        <v>147</v>
      </c>
      <c r="J4" s="11" t="s">
        <v>148</v>
      </c>
    </row>
    <row r="5" spans="1:10" ht="255" customHeight="1">
      <c r="A5" s="6">
        <v>1</v>
      </c>
      <c r="B5" s="1" t="s">
        <v>3</v>
      </c>
      <c r="C5" s="1" t="s">
        <v>4</v>
      </c>
      <c r="D5" s="2" t="s">
        <v>6</v>
      </c>
      <c r="E5" s="12" t="s">
        <v>135</v>
      </c>
      <c r="F5" s="12" t="s">
        <v>136</v>
      </c>
      <c r="G5" s="12" t="s">
        <v>135</v>
      </c>
      <c r="H5" s="12" t="s">
        <v>135</v>
      </c>
      <c r="I5" s="12" t="s">
        <v>136</v>
      </c>
      <c r="J5" s="12" t="s">
        <v>135</v>
      </c>
    </row>
    <row r="6" spans="1:10" ht="240">
      <c r="A6" s="6">
        <v>2</v>
      </c>
      <c r="B6" s="1" t="s">
        <v>8</v>
      </c>
      <c r="C6" s="1" t="s">
        <v>9</v>
      </c>
      <c r="D6" s="2" t="s">
        <v>11</v>
      </c>
      <c r="E6" s="12" t="s">
        <v>135</v>
      </c>
      <c r="F6" s="12" t="s">
        <v>135</v>
      </c>
      <c r="G6" s="12" t="s">
        <v>135</v>
      </c>
      <c r="H6" s="12" t="s">
        <v>135</v>
      </c>
      <c r="I6" s="12" t="s">
        <v>135</v>
      </c>
      <c r="J6" s="12" t="s">
        <v>135</v>
      </c>
    </row>
    <row r="7" spans="1:10" ht="260">
      <c r="A7" s="6">
        <v>3</v>
      </c>
      <c r="B7" s="1" t="s">
        <v>13</v>
      </c>
      <c r="C7" s="1" t="s">
        <v>14</v>
      </c>
      <c r="D7" s="2" t="s">
        <v>16</v>
      </c>
      <c r="E7" s="12" t="s">
        <v>137</v>
      </c>
      <c r="F7" s="12" t="s">
        <v>137</v>
      </c>
      <c r="G7" s="12" t="s">
        <v>136</v>
      </c>
      <c r="H7" s="12" t="s">
        <v>136</v>
      </c>
      <c r="I7" s="12" t="s">
        <v>137</v>
      </c>
      <c r="J7" s="12" t="s">
        <v>135</v>
      </c>
    </row>
    <row r="8" spans="1:10" ht="240">
      <c r="A8" s="6">
        <v>4</v>
      </c>
      <c r="B8" s="1" t="s">
        <v>18</v>
      </c>
      <c r="C8" s="1" t="s">
        <v>19</v>
      </c>
      <c r="D8" s="2" t="s">
        <v>21</v>
      </c>
      <c r="E8" s="12" t="s">
        <v>137</v>
      </c>
      <c r="F8" s="12" t="s">
        <v>138</v>
      </c>
      <c r="G8" s="12" t="s">
        <v>135</v>
      </c>
      <c r="H8" s="12" t="s">
        <v>138</v>
      </c>
      <c r="I8" s="12" t="s">
        <v>135</v>
      </c>
      <c r="J8" s="12" t="s">
        <v>135</v>
      </c>
    </row>
    <row r="9" spans="1:10" ht="280">
      <c r="A9" s="6">
        <v>5</v>
      </c>
      <c r="B9" s="1" t="s">
        <v>23</v>
      </c>
      <c r="C9" s="1" t="s">
        <v>24</v>
      </c>
      <c r="D9" s="2" t="s">
        <v>26</v>
      </c>
      <c r="E9" s="12" t="s">
        <v>136</v>
      </c>
      <c r="F9" s="12" t="s">
        <v>136</v>
      </c>
      <c r="G9" s="12" t="s">
        <v>135</v>
      </c>
      <c r="H9" s="12" t="s">
        <v>135</v>
      </c>
      <c r="I9" s="12" t="s">
        <v>135</v>
      </c>
      <c r="J9" s="12" t="s">
        <v>135</v>
      </c>
    </row>
    <row r="10" spans="1:10" ht="200">
      <c r="A10" s="6">
        <v>6</v>
      </c>
      <c r="B10" s="1" t="s">
        <v>28</v>
      </c>
      <c r="C10" s="1" t="s">
        <v>29</v>
      </c>
      <c r="D10" s="2" t="s">
        <v>31</v>
      </c>
      <c r="E10" s="12" t="s">
        <v>135</v>
      </c>
      <c r="F10" s="12" t="s">
        <v>135</v>
      </c>
      <c r="G10" s="12" t="s">
        <v>135</v>
      </c>
      <c r="H10" s="12" t="s">
        <v>136</v>
      </c>
      <c r="I10" s="12" t="s">
        <v>135</v>
      </c>
      <c r="J10" s="12" t="s">
        <v>135</v>
      </c>
    </row>
    <row r="11" spans="1:10" ht="220">
      <c r="A11" s="6">
        <v>7</v>
      </c>
      <c r="B11" s="1" t="s">
        <v>33</v>
      </c>
      <c r="C11" s="1" t="s">
        <v>34</v>
      </c>
      <c r="D11" s="2" t="s">
        <v>36</v>
      </c>
      <c r="E11" s="12" t="s">
        <v>135</v>
      </c>
      <c r="F11" s="12" t="s">
        <v>135</v>
      </c>
      <c r="G11" s="12" t="s">
        <v>135</v>
      </c>
      <c r="H11" s="12" t="s">
        <v>135</v>
      </c>
      <c r="I11" s="12" t="s">
        <v>135</v>
      </c>
      <c r="J11" s="12" t="s">
        <v>135</v>
      </c>
    </row>
    <row r="12" spans="1:10" ht="220">
      <c r="A12" s="6">
        <v>8</v>
      </c>
      <c r="B12" s="1" t="s">
        <v>38</v>
      </c>
      <c r="C12" s="1" t="s">
        <v>39</v>
      </c>
      <c r="D12" s="2" t="s">
        <v>41</v>
      </c>
      <c r="E12" s="12" t="s">
        <v>135</v>
      </c>
      <c r="F12" s="12" t="s">
        <v>136</v>
      </c>
      <c r="G12" s="12" t="s">
        <v>135</v>
      </c>
      <c r="H12" s="12" t="s">
        <v>135</v>
      </c>
      <c r="I12" s="12" t="s">
        <v>135</v>
      </c>
      <c r="J12" s="12" t="s">
        <v>135</v>
      </c>
    </row>
    <row r="13" spans="1:10" ht="240">
      <c r="A13" s="6">
        <v>9</v>
      </c>
      <c r="B13" s="1" t="s">
        <v>43</v>
      </c>
      <c r="C13" s="1" t="s">
        <v>44</v>
      </c>
      <c r="D13" s="2" t="s">
        <v>46</v>
      </c>
      <c r="E13" s="12" t="s">
        <v>135</v>
      </c>
      <c r="F13" s="12" t="s">
        <v>137</v>
      </c>
      <c r="G13" s="12" t="s">
        <v>135</v>
      </c>
      <c r="H13" s="12" t="s">
        <v>137</v>
      </c>
      <c r="I13" s="12" t="s">
        <v>135</v>
      </c>
      <c r="J13" s="12" t="s">
        <v>135</v>
      </c>
    </row>
    <row r="14" spans="1:10" ht="300">
      <c r="A14" s="6">
        <v>10</v>
      </c>
      <c r="B14" s="1" t="s">
        <v>48</v>
      </c>
      <c r="C14" s="1" t="s">
        <v>49</v>
      </c>
      <c r="D14" s="2" t="s">
        <v>51</v>
      </c>
      <c r="E14" s="12" t="s">
        <v>135</v>
      </c>
      <c r="F14" s="12" t="s">
        <v>137</v>
      </c>
      <c r="G14" s="12" t="s">
        <v>136</v>
      </c>
      <c r="H14" s="12" t="s">
        <v>137</v>
      </c>
      <c r="I14" s="12" t="s">
        <v>135</v>
      </c>
      <c r="J14" s="12" t="s">
        <v>135</v>
      </c>
    </row>
    <row r="15" spans="1:10" ht="220">
      <c r="A15" s="6">
        <v>11</v>
      </c>
      <c r="B15" s="1" t="s">
        <v>53</v>
      </c>
      <c r="C15" s="1" t="s">
        <v>54</v>
      </c>
      <c r="D15" s="2" t="s">
        <v>56</v>
      </c>
      <c r="E15" s="12" t="s">
        <v>136</v>
      </c>
      <c r="F15" s="12" t="s">
        <v>137</v>
      </c>
      <c r="G15" s="12" t="s">
        <v>136</v>
      </c>
      <c r="H15" s="12" t="s">
        <v>136</v>
      </c>
      <c r="I15" s="12" t="s">
        <v>135</v>
      </c>
      <c r="J15" s="12" t="s">
        <v>135</v>
      </c>
    </row>
    <row r="16" spans="1:10" ht="220">
      <c r="A16" s="6">
        <v>12</v>
      </c>
      <c r="B16" s="1" t="s">
        <v>58</v>
      </c>
      <c r="C16" s="1" t="s">
        <v>59</v>
      </c>
      <c r="D16" s="2" t="s">
        <v>61</v>
      </c>
      <c r="E16" s="12" t="s">
        <v>135</v>
      </c>
      <c r="F16" s="12" t="s">
        <v>135</v>
      </c>
      <c r="G16" s="12" t="s">
        <v>135</v>
      </c>
      <c r="H16" s="12" t="s">
        <v>135</v>
      </c>
      <c r="I16" s="12" t="s">
        <v>135</v>
      </c>
      <c r="J16" s="12" t="s">
        <v>135</v>
      </c>
    </row>
    <row r="17" spans="1:10" ht="260">
      <c r="A17" s="6">
        <v>13</v>
      </c>
      <c r="B17" s="1" t="s">
        <v>63</v>
      </c>
      <c r="C17" s="1" t="s">
        <v>64</v>
      </c>
      <c r="D17" s="2" t="s">
        <v>66</v>
      </c>
      <c r="E17" s="12" t="s">
        <v>135</v>
      </c>
      <c r="F17" s="12" t="s">
        <v>135</v>
      </c>
      <c r="G17" s="12" t="s">
        <v>135</v>
      </c>
      <c r="H17" s="12" t="s">
        <v>135</v>
      </c>
      <c r="I17" s="12" t="s">
        <v>135</v>
      </c>
      <c r="J17" s="12" t="s">
        <v>135</v>
      </c>
    </row>
    <row r="18" spans="1:10" ht="260">
      <c r="A18" s="6">
        <v>14</v>
      </c>
      <c r="B18" s="1" t="s">
        <v>68</v>
      </c>
      <c r="C18" s="1" t="s">
        <v>69</v>
      </c>
      <c r="D18" s="2" t="s">
        <v>71</v>
      </c>
      <c r="E18" s="12" t="s">
        <v>135</v>
      </c>
      <c r="F18" s="12" t="s">
        <v>135</v>
      </c>
      <c r="G18" s="12" t="s">
        <v>135</v>
      </c>
      <c r="H18" s="12" t="s">
        <v>135</v>
      </c>
      <c r="I18" s="12" t="s">
        <v>135</v>
      </c>
      <c r="J18" s="12" t="s">
        <v>135</v>
      </c>
    </row>
    <row r="19" spans="1:10" ht="280">
      <c r="A19" s="6">
        <v>15</v>
      </c>
      <c r="B19" s="1" t="s">
        <v>73</v>
      </c>
      <c r="C19" s="1" t="s">
        <v>74</v>
      </c>
      <c r="D19" s="2" t="s">
        <v>76</v>
      </c>
      <c r="E19" s="12" t="s">
        <v>135</v>
      </c>
      <c r="F19" s="12" t="s">
        <v>135</v>
      </c>
      <c r="G19" s="12" t="s">
        <v>135</v>
      </c>
      <c r="H19" s="12" t="s">
        <v>135</v>
      </c>
      <c r="I19" s="12" t="s">
        <v>135</v>
      </c>
      <c r="J19" s="12" t="s">
        <v>135</v>
      </c>
    </row>
    <row r="20" spans="1:10" ht="220">
      <c r="A20" s="6">
        <v>16</v>
      </c>
      <c r="B20" s="1" t="s">
        <v>78</v>
      </c>
      <c r="C20" s="1" t="s">
        <v>79</v>
      </c>
      <c r="D20" s="2" t="s">
        <v>81</v>
      </c>
      <c r="E20" s="12" t="s">
        <v>135</v>
      </c>
      <c r="F20" s="12" t="s">
        <v>135</v>
      </c>
      <c r="G20" s="12" t="s">
        <v>135</v>
      </c>
      <c r="H20" s="12" t="s">
        <v>135</v>
      </c>
      <c r="I20" s="12" t="s">
        <v>135</v>
      </c>
      <c r="J20" s="12" t="s">
        <v>135</v>
      </c>
    </row>
    <row r="21" spans="1:10" ht="240">
      <c r="A21" s="6">
        <v>17</v>
      </c>
      <c r="B21" s="1" t="s">
        <v>83</v>
      </c>
      <c r="C21" s="1" t="s">
        <v>84</v>
      </c>
      <c r="D21" s="2" t="s">
        <v>86</v>
      </c>
      <c r="E21" s="12" t="s">
        <v>136</v>
      </c>
      <c r="F21" s="12" t="s">
        <v>137</v>
      </c>
      <c r="G21" s="12" t="s">
        <v>136</v>
      </c>
      <c r="H21" s="12" t="s">
        <v>136</v>
      </c>
      <c r="I21" s="12" t="s">
        <v>135</v>
      </c>
      <c r="J21" s="12" t="s">
        <v>135</v>
      </c>
    </row>
    <row r="22" spans="1:10" ht="200">
      <c r="A22" s="6">
        <v>18</v>
      </c>
      <c r="B22" s="1" t="s">
        <v>88</v>
      </c>
      <c r="C22" s="1" t="s">
        <v>89</v>
      </c>
      <c r="D22" s="2" t="s">
        <v>91</v>
      </c>
      <c r="E22" s="12" t="s">
        <v>137</v>
      </c>
      <c r="F22" s="12" t="s">
        <v>137</v>
      </c>
      <c r="G22" s="12" t="s">
        <v>136</v>
      </c>
      <c r="H22" s="12" t="s">
        <v>136</v>
      </c>
      <c r="I22" s="12" t="s">
        <v>135</v>
      </c>
      <c r="J22" s="12" t="s">
        <v>135</v>
      </c>
    </row>
    <row r="23" spans="1:10" ht="180">
      <c r="A23" s="6">
        <v>19</v>
      </c>
      <c r="B23" s="1" t="s">
        <v>93</v>
      </c>
      <c r="C23" s="1" t="s">
        <v>94</v>
      </c>
      <c r="D23" s="2" t="s">
        <v>96</v>
      </c>
      <c r="E23" s="12" t="s">
        <v>136</v>
      </c>
      <c r="F23" s="12" t="s">
        <v>135</v>
      </c>
      <c r="G23" s="12" t="s">
        <v>135</v>
      </c>
      <c r="H23" s="12" t="s">
        <v>135</v>
      </c>
      <c r="I23" s="12" t="s">
        <v>135</v>
      </c>
      <c r="J23" s="12" t="s">
        <v>135</v>
      </c>
    </row>
    <row r="24" spans="1:10" ht="180">
      <c r="A24" s="6">
        <v>20</v>
      </c>
      <c r="B24" s="1" t="s">
        <v>98</v>
      </c>
      <c r="C24" s="1" t="s">
        <v>99</v>
      </c>
      <c r="D24" s="2" t="s">
        <v>101</v>
      </c>
      <c r="E24" s="12" t="s">
        <v>136</v>
      </c>
      <c r="F24" s="12" t="s">
        <v>136</v>
      </c>
      <c r="G24" s="12" t="s">
        <v>135</v>
      </c>
      <c r="H24" s="12" t="s">
        <v>136</v>
      </c>
      <c r="I24" s="12" t="s">
        <v>135</v>
      </c>
      <c r="J24" s="12" t="s">
        <v>135</v>
      </c>
    </row>
    <row r="25" spans="1:10" ht="180">
      <c r="A25" s="6">
        <v>21</v>
      </c>
      <c r="B25" s="1" t="s">
        <v>103</v>
      </c>
      <c r="C25" s="1" t="s">
        <v>104</v>
      </c>
      <c r="D25" s="2" t="s">
        <v>106</v>
      </c>
      <c r="E25" s="12" t="s">
        <v>136</v>
      </c>
      <c r="F25" s="12" t="s">
        <v>136</v>
      </c>
      <c r="G25" s="12" t="s">
        <v>135</v>
      </c>
      <c r="H25" s="12" t="s">
        <v>136</v>
      </c>
      <c r="I25" s="12" t="s">
        <v>135</v>
      </c>
      <c r="J25" s="12" t="s">
        <v>135</v>
      </c>
    </row>
    <row r="26" spans="1:10" ht="240">
      <c r="A26" s="6">
        <v>22</v>
      </c>
      <c r="B26" s="1" t="s">
        <v>108</v>
      </c>
      <c r="C26" s="1" t="s">
        <v>109</v>
      </c>
      <c r="D26" s="2" t="s">
        <v>111</v>
      </c>
      <c r="E26" s="12" t="s">
        <v>136</v>
      </c>
      <c r="F26" s="12" t="s">
        <v>136</v>
      </c>
      <c r="G26" s="12" t="s">
        <v>135</v>
      </c>
      <c r="H26" s="12" t="s">
        <v>136</v>
      </c>
      <c r="I26" s="12" t="s">
        <v>136</v>
      </c>
      <c r="J26" s="12" t="s">
        <v>136</v>
      </c>
    </row>
    <row r="27" spans="1:10" ht="221" thickBot="1">
      <c r="A27" s="6">
        <v>23</v>
      </c>
      <c r="B27" s="1" t="s">
        <v>113</v>
      </c>
      <c r="C27" s="1" t="s">
        <v>114</v>
      </c>
      <c r="D27" s="3" t="s">
        <v>116</v>
      </c>
      <c r="E27" s="12" t="s">
        <v>136</v>
      </c>
      <c r="F27" s="12" t="s">
        <v>135</v>
      </c>
      <c r="G27" s="12" t="s">
        <v>135</v>
      </c>
      <c r="H27" s="12" t="s">
        <v>135</v>
      </c>
      <c r="I27" s="12" t="s">
        <v>135</v>
      </c>
      <c r="J27" s="12" t="s">
        <v>135</v>
      </c>
    </row>
  </sheetData>
  <mergeCells count="4">
    <mergeCell ref="A1:A3"/>
    <mergeCell ref="B1:B3"/>
    <mergeCell ref="C1:C3"/>
    <mergeCell ref="D1:D3"/>
  </mergeCell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C7ECB268-FC6C-324B-A693-5C6232ABFCF5}">
          <x14:formula1>
            <xm:f>REF!$D$1:$D$5</xm:f>
          </x14:formula1>
          <xm:sqref>E5:J27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1444-8601-2E42-A079-A6E0C591CD7C}">
  <sheetPr>
    <tabColor theme="7" tint="-0.499984740745262"/>
  </sheetPr>
  <dimension ref="A1:J27"/>
  <sheetViews>
    <sheetView zoomScaleNormal="100" workbookViewId="0">
      <pane xSplit="4" ySplit="3" topLeftCell="J26" activePane="bottomRight" state="frozen"/>
      <selection pane="topRight" activeCell="E1" sqref="E1"/>
      <selection pane="bottomLeft" activeCell="A4" sqref="A4"/>
      <selection pane="bottomRight" activeCell="K27" sqref="K27"/>
    </sheetView>
  </sheetViews>
  <sheetFormatPr baseColWidth="10" defaultRowHeight="19"/>
  <cols>
    <col min="1" max="1" width="10.83203125" style="6"/>
    <col min="2" max="2" width="32.5" style="1" customWidth="1"/>
    <col min="3" max="3" width="48.6640625" style="1" customWidth="1"/>
    <col min="4" max="4" width="46.6640625" style="1" customWidth="1"/>
    <col min="5" max="5" width="53"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10" t="s">
        <v>143</v>
      </c>
      <c r="B1" s="9" t="s">
        <v>140</v>
      </c>
      <c r="C1" s="9" t="s">
        <v>141</v>
      </c>
      <c r="D1" s="9" t="s">
        <v>142</v>
      </c>
      <c r="E1" s="15" t="s">
        <v>123</v>
      </c>
      <c r="F1" s="15" t="s">
        <v>126</v>
      </c>
      <c r="G1" s="15" t="s">
        <v>128</v>
      </c>
      <c r="H1" s="15" t="s">
        <v>130</v>
      </c>
      <c r="I1" s="15" t="s">
        <v>149</v>
      </c>
      <c r="J1" s="15" t="s">
        <v>133</v>
      </c>
    </row>
    <row r="2" spans="1:10" ht="43">
      <c r="A2" s="10"/>
      <c r="B2" s="9"/>
      <c r="C2" s="9"/>
      <c r="D2" s="9"/>
      <c r="E2" s="16" t="s">
        <v>124</v>
      </c>
      <c r="F2" s="17" t="s">
        <v>127</v>
      </c>
      <c r="G2" s="17" t="s">
        <v>129</v>
      </c>
      <c r="H2" s="17" t="s">
        <v>131</v>
      </c>
      <c r="I2" s="17" t="s">
        <v>132</v>
      </c>
      <c r="J2" s="17" t="s">
        <v>134</v>
      </c>
    </row>
    <row r="3" spans="1:10" ht="22" thickBot="1">
      <c r="A3" s="10"/>
      <c r="B3" s="9"/>
      <c r="C3" s="9"/>
      <c r="D3" s="9"/>
      <c r="E3" s="17" t="s">
        <v>122</v>
      </c>
      <c r="F3" s="17" t="s">
        <v>121</v>
      </c>
      <c r="G3" s="17" t="s">
        <v>121</v>
      </c>
      <c r="H3" s="17" t="s">
        <v>121</v>
      </c>
      <c r="I3" s="17" t="s">
        <v>121</v>
      </c>
      <c r="J3" s="17" t="s">
        <v>121</v>
      </c>
    </row>
    <row r="4" spans="1:10" ht="100" customHeight="1" thickBot="1">
      <c r="A4" s="6" t="s">
        <v>0</v>
      </c>
      <c r="B4" s="5" t="s">
        <v>1</v>
      </c>
      <c r="C4" s="5" t="s">
        <v>2</v>
      </c>
      <c r="D4" s="14" t="s">
        <v>118</v>
      </c>
      <c r="E4" s="4" t="s">
        <v>125</v>
      </c>
      <c r="F4" s="1" t="s">
        <v>144</v>
      </c>
      <c r="G4" s="11" t="s">
        <v>145</v>
      </c>
      <c r="H4" s="1" t="s">
        <v>146</v>
      </c>
      <c r="I4" s="1" t="s">
        <v>147</v>
      </c>
      <c r="J4" s="11" t="s">
        <v>148</v>
      </c>
    </row>
    <row r="5" spans="1:10" ht="255" customHeight="1">
      <c r="A5" s="6">
        <v>1</v>
      </c>
      <c r="B5" s="1" t="s">
        <v>3</v>
      </c>
      <c r="C5" s="1" t="s">
        <v>4</v>
      </c>
      <c r="D5" s="1" t="s">
        <v>7</v>
      </c>
      <c r="E5" s="12" t="s">
        <v>136</v>
      </c>
      <c r="F5" s="12" t="s">
        <v>137</v>
      </c>
      <c r="G5" s="12" t="s">
        <v>136</v>
      </c>
      <c r="H5" s="12" t="s">
        <v>136</v>
      </c>
      <c r="I5" s="12" t="s">
        <v>137</v>
      </c>
      <c r="J5" s="12" t="s">
        <v>136</v>
      </c>
    </row>
    <row r="6" spans="1:10" ht="220">
      <c r="A6" s="6">
        <v>2</v>
      </c>
      <c r="B6" s="1" t="s">
        <v>8</v>
      </c>
      <c r="C6" s="1" t="s">
        <v>9</v>
      </c>
      <c r="D6" s="1" t="s">
        <v>12</v>
      </c>
      <c r="E6" s="12" t="s">
        <v>136</v>
      </c>
      <c r="F6" s="12" t="s">
        <v>137</v>
      </c>
      <c r="G6" s="12" t="s">
        <v>136</v>
      </c>
      <c r="H6" s="12" t="s">
        <v>138</v>
      </c>
      <c r="I6" s="12" t="s">
        <v>137</v>
      </c>
      <c r="J6" s="12" t="s">
        <v>136</v>
      </c>
    </row>
    <row r="7" spans="1:10" ht="260">
      <c r="A7" s="6">
        <v>3</v>
      </c>
      <c r="B7" s="1" t="s">
        <v>13</v>
      </c>
      <c r="C7" s="1" t="s">
        <v>14</v>
      </c>
      <c r="D7" s="1" t="s">
        <v>17</v>
      </c>
      <c r="E7" s="12" t="s">
        <v>136</v>
      </c>
      <c r="F7" s="12" t="s">
        <v>137</v>
      </c>
      <c r="G7" s="12" t="s">
        <v>136</v>
      </c>
      <c r="H7" s="12" t="s">
        <v>136</v>
      </c>
      <c r="I7" s="12" t="s">
        <v>137</v>
      </c>
      <c r="J7" s="12" t="s">
        <v>136</v>
      </c>
    </row>
    <row r="8" spans="1:10" ht="240">
      <c r="A8" s="6">
        <v>4</v>
      </c>
      <c r="B8" s="1" t="s">
        <v>18</v>
      </c>
      <c r="C8" s="1" t="s">
        <v>19</v>
      </c>
      <c r="D8" s="1" t="s">
        <v>22</v>
      </c>
      <c r="E8" s="12" t="s">
        <v>137</v>
      </c>
      <c r="F8" s="12" t="s">
        <v>137</v>
      </c>
      <c r="G8" s="12" t="s">
        <v>136</v>
      </c>
      <c r="H8" s="12" t="s">
        <v>137</v>
      </c>
      <c r="I8" s="12" t="s">
        <v>137</v>
      </c>
      <c r="J8" s="12" t="s">
        <v>136</v>
      </c>
    </row>
    <row r="9" spans="1:10" ht="280">
      <c r="A9" s="6">
        <v>5</v>
      </c>
      <c r="B9" s="1" t="s">
        <v>23</v>
      </c>
      <c r="C9" s="1" t="s">
        <v>24</v>
      </c>
      <c r="D9" s="1" t="s">
        <v>27</v>
      </c>
      <c r="E9" s="12" t="s">
        <v>138</v>
      </c>
      <c r="F9" s="12" t="s">
        <v>138</v>
      </c>
      <c r="G9" s="12" t="s">
        <v>137</v>
      </c>
      <c r="H9" s="12" t="s">
        <v>138</v>
      </c>
      <c r="I9" s="12" t="s">
        <v>138</v>
      </c>
      <c r="J9" s="12" t="s">
        <v>137</v>
      </c>
    </row>
    <row r="10" spans="1:10" ht="200">
      <c r="A10" s="6">
        <v>6</v>
      </c>
      <c r="B10" s="1" t="s">
        <v>28</v>
      </c>
      <c r="C10" s="1" t="s">
        <v>29</v>
      </c>
      <c r="D10" s="1" t="s">
        <v>32</v>
      </c>
      <c r="E10" s="12" t="s">
        <v>137</v>
      </c>
      <c r="F10" s="12" t="s">
        <v>138</v>
      </c>
      <c r="G10" s="12" t="s">
        <v>136</v>
      </c>
      <c r="H10" s="12" t="s">
        <v>135</v>
      </c>
      <c r="I10" s="12" t="s">
        <v>137</v>
      </c>
      <c r="J10" s="12" t="s">
        <v>136</v>
      </c>
    </row>
    <row r="11" spans="1:10" ht="220">
      <c r="A11" s="6">
        <v>7</v>
      </c>
      <c r="B11" s="1" t="s">
        <v>33</v>
      </c>
      <c r="C11" s="1" t="s">
        <v>34</v>
      </c>
      <c r="D11" s="1" t="s">
        <v>37</v>
      </c>
      <c r="E11" s="12" t="s">
        <v>137</v>
      </c>
      <c r="F11" s="12" t="s">
        <v>138</v>
      </c>
      <c r="G11" s="12" t="s">
        <v>137</v>
      </c>
      <c r="H11" s="12" t="s">
        <v>137</v>
      </c>
      <c r="I11" s="12" t="s">
        <v>138</v>
      </c>
      <c r="J11" s="12" t="s">
        <v>137</v>
      </c>
    </row>
    <row r="12" spans="1:10" ht="220">
      <c r="A12" s="6">
        <v>8</v>
      </c>
      <c r="B12" s="1" t="s">
        <v>38</v>
      </c>
      <c r="C12" s="1" t="s">
        <v>39</v>
      </c>
      <c r="D12" s="1" t="s">
        <v>42</v>
      </c>
      <c r="E12" s="12" t="s">
        <v>138</v>
      </c>
      <c r="F12" s="12" t="s">
        <v>138</v>
      </c>
      <c r="G12" s="12" t="s">
        <v>137</v>
      </c>
      <c r="H12" s="12" t="s">
        <v>137</v>
      </c>
      <c r="I12" s="12" t="s">
        <v>138</v>
      </c>
      <c r="J12" s="12" t="s">
        <v>137</v>
      </c>
    </row>
    <row r="13" spans="1:10" ht="240">
      <c r="A13" s="6">
        <v>9</v>
      </c>
      <c r="B13" s="1" t="s">
        <v>43</v>
      </c>
      <c r="C13" s="1" t="s">
        <v>44</v>
      </c>
      <c r="D13" s="1" t="s">
        <v>47</v>
      </c>
      <c r="E13" s="12" t="s">
        <v>138</v>
      </c>
      <c r="F13" s="12" t="s">
        <v>138</v>
      </c>
      <c r="G13" s="12" t="s">
        <v>137</v>
      </c>
      <c r="H13" s="12" t="s">
        <v>137</v>
      </c>
      <c r="I13" s="12" t="s">
        <v>138</v>
      </c>
      <c r="J13" s="12" t="s">
        <v>136</v>
      </c>
    </row>
    <row r="14" spans="1:10" ht="300">
      <c r="A14" s="6">
        <v>10</v>
      </c>
      <c r="B14" s="1" t="s">
        <v>48</v>
      </c>
      <c r="C14" s="1" t="s">
        <v>49</v>
      </c>
      <c r="D14" s="1" t="s">
        <v>52</v>
      </c>
      <c r="E14" s="12" t="s">
        <v>137</v>
      </c>
      <c r="F14" s="12" t="s">
        <v>137</v>
      </c>
      <c r="G14" s="12" t="s">
        <v>136</v>
      </c>
      <c r="H14" s="12" t="s">
        <v>136</v>
      </c>
      <c r="I14" s="12" t="s">
        <v>137</v>
      </c>
      <c r="J14" s="12" t="s">
        <v>136</v>
      </c>
    </row>
    <row r="15" spans="1:10" ht="220">
      <c r="A15" s="6">
        <v>11</v>
      </c>
      <c r="B15" s="1" t="s">
        <v>53</v>
      </c>
      <c r="C15" s="1" t="s">
        <v>54</v>
      </c>
      <c r="D15" s="1" t="s">
        <v>57</v>
      </c>
      <c r="E15" s="12" t="s">
        <v>136</v>
      </c>
      <c r="F15" s="12" t="s">
        <v>137</v>
      </c>
      <c r="G15" s="12" t="s">
        <v>136</v>
      </c>
      <c r="H15" s="12" t="s">
        <v>136</v>
      </c>
      <c r="I15" s="12" t="s">
        <v>136</v>
      </c>
      <c r="J15" s="12" t="s">
        <v>135</v>
      </c>
    </row>
    <row r="16" spans="1:10" ht="220">
      <c r="A16" s="6">
        <v>12</v>
      </c>
      <c r="B16" s="1" t="s">
        <v>58</v>
      </c>
      <c r="C16" s="1" t="s">
        <v>59</v>
      </c>
      <c r="D16" s="1" t="s">
        <v>62</v>
      </c>
      <c r="E16" s="12" t="s">
        <v>135</v>
      </c>
      <c r="F16" s="12" t="s">
        <v>135</v>
      </c>
      <c r="G16" s="12" t="s">
        <v>135</v>
      </c>
      <c r="H16" s="12" t="s">
        <v>135</v>
      </c>
      <c r="I16" s="12" t="s">
        <v>135</v>
      </c>
      <c r="J16" s="12" t="s">
        <v>135</v>
      </c>
    </row>
    <row r="17" spans="1:10" ht="260">
      <c r="A17" s="6">
        <v>13</v>
      </c>
      <c r="B17" s="1" t="s">
        <v>63</v>
      </c>
      <c r="C17" s="1" t="s">
        <v>64</v>
      </c>
      <c r="D17" s="1" t="s">
        <v>67</v>
      </c>
      <c r="E17" s="12" t="s">
        <v>137</v>
      </c>
      <c r="F17" s="12" t="s">
        <v>137</v>
      </c>
      <c r="G17" s="12" t="s">
        <v>136</v>
      </c>
      <c r="H17" s="12" t="s">
        <v>136</v>
      </c>
      <c r="I17" s="12" t="s">
        <v>136</v>
      </c>
      <c r="J17" s="12" t="s">
        <v>135</v>
      </c>
    </row>
    <row r="18" spans="1:10" ht="260">
      <c r="A18" s="6">
        <v>14</v>
      </c>
      <c r="B18" s="1" t="s">
        <v>68</v>
      </c>
      <c r="C18" s="1" t="s">
        <v>69</v>
      </c>
      <c r="D18" s="1" t="s">
        <v>72</v>
      </c>
      <c r="E18" s="12" t="s">
        <v>136</v>
      </c>
      <c r="F18" s="12" t="s">
        <v>137</v>
      </c>
      <c r="G18" s="12" t="s">
        <v>136</v>
      </c>
      <c r="H18" s="12" t="s">
        <v>136</v>
      </c>
      <c r="I18" s="12" t="s">
        <v>137</v>
      </c>
      <c r="J18" s="12" t="s">
        <v>136</v>
      </c>
    </row>
    <row r="19" spans="1:10" ht="280">
      <c r="A19" s="6">
        <v>15</v>
      </c>
      <c r="B19" s="1" t="s">
        <v>73</v>
      </c>
      <c r="C19" s="1" t="s">
        <v>74</v>
      </c>
      <c r="D19" s="1" t="s">
        <v>77</v>
      </c>
      <c r="E19" s="12" t="s">
        <v>136</v>
      </c>
      <c r="F19" s="12" t="s">
        <v>138</v>
      </c>
      <c r="G19" s="12" t="s">
        <v>136</v>
      </c>
      <c r="H19" s="12" t="s">
        <v>136</v>
      </c>
      <c r="I19" s="12" t="s">
        <v>137</v>
      </c>
      <c r="J19" s="12" t="s">
        <v>136</v>
      </c>
    </row>
    <row r="20" spans="1:10" ht="220">
      <c r="A20" s="6">
        <v>16</v>
      </c>
      <c r="B20" s="1" t="s">
        <v>78</v>
      </c>
      <c r="C20" s="1" t="s">
        <v>79</v>
      </c>
      <c r="D20" s="1" t="s">
        <v>82</v>
      </c>
      <c r="E20" s="12" t="s">
        <v>136</v>
      </c>
      <c r="F20" s="12" t="s">
        <v>137</v>
      </c>
      <c r="G20" s="12" t="s">
        <v>137</v>
      </c>
      <c r="H20" s="12" t="s">
        <v>136</v>
      </c>
      <c r="I20" s="12" t="s">
        <v>137</v>
      </c>
      <c r="J20" s="12" t="s">
        <v>136</v>
      </c>
    </row>
    <row r="21" spans="1:10" ht="240">
      <c r="A21" s="6">
        <v>17</v>
      </c>
      <c r="B21" s="1" t="s">
        <v>83</v>
      </c>
      <c r="C21" s="1" t="s">
        <v>84</v>
      </c>
      <c r="D21" s="1" t="s">
        <v>87</v>
      </c>
      <c r="E21" s="12" t="s">
        <v>137</v>
      </c>
      <c r="F21" s="12" t="s">
        <v>138</v>
      </c>
      <c r="G21" s="12" t="s">
        <v>136</v>
      </c>
      <c r="H21" s="12" t="s">
        <v>137</v>
      </c>
      <c r="I21" s="12" t="s">
        <v>138</v>
      </c>
      <c r="J21" s="12" t="s">
        <v>137</v>
      </c>
    </row>
    <row r="22" spans="1:10" ht="200">
      <c r="A22" s="6">
        <v>18</v>
      </c>
      <c r="B22" s="1" t="s">
        <v>88</v>
      </c>
      <c r="C22" s="1" t="s">
        <v>89</v>
      </c>
      <c r="D22" s="1" t="s">
        <v>92</v>
      </c>
      <c r="E22" s="12" t="s">
        <v>137</v>
      </c>
      <c r="F22" s="12" t="s">
        <v>137</v>
      </c>
      <c r="G22" s="12" t="s">
        <v>136</v>
      </c>
      <c r="H22" s="12" t="s">
        <v>137</v>
      </c>
      <c r="I22" s="12" t="s">
        <v>137</v>
      </c>
      <c r="J22" s="12" t="s">
        <v>136</v>
      </c>
    </row>
    <row r="23" spans="1:10" ht="180">
      <c r="A23" s="6">
        <v>19</v>
      </c>
      <c r="B23" s="1" t="s">
        <v>93</v>
      </c>
      <c r="C23" s="1" t="s">
        <v>94</v>
      </c>
      <c r="D23" s="1" t="s">
        <v>97</v>
      </c>
      <c r="E23" s="12" t="s">
        <v>137</v>
      </c>
      <c r="F23" s="12" t="s">
        <v>138</v>
      </c>
      <c r="G23" s="12" t="s">
        <v>136</v>
      </c>
      <c r="H23" s="12" t="s">
        <v>137</v>
      </c>
      <c r="I23" s="12" t="s">
        <v>138</v>
      </c>
      <c r="J23" s="12" t="s">
        <v>137</v>
      </c>
    </row>
    <row r="24" spans="1:10" ht="200">
      <c r="A24" s="6">
        <v>20</v>
      </c>
      <c r="B24" s="1" t="s">
        <v>98</v>
      </c>
      <c r="C24" s="1" t="s">
        <v>99</v>
      </c>
      <c r="D24" s="1" t="s">
        <v>102</v>
      </c>
      <c r="E24" s="12" t="s">
        <v>136</v>
      </c>
      <c r="F24" s="12" t="s">
        <v>137</v>
      </c>
      <c r="G24" s="12" t="s">
        <v>136</v>
      </c>
      <c r="H24" s="12" t="s">
        <v>137</v>
      </c>
      <c r="I24" s="12" t="s">
        <v>138</v>
      </c>
      <c r="J24" s="12" t="s">
        <v>136</v>
      </c>
    </row>
    <row r="25" spans="1:10" ht="160">
      <c r="A25" s="6">
        <v>21</v>
      </c>
      <c r="B25" s="1" t="s">
        <v>103</v>
      </c>
      <c r="C25" s="1" t="s">
        <v>104</v>
      </c>
      <c r="D25" s="1" t="s">
        <v>107</v>
      </c>
      <c r="E25" s="12" t="s">
        <v>136</v>
      </c>
      <c r="F25" s="12" t="s">
        <v>137</v>
      </c>
      <c r="G25" s="12" t="s">
        <v>136</v>
      </c>
      <c r="H25" s="12" t="s">
        <v>137</v>
      </c>
      <c r="I25" s="12" t="s">
        <v>137</v>
      </c>
      <c r="J25" s="12" t="s">
        <v>136</v>
      </c>
    </row>
    <row r="26" spans="1:10" ht="240">
      <c r="A26" s="6">
        <v>22</v>
      </c>
      <c r="B26" s="1" t="s">
        <v>108</v>
      </c>
      <c r="C26" s="1" t="s">
        <v>109</v>
      </c>
      <c r="D26" s="1" t="s">
        <v>112</v>
      </c>
      <c r="E26" s="12" t="s">
        <v>136</v>
      </c>
      <c r="F26" s="12" t="s">
        <v>137</v>
      </c>
      <c r="G26" s="12" t="s">
        <v>136</v>
      </c>
      <c r="H26" s="12" t="s">
        <v>137</v>
      </c>
      <c r="I26" s="12" t="s">
        <v>137</v>
      </c>
      <c r="J26" s="12" t="s">
        <v>136</v>
      </c>
    </row>
    <row r="27" spans="1:10" ht="220">
      <c r="A27" s="6">
        <v>23</v>
      </c>
      <c r="B27" s="1" t="s">
        <v>113</v>
      </c>
      <c r="C27" s="1" t="s">
        <v>114</v>
      </c>
      <c r="D27" s="1" t="s">
        <v>117</v>
      </c>
      <c r="E27" s="12" t="s">
        <v>136</v>
      </c>
      <c r="F27" s="12" t="s">
        <v>138</v>
      </c>
      <c r="G27" s="12" t="s">
        <v>136</v>
      </c>
      <c r="H27" s="12" t="s">
        <v>137</v>
      </c>
      <c r="I27" s="12" t="s">
        <v>137</v>
      </c>
      <c r="J27" s="12" t="s">
        <v>136</v>
      </c>
    </row>
  </sheetData>
  <mergeCells count="4">
    <mergeCell ref="A1:A3"/>
    <mergeCell ref="B1:B3"/>
    <mergeCell ref="C1:C3"/>
    <mergeCell ref="D1:D3"/>
  </mergeCell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9AE340C-B88A-A545-BEF2-7F1F33967D04}">
          <x14:formula1>
            <xm:f>REF!$D$1:$D$5</xm:f>
          </x14:formula1>
          <xm:sqref>E5:J27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A4497-93C7-C94F-B5BB-4F5BA586DF90}">
  <sheetPr>
    <tabColor theme="1"/>
  </sheetPr>
  <dimension ref="D1:D5"/>
  <sheetViews>
    <sheetView topLeftCell="C1" workbookViewId="0">
      <selection activeCell="D27" sqref="D27"/>
    </sheetView>
  </sheetViews>
  <sheetFormatPr baseColWidth="10" defaultRowHeight="16"/>
  <cols>
    <col min="2" max="2" width="57.1640625" bestFit="1" customWidth="1"/>
    <col min="4" max="4" width="222.33203125" bestFit="1" customWidth="1"/>
  </cols>
  <sheetData>
    <row r="1" spans="4:4" ht="22">
      <c r="D1" s="8" t="s">
        <v>135</v>
      </c>
    </row>
    <row r="2" spans="4:4" ht="22">
      <c r="D2" s="8" t="s">
        <v>136</v>
      </c>
    </row>
    <row r="3" spans="4:4" ht="22">
      <c r="D3" s="8" t="s">
        <v>137</v>
      </c>
    </row>
    <row r="4" spans="4:4" ht="22">
      <c r="D4" s="8" t="s">
        <v>138</v>
      </c>
    </row>
    <row r="5" spans="4:4" ht="22">
      <c r="D5" s="8" t="s">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A696-3CA6-6E4A-ABC9-062FC6124361}">
  <sheetPr>
    <tabColor rgb="FF002060"/>
  </sheetPr>
  <dimension ref="A1:J28"/>
  <sheetViews>
    <sheetView zoomScale="40" zoomScaleNormal="40" workbookViewId="0">
      <pane xSplit="4" ySplit="3" topLeftCell="E19" activePane="bottomRight" state="frozen"/>
      <selection pane="topRight" activeCell="E1" sqref="E1"/>
      <selection pane="bottomLeft" activeCell="A4" sqref="A4"/>
      <selection pane="bottomRight" activeCell="E1" sqref="E1:J1"/>
    </sheetView>
  </sheetViews>
  <sheetFormatPr baseColWidth="10" defaultRowHeight="19"/>
  <cols>
    <col min="1" max="1" width="10.83203125" style="6"/>
    <col min="2" max="2" width="32.5" style="1" customWidth="1"/>
    <col min="3" max="3" width="48.6640625" style="1" customWidth="1"/>
    <col min="4" max="4" width="46.6640625" style="1" customWidth="1"/>
    <col min="5" max="5" width="53"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10" t="s">
        <v>143</v>
      </c>
      <c r="B1" s="9" t="s">
        <v>140</v>
      </c>
      <c r="C1" s="9" t="s">
        <v>141</v>
      </c>
      <c r="D1" s="9" t="s">
        <v>142</v>
      </c>
      <c r="E1" s="15" t="s">
        <v>123</v>
      </c>
      <c r="F1" s="15" t="s">
        <v>126</v>
      </c>
      <c r="G1" s="15" t="s">
        <v>128</v>
      </c>
      <c r="H1" s="15" t="s">
        <v>130</v>
      </c>
      <c r="I1" s="15" t="s">
        <v>149</v>
      </c>
      <c r="J1" s="15" t="s">
        <v>133</v>
      </c>
    </row>
    <row r="2" spans="1:10" ht="44" customHeight="1">
      <c r="A2" s="10"/>
      <c r="B2" s="9"/>
      <c r="C2" s="9"/>
      <c r="D2" s="9"/>
      <c r="E2" s="16" t="s">
        <v>124</v>
      </c>
      <c r="F2" s="17" t="s">
        <v>127</v>
      </c>
      <c r="G2" s="17" t="s">
        <v>129</v>
      </c>
      <c r="H2" s="17" t="s">
        <v>131</v>
      </c>
      <c r="I2" s="17" t="s">
        <v>132</v>
      </c>
      <c r="J2" s="17" t="s">
        <v>134</v>
      </c>
    </row>
    <row r="3" spans="1:10" ht="43" customHeight="1" thickBot="1">
      <c r="A3" s="10"/>
      <c r="B3" s="9"/>
      <c r="C3" s="9"/>
      <c r="D3" s="9"/>
      <c r="E3" s="17" t="s">
        <v>153</v>
      </c>
      <c r="F3" s="17" t="s">
        <v>154</v>
      </c>
      <c r="G3" s="17" t="s">
        <v>154</v>
      </c>
      <c r="H3" s="17" t="s">
        <v>154</v>
      </c>
      <c r="I3" s="17" t="s">
        <v>154</v>
      </c>
      <c r="J3" s="17" t="s">
        <v>154</v>
      </c>
    </row>
    <row r="4" spans="1:10" ht="100" customHeight="1" thickBot="1">
      <c r="A4" s="6" t="s">
        <v>0</v>
      </c>
      <c r="B4" s="5" t="s">
        <v>1</v>
      </c>
      <c r="C4" s="5" t="s">
        <v>2</v>
      </c>
      <c r="D4" s="7" t="s">
        <v>119</v>
      </c>
      <c r="E4" s="4" t="s">
        <v>125</v>
      </c>
      <c r="F4" s="1" t="s">
        <v>144</v>
      </c>
      <c r="G4" s="11" t="s">
        <v>145</v>
      </c>
      <c r="H4" s="1" t="s">
        <v>146</v>
      </c>
      <c r="I4" s="1" t="s">
        <v>147</v>
      </c>
      <c r="J4" s="11" t="s">
        <v>148</v>
      </c>
    </row>
    <row r="5" spans="1:10" ht="255" customHeight="1">
      <c r="A5" s="6">
        <v>1</v>
      </c>
      <c r="B5" s="1" t="s">
        <v>3</v>
      </c>
      <c r="C5" s="1" t="s">
        <v>155</v>
      </c>
      <c r="D5" s="2" t="s">
        <v>5</v>
      </c>
      <c r="E5" s="12">
        <v>5</v>
      </c>
      <c r="F5" s="12">
        <v>5</v>
      </c>
      <c r="G5" s="12">
        <v>5</v>
      </c>
      <c r="H5" s="12">
        <v>5</v>
      </c>
      <c r="I5" s="12">
        <v>4</v>
      </c>
      <c r="J5" s="12">
        <v>5</v>
      </c>
    </row>
    <row r="6" spans="1:10" ht="220">
      <c r="A6" s="6">
        <v>2</v>
      </c>
      <c r="B6" s="1" t="s">
        <v>8</v>
      </c>
      <c r="C6" s="1" t="s">
        <v>9</v>
      </c>
      <c r="D6" s="2" t="s">
        <v>10</v>
      </c>
      <c r="E6" s="12">
        <v>5</v>
      </c>
      <c r="F6" s="12">
        <v>5</v>
      </c>
      <c r="G6" s="12">
        <v>5</v>
      </c>
      <c r="H6" s="12">
        <v>5</v>
      </c>
      <c r="I6" s="12">
        <v>5</v>
      </c>
      <c r="J6" s="12">
        <v>5</v>
      </c>
    </row>
    <row r="7" spans="1:10" ht="260">
      <c r="A7" s="6">
        <v>3</v>
      </c>
      <c r="B7" s="1" t="s">
        <v>13</v>
      </c>
      <c r="C7" s="1" t="s">
        <v>14</v>
      </c>
      <c r="D7" s="2" t="s">
        <v>15</v>
      </c>
      <c r="E7" s="12">
        <v>4</v>
      </c>
      <c r="F7" s="12">
        <v>5</v>
      </c>
      <c r="G7" s="12">
        <v>5</v>
      </c>
      <c r="H7" s="12">
        <v>5</v>
      </c>
      <c r="I7" s="12">
        <v>5</v>
      </c>
      <c r="J7" s="12">
        <v>4</v>
      </c>
    </row>
    <row r="8" spans="1:10" ht="240">
      <c r="A8" s="6">
        <v>4</v>
      </c>
      <c r="B8" s="1" t="s">
        <v>18</v>
      </c>
      <c r="C8" s="1" t="s">
        <v>19</v>
      </c>
      <c r="D8" s="2" t="s">
        <v>20</v>
      </c>
      <c r="E8" s="12">
        <v>5</v>
      </c>
      <c r="F8" s="12">
        <v>5</v>
      </c>
      <c r="G8" s="12">
        <v>5</v>
      </c>
      <c r="H8" s="12">
        <v>5</v>
      </c>
      <c r="I8" s="12">
        <v>5</v>
      </c>
      <c r="J8" s="12">
        <v>5</v>
      </c>
    </row>
    <row r="9" spans="1:10" ht="280">
      <c r="A9" s="6">
        <v>5</v>
      </c>
      <c r="B9" s="1" t="s">
        <v>23</v>
      </c>
      <c r="C9" s="1" t="s">
        <v>24</v>
      </c>
      <c r="D9" s="2" t="s">
        <v>25</v>
      </c>
      <c r="E9" s="12">
        <v>5</v>
      </c>
      <c r="F9" s="12">
        <v>5</v>
      </c>
      <c r="G9" s="12">
        <v>5</v>
      </c>
      <c r="H9" s="12">
        <v>5</v>
      </c>
      <c r="I9" s="12">
        <v>5</v>
      </c>
      <c r="J9" s="12">
        <v>5</v>
      </c>
    </row>
    <row r="10" spans="1:10" ht="200">
      <c r="A10" s="6">
        <v>6</v>
      </c>
      <c r="B10" s="1" t="s">
        <v>28</v>
      </c>
      <c r="C10" s="1" t="s">
        <v>29</v>
      </c>
      <c r="D10" s="2" t="s">
        <v>30</v>
      </c>
      <c r="E10" s="12">
        <v>5</v>
      </c>
      <c r="F10" s="12">
        <v>5</v>
      </c>
      <c r="G10" s="12">
        <v>5</v>
      </c>
      <c r="H10" s="12">
        <v>5</v>
      </c>
      <c r="I10" s="12">
        <v>5</v>
      </c>
      <c r="J10" s="12">
        <v>4</v>
      </c>
    </row>
    <row r="11" spans="1:10" ht="220">
      <c r="A11" s="6">
        <v>7</v>
      </c>
      <c r="B11" s="1" t="s">
        <v>33</v>
      </c>
      <c r="C11" s="1" t="s">
        <v>34</v>
      </c>
      <c r="D11" s="2" t="s">
        <v>35</v>
      </c>
      <c r="E11" s="12">
        <v>5</v>
      </c>
      <c r="F11" s="12">
        <v>3</v>
      </c>
      <c r="G11" s="12">
        <v>5</v>
      </c>
      <c r="H11" s="12">
        <v>5</v>
      </c>
      <c r="I11" s="12">
        <v>5</v>
      </c>
      <c r="J11" s="12">
        <v>5</v>
      </c>
    </row>
    <row r="12" spans="1:10" ht="220">
      <c r="A12" s="6">
        <v>8</v>
      </c>
      <c r="B12" s="1" t="s">
        <v>38</v>
      </c>
      <c r="C12" s="1" t="s">
        <v>156</v>
      </c>
      <c r="D12" s="2" t="s">
        <v>169</v>
      </c>
      <c r="E12" s="12">
        <v>5</v>
      </c>
      <c r="F12" s="12">
        <v>5</v>
      </c>
      <c r="G12" s="12">
        <v>5</v>
      </c>
      <c r="H12" s="12">
        <v>5</v>
      </c>
      <c r="I12" s="12">
        <v>5</v>
      </c>
      <c r="J12" s="12">
        <v>5</v>
      </c>
    </row>
    <row r="13" spans="1:10" ht="240">
      <c r="A13" s="6">
        <v>9</v>
      </c>
      <c r="B13" s="1" t="s">
        <v>43</v>
      </c>
      <c r="C13" s="1" t="s">
        <v>44</v>
      </c>
      <c r="D13" s="2" t="s">
        <v>45</v>
      </c>
      <c r="E13" s="12">
        <v>2</v>
      </c>
      <c r="F13" s="12">
        <v>5</v>
      </c>
      <c r="G13" s="12">
        <v>5</v>
      </c>
      <c r="H13" s="12">
        <v>5</v>
      </c>
      <c r="I13" s="12">
        <v>5</v>
      </c>
      <c r="J13" s="12">
        <v>2</v>
      </c>
    </row>
    <row r="14" spans="1:10" ht="300">
      <c r="A14" s="6">
        <v>10</v>
      </c>
      <c r="B14" s="1" t="s">
        <v>48</v>
      </c>
      <c r="C14" s="1" t="s">
        <v>157</v>
      </c>
      <c r="D14" s="2" t="s">
        <v>170</v>
      </c>
      <c r="E14" s="12">
        <v>4</v>
      </c>
      <c r="F14" s="12">
        <v>4</v>
      </c>
      <c r="G14" s="12">
        <v>5</v>
      </c>
      <c r="H14" s="12">
        <v>5</v>
      </c>
      <c r="I14" s="12">
        <v>5</v>
      </c>
      <c r="J14" s="12">
        <v>4</v>
      </c>
    </row>
    <row r="15" spans="1:10" ht="220">
      <c r="A15" s="6">
        <v>11</v>
      </c>
      <c r="B15" s="1" t="s">
        <v>53</v>
      </c>
      <c r="C15" s="1" t="s">
        <v>54</v>
      </c>
      <c r="D15" s="2" t="s">
        <v>55</v>
      </c>
      <c r="E15" s="12">
        <v>5</v>
      </c>
      <c r="F15" s="12">
        <v>5</v>
      </c>
      <c r="G15" s="12">
        <v>5</v>
      </c>
      <c r="H15" s="12">
        <v>5</v>
      </c>
      <c r="I15" s="12">
        <v>5</v>
      </c>
      <c r="J15" s="12">
        <v>5</v>
      </c>
    </row>
    <row r="16" spans="1:10" ht="220">
      <c r="A16" s="6">
        <v>12</v>
      </c>
      <c r="B16" s="1" t="s">
        <v>58</v>
      </c>
      <c r="C16" s="1" t="s">
        <v>158</v>
      </c>
      <c r="D16" s="2" t="s">
        <v>60</v>
      </c>
      <c r="E16" s="12">
        <v>2</v>
      </c>
      <c r="F16" s="12">
        <v>4</v>
      </c>
      <c r="G16" s="12">
        <v>5</v>
      </c>
      <c r="H16" s="12">
        <v>5</v>
      </c>
      <c r="I16" s="12">
        <v>5</v>
      </c>
      <c r="J16" s="12">
        <v>1</v>
      </c>
    </row>
    <row r="17" spans="1:10" ht="260">
      <c r="A17" s="6">
        <v>13</v>
      </c>
      <c r="B17" s="1" t="s">
        <v>63</v>
      </c>
      <c r="C17" s="1" t="s">
        <v>159</v>
      </c>
      <c r="D17" s="2" t="s">
        <v>65</v>
      </c>
      <c r="E17" s="12">
        <v>5</v>
      </c>
      <c r="F17" s="12">
        <v>5</v>
      </c>
      <c r="G17" s="12">
        <v>5</v>
      </c>
      <c r="H17" s="12">
        <v>5</v>
      </c>
      <c r="I17" s="12">
        <v>5</v>
      </c>
      <c r="J17" s="12">
        <v>5</v>
      </c>
    </row>
    <row r="18" spans="1:10" ht="260">
      <c r="A18" s="6">
        <v>14</v>
      </c>
      <c r="B18" s="1" t="s">
        <v>68</v>
      </c>
      <c r="C18" s="1" t="s">
        <v>160</v>
      </c>
      <c r="D18" s="2" t="s">
        <v>171</v>
      </c>
      <c r="E18" s="12">
        <v>3</v>
      </c>
      <c r="F18" s="12">
        <v>3</v>
      </c>
      <c r="G18" s="12">
        <v>5</v>
      </c>
      <c r="H18" s="12">
        <v>5</v>
      </c>
      <c r="I18" s="12">
        <v>5</v>
      </c>
      <c r="J18" s="12">
        <v>2</v>
      </c>
    </row>
    <row r="19" spans="1:10" ht="280">
      <c r="A19" s="6">
        <v>15</v>
      </c>
      <c r="B19" s="1" t="s">
        <v>73</v>
      </c>
      <c r="C19" s="1" t="s">
        <v>161</v>
      </c>
      <c r="D19" s="2" t="s">
        <v>75</v>
      </c>
      <c r="E19" s="12">
        <v>5</v>
      </c>
      <c r="F19" s="12">
        <v>5</v>
      </c>
      <c r="G19" s="12">
        <v>5</v>
      </c>
      <c r="H19" s="12">
        <v>5</v>
      </c>
      <c r="I19" s="12">
        <v>5</v>
      </c>
      <c r="J19" s="12">
        <v>5</v>
      </c>
    </row>
    <row r="20" spans="1:10" ht="220">
      <c r="A20" s="6">
        <v>16</v>
      </c>
      <c r="B20" s="1" t="s">
        <v>163</v>
      </c>
      <c r="C20" s="1" t="s">
        <v>164</v>
      </c>
      <c r="D20" s="2" t="s">
        <v>172</v>
      </c>
      <c r="E20" s="12">
        <v>2</v>
      </c>
      <c r="F20" s="12">
        <v>5</v>
      </c>
      <c r="G20" s="12">
        <v>5</v>
      </c>
      <c r="H20" s="12">
        <v>5</v>
      </c>
      <c r="I20" s="12">
        <v>5</v>
      </c>
      <c r="J20" s="12">
        <v>2</v>
      </c>
    </row>
    <row r="21" spans="1:10" ht="240">
      <c r="A21" s="6">
        <v>17</v>
      </c>
      <c r="B21" s="1" t="s">
        <v>166</v>
      </c>
      <c r="C21" s="1" t="s">
        <v>84</v>
      </c>
      <c r="D21" s="2" t="s">
        <v>173</v>
      </c>
      <c r="E21" s="12">
        <v>4</v>
      </c>
      <c r="F21" s="12">
        <v>4</v>
      </c>
      <c r="G21" s="12">
        <v>5</v>
      </c>
      <c r="H21" s="12">
        <v>2</v>
      </c>
      <c r="I21" s="12">
        <v>5</v>
      </c>
      <c r="J21" s="12">
        <v>4</v>
      </c>
    </row>
    <row r="22" spans="1:10" ht="200">
      <c r="A22" s="6">
        <v>18</v>
      </c>
      <c r="B22" s="1" t="s">
        <v>88</v>
      </c>
      <c r="C22" s="1" t="s">
        <v>89</v>
      </c>
      <c r="D22" s="2" t="s">
        <v>90</v>
      </c>
      <c r="E22" s="12">
        <v>5</v>
      </c>
      <c r="F22" s="12">
        <v>5</v>
      </c>
      <c r="G22" s="12">
        <v>5</v>
      </c>
      <c r="H22" s="12">
        <v>4</v>
      </c>
      <c r="I22" s="12">
        <v>5</v>
      </c>
      <c r="J22" s="12">
        <v>5</v>
      </c>
    </row>
    <row r="23" spans="1:10" ht="180">
      <c r="A23" s="6">
        <v>19</v>
      </c>
      <c r="B23" s="1" t="s">
        <v>93</v>
      </c>
      <c r="C23" s="1" t="s">
        <v>94</v>
      </c>
      <c r="D23" s="2" t="s">
        <v>95</v>
      </c>
      <c r="E23" s="12">
        <v>5</v>
      </c>
      <c r="F23" s="12">
        <v>5</v>
      </c>
      <c r="G23" s="12">
        <v>5</v>
      </c>
      <c r="H23" s="12">
        <v>5</v>
      </c>
      <c r="I23" s="12">
        <v>5</v>
      </c>
      <c r="J23" s="12">
        <v>5</v>
      </c>
    </row>
    <row r="24" spans="1:10" ht="180">
      <c r="A24" s="6">
        <v>20</v>
      </c>
      <c r="B24" s="1" t="s">
        <v>98</v>
      </c>
      <c r="C24" s="1" t="s">
        <v>99</v>
      </c>
      <c r="D24" s="2" t="s">
        <v>100</v>
      </c>
      <c r="E24" s="12">
        <v>2</v>
      </c>
      <c r="F24" s="12">
        <v>2</v>
      </c>
      <c r="G24" s="12">
        <v>2</v>
      </c>
      <c r="H24" s="12">
        <v>2</v>
      </c>
      <c r="I24" s="12">
        <v>5</v>
      </c>
      <c r="J24" s="12">
        <v>1</v>
      </c>
    </row>
    <row r="25" spans="1:10" ht="160">
      <c r="A25" s="6">
        <v>21</v>
      </c>
      <c r="B25" s="1" t="s">
        <v>168</v>
      </c>
      <c r="C25" s="1" t="s">
        <v>104</v>
      </c>
      <c r="D25" s="2" t="s">
        <v>174</v>
      </c>
      <c r="E25" s="12">
        <v>3</v>
      </c>
      <c r="F25" s="12">
        <v>4</v>
      </c>
      <c r="G25" s="12">
        <v>5</v>
      </c>
      <c r="H25" s="12">
        <v>5</v>
      </c>
      <c r="I25" s="12">
        <v>5</v>
      </c>
      <c r="J25" s="12">
        <v>4</v>
      </c>
    </row>
    <row r="26" spans="1:10" ht="240">
      <c r="A26" s="6">
        <v>22</v>
      </c>
      <c r="B26" s="1" t="s">
        <v>108</v>
      </c>
      <c r="C26" s="1" t="s">
        <v>109</v>
      </c>
      <c r="D26" s="2" t="s">
        <v>110</v>
      </c>
      <c r="E26" s="12">
        <v>5</v>
      </c>
      <c r="F26" s="12">
        <v>5</v>
      </c>
      <c r="G26" s="12">
        <v>5</v>
      </c>
      <c r="H26" s="12">
        <v>5</v>
      </c>
      <c r="I26" s="12">
        <v>5</v>
      </c>
      <c r="J26" s="12">
        <v>5</v>
      </c>
    </row>
    <row r="27" spans="1:10" ht="221" thickBot="1">
      <c r="A27" s="6">
        <v>23</v>
      </c>
      <c r="B27" s="1" t="s">
        <v>113</v>
      </c>
      <c r="C27" s="1" t="s">
        <v>114</v>
      </c>
      <c r="D27" s="3" t="s">
        <v>115</v>
      </c>
      <c r="E27" s="12">
        <v>5</v>
      </c>
      <c r="F27" s="12">
        <v>5</v>
      </c>
      <c r="G27" s="12">
        <v>5</v>
      </c>
      <c r="H27" s="12">
        <v>4</v>
      </c>
      <c r="I27" s="12">
        <v>5</v>
      </c>
      <c r="J27" s="12">
        <v>5</v>
      </c>
    </row>
    <row r="28" spans="1:10" ht="62">
      <c r="D28" s="2"/>
      <c r="E28" s="12">
        <f>AVERAGE(Table134568[Your score for Relevance (see above)])</f>
        <v>4.1739130434782608</v>
      </c>
      <c r="F28" s="12">
        <f>AVERAGE(Table134568[Your score for Factual Accuracy (see above)])</f>
        <v>4.5217391304347823</v>
      </c>
      <c r="G28" s="12">
        <f>AVERAGE(Table134568[Your score for Conciseness (see above)])</f>
        <v>4.8695652173913047</v>
      </c>
      <c r="H28" s="12">
        <f>AVERAGE(Table134568[Your score for Fluency/Readability (see above)])</f>
        <v>4.6521739130434785</v>
      </c>
      <c r="I28" s="12">
        <f>AVERAGE(Table134568[Your score Adherence to Passage (see above)])</f>
        <v>4.9565217391304346</v>
      </c>
      <c r="J28" s="12">
        <f>AVERAGE(Table134568[Your score for Completeness (see above)])</f>
        <v>4.0434782608695654</v>
      </c>
    </row>
  </sheetData>
  <mergeCells count="4">
    <mergeCell ref="A1:A3"/>
    <mergeCell ref="B1:B3"/>
    <mergeCell ref="C1:C3"/>
    <mergeCell ref="D1:D3"/>
  </mergeCells>
  <pageMargins left="0.75" right="0.75" top="1" bottom="1" header="0.5" footer="0.5"/>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E2DB439-D1E4-BC42-8F23-60F3B651F3C4}">
          <x14:formula1>
            <xm:f>REF!$D$1:$D$5</xm:f>
          </x14:formula1>
          <xm:sqref>E5:J27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B2B6-8439-E24A-8C8B-3A02A43AE552}">
  <sheetPr>
    <tabColor rgb="FF7030A0"/>
  </sheetPr>
  <dimension ref="A1:J28"/>
  <sheetViews>
    <sheetView zoomScale="50" zoomScaleNormal="50" workbookViewId="0">
      <pane xSplit="4" ySplit="3" topLeftCell="E24" activePane="bottomRight" state="frozen"/>
      <selection pane="topRight" activeCell="E1" sqref="E1"/>
      <selection pane="bottomLeft" activeCell="A4" sqref="A4"/>
      <selection pane="bottomRight" activeCell="E28" sqref="E28:J28"/>
    </sheetView>
  </sheetViews>
  <sheetFormatPr baseColWidth="10" defaultRowHeight="19"/>
  <cols>
    <col min="1" max="1" width="10.83203125" style="6"/>
    <col min="2" max="2" width="32.5" style="1" customWidth="1"/>
    <col min="3" max="3" width="48.6640625" style="1" customWidth="1"/>
    <col min="4" max="4" width="46.6640625" style="1" customWidth="1"/>
    <col min="5" max="5" width="53"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10" t="s">
        <v>143</v>
      </c>
      <c r="B1" s="9" t="s">
        <v>140</v>
      </c>
      <c r="C1" s="9" t="s">
        <v>141</v>
      </c>
      <c r="D1" s="9" t="s">
        <v>142</v>
      </c>
      <c r="E1" s="15" t="s">
        <v>123</v>
      </c>
      <c r="F1" s="15" t="s">
        <v>126</v>
      </c>
      <c r="G1" s="15" t="s">
        <v>128</v>
      </c>
      <c r="H1" s="15" t="s">
        <v>130</v>
      </c>
      <c r="I1" s="15" t="s">
        <v>149</v>
      </c>
      <c r="J1" s="15" t="s">
        <v>133</v>
      </c>
    </row>
    <row r="2" spans="1:10" ht="44" customHeight="1">
      <c r="A2" s="10"/>
      <c r="B2" s="9"/>
      <c r="C2" s="9"/>
      <c r="D2" s="9"/>
      <c r="E2" s="16" t="s">
        <v>124</v>
      </c>
      <c r="F2" s="17" t="s">
        <v>127</v>
      </c>
      <c r="G2" s="17" t="s">
        <v>129</v>
      </c>
      <c r="H2" s="17" t="s">
        <v>131</v>
      </c>
      <c r="I2" s="17" t="s">
        <v>132</v>
      </c>
      <c r="J2" s="17" t="s">
        <v>134</v>
      </c>
    </row>
    <row r="3" spans="1:10" ht="43" customHeight="1" thickBot="1">
      <c r="A3" s="10"/>
      <c r="B3" s="9"/>
      <c r="C3" s="9"/>
      <c r="D3" s="9"/>
      <c r="E3" s="17" t="s">
        <v>153</v>
      </c>
      <c r="F3" s="17" t="s">
        <v>154</v>
      </c>
      <c r="G3" s="17" t="s">
        <v>154</v>
      </c>
      <c r="H3" s="17" t="s">
        <v>154</v>
      </c>
      <c r="I3" s="17" t="s">
        <v>154</v>
      </c>
      <c r="J3" s="17" t="s">
        <v>154</v>
      </c>
    </row>
    <row r="4" spans="1:10" ht="100" customHeight="1" thickBot="1">
      <c r="A4" s="6" t="s">
        <v>0</v>
      </c>
      <c r="B4" s="5" t="s">
        <v>1</v>
      </c>
      <c r="C4" s="5" t="s">
        <v>2</v>
      </c>
      <c r="D4" s="13" t="s">
        <v>120</v>
      </c>
      <c r="E4" s="4" t="s">
        <v>125</v>
      </c>
      <c r="F4" s="1" t="s">
        <v>144</v>
      </c>
      <c r="G4" s="11" t="s">
        <v>145</v>
      </c>
      <c r="H4" s="1" t="s">
        <v>146</v>
      </c>
      <c r="I4" s="1" t="s">
        <v>147</v>
      </c>
      <c r="J4" s="11" t="s">
        <v>148</v>
      </c>
    </row>
    <row r="5" spans="1:10" ht="255" customHeight="1">
      <c r="A5" s="6">
        <v>1</v>
      </c>
      <c r="B5" s="1" t="s">
        <v>3</v>
      </c>
      <c r="C5" s="1" t="s">
        <v>155</v>
      </c>
      <c r="D5" s="2" t="s">
        <v>6</v>
      </c>
      <c r="E5" s="12">
        <v>1</v>
      </c>
      <c r="F5" s="12">
        <v>2</v>
      </c>
      <c r="G5" s="12">
        <v>1</v>
      </c>
      <c r="H5" s="12">
        <v>1</v>
      </c>
      <c r="I5" s="12">
        <v>2</v>
      </c>
      <c r="J5" s="12">
        <v>1</v>
      </c>
    </row>
    <row r="6" spans="1:10" ht="240">
      <c r="A6" s="6">
        <v>2</v>
      </c>
      <c r="B6" s="1" t="s">
        <v>8</v>
      </c>
      <c r="C6" s="1" t="s">
        <v>9</v>
      </c>
      <c r="D6" s="2" t="s">
        <v>11</v>
      </c>
      <c r="E6" s="12">
        <v>1</v>
      </c>
      <c r="F6" s="12">
        <v>1</v>
      </c>
      <c r="G6" s="12">
        <v>1</v>
      </c>
      <c r="H6" s="12">
        <v>1</v>
      </c>
      <c r="I6" s="12">
        <v>1</v>
      </c>
      <c r="J6" s="12">
        <v>1</v>
      </c>
    </row>
    <row r="7" spans="1:10" ht="260">
      <c r="A7" s="6">
        <v>3</v>
      </c>
      <c r="B7" s="1" t="s">
        <v>13</v>
      </c>
      <c r="C7" s="1" t="s">
        <v>14</v>
      </c>
      <c r="D7" s="2" t="s">
        <v>16</v>
      </c>
      <c r="E7" s="12">
        <v>3</v>
      </c>
      <c r="F7" s="12">
        <v>3</v>
      </c>
      <c r="G7" s="12">
        <v>2</v>
      </c>
      <c r="H7" s="12">
        <v>2</v>
      </c>
      <c r="I7" s="12">
        <v>3</v>
      </c>
      <c r="J7" s="12">
        <v>1</v>
      </c>
    </row>
    <row r="8" spans="1:10" ht="240">
      <c r="A8" s="6">
        <v>4</v>
      </c>
      <c r="B8" s="1" t="s">
        <v>18</v>
      </c>
      <c r="C8" s="1" t="s">
        <v>19</v>
      </c>
      <c r="D8" s="2" t="s">
        <v>21</v>
      </c>
      <c r="E8" s="12">
        <v>3</v>
      </c>
      <c r="F8" s="12">
        <v>4</v>
      </c>
      <c r="G8" s="12">
        <v>1</v>
      </c>
      <c r="H8" s="12">
        <v>4</v>
      </c>
      <c r="I8" s="12">
        <v>1</v>
      </c>
      <c r="J8" s="12">
        <v>1</v>
      </c>
    </row>
    <row r="9" spans="1:10" ht="280">
      <c r="A9" s="6">
        <v>5</v>
      </c>
      <c r="B9" s="1" t="s">
        <v>23</v>
      </c>
      <c r="C9" s="1" t="s">
        <v>24</v>
      </c>
      <c r="D9" s="2" t="s">
        <v>26</v>
      </c>
      <c r="E9" s="12">
        <v>2</v>
      </c>
      <c r="F9" s="12">
        <v>2</v>
      </c>
      <c r="G9" s="12">
        <v>1</v>
      </c>
      <c r="H9" s="12">
        <v>1</v>
      </c>
      <c r="I9" s="12">
        <v>1</v>
      </c>
      <c r="J9" s="12">
        <v>1</v>
      </c>
    </row>
    <row r="10" spans="1:10" ht="200">
      <c r="A10" s="6">
        <v>6</v>
      </c>
      <c r="B10" s="1" t="s">
        <v>28</v>
      </c>
      <c r="C10" s="1" t="s">
        <v>29</v>
      </c>
      <c r="D10" s="2" t="s">
        <v>31</v>
      </c>
      <c r="E10" s="12">
        <v>1</v>
      </c>
      <c r="F10" s="12">
        <v>1</v>
      </c>
      <c r="G10" s="12">
        <v>1</v>
      </c>
      <c r="H10" s="12">
        <v>2</v>
      </c>
      <c r="I10" s="12">
        <v>1</v>
      </c>
      <c r="J10" s="12">
        <v>1</v>
      </c>
    </row>
    <row r="11" spans="1:10" ht="220">
      <c r="A11" s="6">
        <v>7</v>
      </c>
      <c r="B11" s="1" t="s">
        <v>33</v>
      </c>
      <c r="C11" s="1" t="s">
        <v>34</v>
      </c>
      <c r="D11" s="2" t="s">
        <v>36</v>
      </c>
      <c r="E11" s="12">
        <v>1</v>
      </c>
      <c r="F11" s="12">
        <v>1</v>
      </c>
      <c r="G11" s="12">
        <v>1</v>
      </c>
      <c r="H11" s="12">
        <v>1</v>
      </c>
      <c r="I11" s="12">
        <v>1</v>
      </c>
      <c r="J11" s="12">
        <v>1</v>
      </c>
    </row>
    <row r="12" spans="1:10" ht="220">
      <c r="A12" s="6">
        <v>8</v>
      </c>
      <c r="B12" s="1" t="s">
        <v>38</v>
      </c>
      <c r="C12" s="1" t="s">
        <v>156</v>
      </c>
      <c r="D12" s="2" t="s">
        <v>41</v>
      </c>
      <c r="E12" s="12">
        <v>1</v>
      </c>
      <c r="F12" s="12">
        <v>2</v>
      </c>
      <c r="G12" s="12">
        <v>1</v>
      </c>
      <c r="H12" s="12">
        <v>1</v>
      </c>
      <c r="I12" s="12">
        <v>1</v>
      </c>
      <c r="J12" s="12">
        <v>1</v>
      </c>
    </row>
    <row r="13" spans="1:10" ht="240">
      <c r="A13" s="6">
        <v>9</v>
      </c>
      <c r="B13" s="1" t="s">
        <v>43</v>
      </c>
      <c r="C13" s="1" t="s">
        <v>44</v>
      </c>
      <c r="D13" s="2" t="s">
        <v>46</v>
      </c>
      <c r="E13" s="12">
        <v>1</v>
      </c>
      <c r="F13" s="12">
        <v>3</v>
      </c>
      <c r="G13" s="12">
        <v>1</v>
      </c>
      <c r="H13" s="12">
        <v>3</v>
      </c>
      <c r="I13" s="12">
        <v>1</v>
      </c>
      <c r="J13" s="12">
        <v>1</v>
      </c>
    </row>
    <row r="14" spans="1:10" ht="300">
      <c r="A14" s="6">
        <v>10</v>
      </c>
      <c r="B14" s="1" t="s">
        <v>48</v>
      </c>
      <c r="C14" s="1" t="s">
        <v>157</v>
      </c>
      <c r="D14" s="2" t="s">
        <v>51</v>
      </c>
      <c r="E14" s="12">
        <v>1</v>
      </c>
      <c r="F14" s="12">
        <v>3</v>
      </c>
      <c r="G14" s="12">
        <v>2</v>
      </c>
      <c r="H14" s="12">
        <v>3</v>
      </c>
      <c r="I14" s="12">
        <v>1</v>
      </c>
      <c r="J14" s="12">
        <v>1</v>
      </c>
    </row>
    <row r="15" spans="1:10" ht="220">
      <c r="A15" s="6">
        <v>11</v>
      </c>
      <c r="B15" s="1" t="s">
        <v>53</v>
      </c>
      <c r="C15" s="1" t="s">
        <v>54</v>
      </c>
      <c r="D15" s="2" t="s">
        <v>56</v>
      </c>
      <c r="E15" s="12">
        <v>2</v>
      </c>
      <c r="F15" s="12">
        <v>3</v>
      </c>
      <c r="G15" s="12">
        <v>2</v>
      </c>
      <c r="H15" s="12">
        <v>2</v>
      </c>
      <c r="I15" s="12">
        <v>1</v>
      </c>
      <c r="J15" s="12">
        <v>1</v>
      </c>
    </row>
    <row r="16" spans="1:10" ht="220">
      <c r="A16" s="6">
        <v>12</v>
      </c>
      <c r="B16" s="1" t="s">
        <v>58</v>
      </c>
      <c r="C16" s="1" t="s">
        <v>158</v>
      </c>
      <c r="D16" s="2" t="s">
        <v>61</v>
      </c>
      <c r="E16" s="12">
        <v>1</v>
      </c>
      <c r="F16" s="12">
        <v>1</v>
      </c>
      <c r="G16" s="12">
        <v>1</v>
      </c>
      <c r="H16" s="12">
        <v>1</v>
      </c>
      <c r="I16" s="12">
        <v>1</v>
      </c>
      <c r="J16" s="12">
        <v>1</v>
      </c>
    </row>
    <row r="17" spans="1:10" ht="260">
      <c r="A17" s="6">
        <v>13</v>
      </c>
      <c r="B17" s="1" t="s">
        <v>63</v>
      </c>
      <c r="C17" s="1" t="s">
        <v>159</v>
      </c>
      <c r="D17" s="2" t="s">
        <v>66</v>
      </c>
      <c r="E17" s="12">
        <v>1</v>
      </c>
      <c r="F17" s="12">
        <v>1</v>
      </c>
      <c r="G17" s="12">
        <v>1</v>
      </c>
      <c r="H17" s="12">
        <v>1</v>
      </c>
      <c r="I17" s="12">
        <v>1</v>
      </c>
      <c r="J17" s="12">
        <v>1</v>
      </c>
    </row>
    <row r="18" spans="1:10" ht="260">
      <c r="A18" s="6">
        <v>14</v>
      </c>
      <c r="B18" s="1" t="s">
        <v>68</v>
      </c>
      <c r="C18" s="1" t="s">
        <v>160</v>
      </c>
      <c r="D18" s="2" t="s">
        <v>71</v>
      </c>
      <c r="E18" s="12">
        <v>1</v>
      </c>
      <c r="F18" s="12">
        <v>1</v>
      </c>
      <c r="G18" s="12">
        <v>1</v>
      </c>
      <c r="H18" s="12">
        <v>1</v>
      </c>
      <c r="I18" s="12">
        <v>1</v>
      </c>
      <c r="J18" s="12">
        <v>1</v>
      </c>
    </row>
    <row r="19" spans="1:10" ht="280">
      <c r="A19" s="6">
        <v>15</v>
      </c>
      <c r="B19" s="1" t="s">
        <v>73</v>
      </c>
      <c r="C19" s="1" t="s">
        <v>161</v>
      </c>
      <c r="D19" s="2" t="s">
        <v>162</v>
      </c>
      <c r="E19" s="12">
        <v>1</v>
      </c>
      <c r="F19" s="12">
        <v>1</v>
      </c>
      <c r="G19" s="12">
        <v>1</v>
      </c>
      <c r="H19" s="12">
        <v>1</v>
      </c>
      <c r="I19" s="12">
        <v>1</v>
      </c>
      <c r="J19" s="12">
        <v>1</v>
      </c>
    </row>
    <row r="20" spans="1:10" ht="220">
      <c r="A20" s="6">
        <v>16</v>
      </c>
      <c r="B20" s="1" t="s">
        <v>163</v>
      </c>
      <c r="C20" s="1" t="s">
        <v>164</v>
      </c>
      <c r="D20" s="2" t="s">
        <v>165</v>
      </c>
      <c r="E20" s="12">
        <v>1</v>
      </c>
      <c r="F20" s="12">
        <v>1</v>
      </c>
      <c r="G20" s="12">
        <v>1</v>
      </c>
      <c r="H20" s="12">
        <v>1</v>
      </c>
      <c r="I20" s="12">
        <v>1</v>
      </c>
      <c r="J20" s="12">
        <v>1</v>
      </c>
    </row>
    <row r="21" spans="1:10" ht="240">
      <c r="A21" s="6">
        <v>17</v>
      </c>
      <c r="B21" s="1" t="s">
        <v>166</v>
      </c>
      <c r="C21" s="1" t="s">
        <v>84</v>
      </c>
      <c r="D21" s="2" t="s">
        <v>167</v>
      </c>
      <c r="E21" s="12">
        <v>2</v>
      </c>
      <c r="F21" s="12">
        <v>3</v>
      </c>
      <c r="G21" s="12">
        <v>2</v>
      </c>
      <c r="H21" s="12">
        <v>2</v>
      </c>
      <c r="I21" s="12">
        <v>1</v>
      </c>
      <c r="J21" s="12">
        <v>1</v>
      </c>
    </row>
    <row r="22" spans="1:10" ht="200">
      <c r="A22" s="6">
        <v>18</v>
      </c>
      <c r="B22" s="1" t="s">
        <v>88</v>
      </c>
      <c r="C22" s="1" t="s">
        <v>89</v>
      </c>
      <c r="D22" s="2" t="s">
        <v>91</v>
      </c>
      <c r="E22" s="12">
        <v>3</v>
      </c>
      <c r="F22" s="12">
        <v>3</v>
      </c>
      <c r="G22" s="12">
        <v>2</v>
      </c>
      <c r="H22" s="12">
        <v>2</v>
      </c>
      <c r="I22" s="12">
        <v>1</v>
      </c>
      <c r="J22" s="12">
        <v>1</v>
      </c>
    </row>
    <row r="23" spans="1:10" ht="180">
      <c r="A23" s="6">
        <v>19</v>
      </c>
      <c r="B23" s="1" t="s">
        <v>93</v>
      </c>
      <c r="C23" s="1" t="s">
        <v>94</v>
      </c>
      <c r="D23" s="2" t="s">
        <v>96</v>
      </c>
      <c r="E23" s="12">
        <v>2</v>
      </c>
      <c r="F23" s="12">
        <v>1</v>
      </c>
      <c r="G23" s="12">
        <v>1</v>
      </c>
      <c r="H23" s="12">
        <v>1</v>
      </c>
      <c r="I23" s="12">
        <v>1</v>
      </c>
      <c r="J23" s="12">
        <v>1</v>
      </c>
    </row>
    <row r="24" spans="1:10" ht="180">
      <c r="A24" s="6">
        <v>20</v>
      </c>
      <c r="B24" s="1" t="s">
        <v>98</v>
      </c>
      <c r="C24" s="1" t="s">
        <v>99</v>
      </c>
      <c r="D24" s="2" t="s">
        <v>101</v>
      </c>
      <c r="E24" s="12">
        <v>2</v>
      </c>
      <c r="F24" s="12">
        <v>2</v>
      </c>
      <c r="G24" s="12">
        <v>1</v>
      </c>
      <c r="H24" s="12">
        <v>2</v>
      </c>
      <c r="I24" s="12">
        <v>1</v>
      </c>
      <c r="J24" s="12">
        <v>1</v>
      </c>
    </row>
    <row r="25" spans="1:10" ht="180">
      <c r="A25" s="6">
        <v>21</v>
      </c>
      <c r="B25" s="1" t="s">
        <v>168</v>
      </c>
      <c r="C25" s="1" t="s">
        <v>104</v>
      </c>
      <c r="D25" s="2" t="s">
        <v>106</v>
      </c>
      <c r="E25" s="12">
        <v>2</v>
      </c>
      <c r="F25" s="12">
        <v>2</v>
      </c>
      <c r="G25" s="12">
        <v>1</v>
      </c>
      <c r="H25" s="12">
        <v>2</v>
      </c>
      <c r="I25" s="12">
        <v>1</v>
      </c>
      <c r="J25" s="12">
        <v>1</v>
      </c>
    </row>
    <row r="26" spans="1:10" ht="240">
      <c r="A26" s="6">
        <v>22</v>
      </c>
      <c r="B26" s="1" t="s">
        <v>108</v>
      </c>
      <c r="C26" s="1" t="s">
        <v>109</v>
      </c>
      <c r="D26" s="2" t="s">
        <v>111</v>
      </c>
      <c r="E26" s="12">
        <v>2</v>
      </c>
      <c r="F26" s="12">
        <v>2</v>
      </c>
      <c r="G26" s="12">
        <v>1</v>
      </c>
      <c r="H26" s="12">
        <v>2</v>
      </c>
      <c r="I26" s="12">
        <v>2</v>
      </c>
      <c r="J26" s="12">
        <v>2</v>
      </c>
    </row>
    <row r="27" spans="1:10" ht="221" thickBot="1">
      <c r="A27" s="6">
        <v>23</v>
      </c>
      <c r="B27" s="1" t="s">
        <v>113</v>
      </c>
      <c r="C27" s="1" t="s">
        <v>114</v>
      </c>
      <c r="D27" s="3" t="s">
        <v>116</v>
      </c>
      <c r="E27" s="12">
        <v>2</v>
      </c>
      <c r="F27" s="12">
        <v>1</v>
      </c>
      <c r="G27" s="12">
        <v>1</v>
      </c>
      <c r="H27" s="12">
        <v>1</v>
      </c>
      <c r="I27" s="12">
        <v>1</v>
      </c>
      <c r="J27" s="12">
        <v>1</v>
      </c>
    </row>
    <row r="28" spans="1:10" ht="51" customHeight="1">
      <c r="D28" s="2"/>
      <c r="E28" s="12">
        <f>AVERAGE(Table1345679[Your score for Relevance (see above)])</f>
        <v>1.6086956521739131</v>
      </c>
      <c r="F28" s="12">
        <f>AVERAGE(Table1345679[Your score for Factual Accuracy (see above)])</f>
        <v>1.9130434782608696</v>
      </c>
      <c r="G28" s="12">
        <f>AVERAGE(Table1345679[Your score for Conciseness (see above)])</f>
        <v>1.2173913043478262</v>
      </c>
      <c r="H28" s="12">
        <f>AVERAGE(Table1345679[Your score for Fluency/Readability (see above)])</f>
        <v>1.6521739130434783</v>
      </c>
      <c r="I28" s="12">
        <f>AVERAGE(Table1345679[Your score Adherence to Passage (see above)])</f>
        <v>1.173913043478261</v>
      </c>
      <c r="J28" s="12">
        <f>AVERAGE(Table1345679[Your score for Completeness (see above)])</f>
        <v>1.0434782608695652</v>
      </c>
    </row>
  </sheetData>
  <mergeCells count="4">
    <mergeCell ref="A1:A3"/>
    <mergeCell ref="B1:B3"/>
    <mergeCell ref="C1:C3"/>
    <mergeCell ref="D1:D3"/>
  </mergeCell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7D66447-BBBD-0448-91B0-81CFAD5F2688}">
          <x14:formula1>
            <xm:f>REF!$D$1:$D$5</xm:f>
          </x14:formula1>
          <xm:sqref>E5:J27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5205A-0B60-F44D-AD0D-BB056FA138CF}">
  <sheetPr>
    <tabColor theme="7" tint="-0.499984740745262"/>
  </sheetPr>
  <dimension ref="A1:J28"/>
  <sheetViews>
    <sheetView zoomScale="50" zoomScaleNormal="50" workbookViewId="0">
      <pane xSplit="4" ySplit="3" topLeftCell="E23" activePane="bottomRight" state="frozen"/>
      <selection pane="topRight" activeCell="E1" sqref="E1"/>
      <selection pane="bottomLeft" activeCell="A4" sqref="A4"/>
      <selection pane="bottomRight" activeCell="E28" sqref="E28:J28"/>
    </sheetView>
  </sheetViews>
  <sheetFormatPr baseColWidth="10" defaultRowHeight="19"/>
  <cols>
    <col min="1" max="1" width="10.83203125" style="6"/>
    <col min="2" max="2" width="32.5" style="1" customWidth="1"/>
    <col min="3" max="3" width="48.6640625" style="1" customWidth="1"/>
    <col min="4" max="4" width="46.6640625" style="1" customWidth="1"/>
    <col min="5" max="5" width="24.83203125"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10" t="s">
        <v>143</v>
      </c>
      <c r="B1" s="9" t="s">
        <v>140</v>
      </c>
      <c r="C1" s="9" t="s">
        <v>141</v>
      </c>
      <c r="D1" s="9" t="s">
        <v>142</v>
      </c>
      <c r="E1" s="15" t="s">
        <v>123</v>
      </c>
      <c r="F1" s="15" t="s">
        <v>126</v>
      </c>
      <c r="G1" s="15" t="s">
        <v>128</v>
      </c>
      <c r="H1" s="15" t="s">
        <v>130</v>
      </c>
      <c r="I1" s="15" t="s">
        <v>149</v>
      </c>
      <c r="J1" s="15" t="s">
        <v>133</v>
      </c>
    </row>
    <row r="2" spans="1:10" ht="44">
      <c r="A2" s="10"/>
      <c r="B2" s="9"/>
      <c r="C2" s="9"/>
      <c r="D2" s="9"/>
      <c r="E2" s="16" t="s">
        <v>124</v>
      </c>
      <c r="F2" s="17" t="s">
        <v>127</v>
      </c>
      <c r="G2" s="17" t="s">
        <v>129</v>
      </c>
      <c r="H2" s="17" t="s">
        <v>131</v>
      </c>
      <c r="I2" s="17" t="s">
        <v>132</v>
      </c>
      <c r="J2" s="17" t="s">
        <v>134</v>
      </c>
    </row>
    <row r="3" spans="1:10" ht="43" thickBot="1">
      <c r="A3" s="10"/>
      <c r="B3" s="9"/>
      <c r="C3" s="9"/>
      <c r="D3" s="9"/>
      <c r="E3" s="17" t="s">
        <v>151</v>
      </c>
      <c r="F3" s="17" t="s">
        <v>152</v>
      </c>
      <c r="G3" s="17" t="s">
        <v>152</v>
      </c>
      <c r="H3" s="17" t="s">
        <v>152</v>
      </c>
      <c r="I3" s="17" t="s">
        <v>152</v>
      </c>
      <c r="J3" s="17" t="s">
        <v>152</v>
      </c>
    </row>
    <row r="4" spans="1:10" ht="100" customHeight="1" thickBot="1">
      <c r="A4" s="6" t="s">
        <v>0</v>
      </c>
      <c r="B4" s="5" t="s">
        <v>1</v>
      </c>
      <c r="C4" s="5" t="s">
        <v>2</v>
      </c>
      <c r="D4" s="14" t="s">
        <v>118</v>
      </c>
      <c r="E4" s="4" t="s">
        <v>125</v>
      </c>
      <c r="F4" s="1" t="s">
        <v>144</v>
      </c>
      <c r="G4" s="11" t="s">
        <v>145</v>
      </c>
      <c r="H4" s="1" t="s">
        <v>146</v>
      </c>
      <c r="I4" s="1" t="s">
        <v>147</v>
      </c>
      <c r="J4" s="11" t="s">
        <v>148</v>
      </c>
    </row>
    <row r="5" spans="1:10" ht="255" customHeight="1">
      <c r="A5" s="6">
        <v>1</v>
      </c>
      <c r="B5" s="1" t="s">
        <v>3</v>
      </c>
      <c r="C5" s="1" t="s">
        <v>4</v>
      </c>
      <c r="D5" s="1" t="s">
        <v>7</v>
      </c>
      <c r="E5" s="12">
        <v>2</v>
      </c>
      <c r="F5" s="12">
        <v>3</v>
      </c>
      <c r="G5" s="12">
        <v>2</v>
      </c>
      <c r="H5" s="12">
        <v>2</v>
      </c>
      <c r="I5" s="12">
        <v>3</v>
      </c>
      <c r="J5" s="12">
        <v>2</v>
      </c>
    </row>
    <row r="6" spans="1:10" ht="220">
      <c r="A6" s="6">
        <v>2</v>
      </c>
      <c r="B6" s="1" t="s">
        <v>8</v>
      </c>
      <c r="C6" s="1" t="s">
        <v>9</v>
      </c>
      <c r="D6" s="1" t="s">
        <v>12</v>
      </c>
      <c r="E6" s="12">
        <v>2</v>
      </c>
      <c r="F6" s="12">
        <v>3</v>
      </c>
      <c r="G6" s="12">
        <v>2</v>
      </c>
      <c r="H6" s="12">
        <v>4</v>
      </c>
      <c r="I6" s="12">
        <v>3</v>
      </c>
      <c r="J6" s="12">
        <v>2</v>
      </c>
    </row>
    <row r="7" spans="1:10" ht="260">
      <c r="A7" s="6">
        <v>3</v>
      </c>
      <c r="B7" s="1" t="s">
        <v>13</v>
      </c>
      <c r="C7" s="1" t="s">
        <v>14</v>
      </c>
      <c r="D7" s="1" t="s">
        <v>17</v>
      </c>
      <c r="E7" s="12">
        <v>2</v>
      </c>
      <c r="F7" s="12">
        <v>3</v>
      </c>
      <c r="G7" s="12">
        <v>2</v>
      </c>
      <c r="H7" s="12">
        <v>2</v>
      </c>
      <c r="I7" s="12">
        <v>3</v>
      </c>
      <c r="J7" s="12">
        <v>2</v>
      </c>
    </row>
    <row r="8" spans="1:10" ht="240">
      <c r="A8" s="6">
        <v>4</v>
      </c>
      <c r="B8" s="1" t="s">
        <v>18</v>
      </c>
      <c r="C8" s="1" t="s">
        <v>19</v>
      </c>
      <c r="D8" s="1" t="s">
        <v>22</v>
      </c>
      <c r="E8" s="12">
        <v>3</v>
      </c>
      <c r="F8" s="12">
        <v>3</v>
      </c>
      <c r="G8" s="12">
        <v>2</v>
      </c>
      <c r="H8" s="12">
        <v>3</v>
      </c>
      <c r="I8" s="12">
        <v>3</v>
      </c>
      <c r="J8" s="12">
        <v>2</v>
      </c>
    </row>
    <row r="9" spans="1:10" ht="280">
      <c r="A9" s="6">
        <v>5</v>
      </c>
      <c r="B9" s="1" t="s">
        <v>23</v>
      </c>
      <c r="C9" s="1" t="s">
        <v>24</v>
      </c>
      <c r="D9" s="1" t="s">
        <v>27</v>
      </c>
      <c r="E9" s="12">
        <v>4</v>
      </c>
      <c r="F9" s="12">
        <v>4</v>
      </c>
      <c r="G9" s="12">
        <v>3</v>
      </c>
      <c r="H9" s="12">
        <v>4</v>
      </c>
      <c r="I9" s="12">
        <v>4</v>
      </c>
      <c r="J9" s="12">
        <v>3</v>
      </c>
    </row>
    <row r="10" spans="1:10" ht="200">
      <c r="A10" s="6">
        <v>6</v>
      </c>
      <c r="B10" s="1" t="s">
        <v>28</v>
      </c>
      <c r="C10" s="1" t="s">
        <v>29</v>
      </c>
      <c r="D10" s="1" t="s">
        <v>32</v>
      </c>
      <c r="E10" s="12">
        <v>3</v>
      </c>
      <c r="F10" s="12">
        <v>4</v>
      </c>
      <c r="G10" s="12">
        <v>2</v>
      </c>
      <c r="H10" s="12">
        <v>1</v>
      </c>
      <c r="I10" s="12">
        <v>3</v>
      </c>
      <c r="J10" s="12">
        <v>2</v>
      </c>
    </row>
    <row r="11" spans="1:10" ht="220">
      <c r="A11" s="6">
        <v>7</v>
      </c>
      <c r="B11" s="1" t="s">
        <v>33</v>
      </c>
      <c r="C11" s="1" t="s">
        <v>34</v>
      </c>
      <c r="D11" s="1" t="s">
        <v>37</v>
      </c>
      <c r="E11" s="12">
        <v>3</v>
      </c>
      <c r="F11" s="12">
        <v>4</v>
      </c>
      <c r="G11" s="12">
        <v>3</v>
      </c>
      <c r="H11" s="12">
        <v>3</v>
      </c>
      <c r="I11" s="12">
        <v>4</v>
      </c>
      <c r="J11" s="12">
        <v>3</v>
      </c>
    </row>
    <row r="12" spans="1:10" ht="220">
      <c r="A12" s="6">
        <v>8</v>
      </c>
      <c r="B12" s="1" t="s">
        <v>38</v>
      </c>
      <c r="C12" s="1" t="s">
        <v>39</v>
      </c>
      <c r="D12" s="1" t="s">
        <v>42</v>
      </c>
      <c r="E12" s="12">
        <v>4</v>
      </c>
      <c r="F12" s="12">
        <v>4</v>
      </c>
      <c r="G12" s="12">
        <v>3</v>
      </c>
      <c r="H12" s="12">
        <v>3</v>
      </c>
      <c r="I12" s="12">
        <v>4</v>
      </c>
      <c r="J12" s="12">
        <v>3</v>
      </c>
    </row>
    <row r="13" spans="1:10" ht="240">
      <c r="A13" s="6">
        <v>9</v>
      </c>
      <c r="B13" s="1" t="s">
        <v>43</v>
      </c>
      <c r="C13" s="1" t="s">
        <v>44</v>
      </c>
      <c r="D13" s="1" t="s">
        <v>47</v>
      </c>
      <c r="E13" s="12">
        <v>4</v>
      </c>
      <c r="F13" s="12">
        <v>4</v>
      </c>
      <c r="G13" s="12">
        <v>3</v>
      </c>
      <c r="H13" s="12">
        <v>3</v>
      </c>
      <c r="I13" s="12">
        <v>4</v>
      </c>
      <c r="J13" s="12">
        <v>2</v>
      </c>
    </row>
    <row r="14" spans="1:10" ht="300">
      <c r="A14" s="6">
        <v>10</v>
      </c>
      <c r="B14" s="1" t="s">
        <v>48</v>
      </c>
      <c r="C14" s="1" t="s">
        <v>49</v>
      </c>
      <c r="D14" s="1" t="s">
        <v>52</v>
      </c>
      <c r="E14" s="12">
        <v>3</v>
      </c>
      <c r="F14" s="12">
        <v>3</v>
      </c>
      <c r="G14" s="12">
        <v>2</v>
      </c>
      <c r="H14" s="12">
        <v>2</v>
      </c>
      <c r="I14" s="12">
        <v>3</v>
      </c>
      <c r="J14" s="12">
        <v>2</v>
      </c>
    </row>
    <row r="15" spans="1:10" ht="220">
      <c r="A15" s="6">
        <v>11</v>
      </c>
      <c r="B15" s="1" t="s">
        <v>53</v>
      </c>
      <c r="C15" s="1" t="s">
        <v>54</v>
      </c>
      <c r="D15" s="1" t="s">
        <v>57</v>
      </c>
      <c r="E15" s="12">
        <v>2</v>
      </c>
      <c r="F15" s="12">
        <v>3</v>
      </c>
      <c r="G15" s="12">
        <v>2</v>
      </c>
      <c r="H15" s="12">
        <v>2</v>
      </c>
      <c r="I15" s="12">
        <v>2</v>
      </c>
      <c r="J15" s="12">
        <v>1</v>
      </c>
    </row>
    <row r="16" spans="1:10" ht="220">
      <c r="A16" s="6">
        <v>12</v>
      </c>
      <c r="B16" s="1" t="s">
        <v>58</v>
      </c>
      <c r="C16" s="1" t="s">
        <v>59</v>
      </c>
      <c r="D16" s="1" t="s">
        <v>62</v>
      </c>
      <c r="E16" s="12">
        <v>1</v>
      </c>
      <c r="F16" s="12">
        <v>1</v>
      </c>
      <c r="G16" s="12">
        <v>1</v>
      </c>
      <c r="H16" s="12">
        <v>1</v>
      </c>
      <c r="I16" s="12">
        <v>1</v>
      </c>
      <c r="J16" s="12">
        <v>1</v>
      </c>
    </row>
    <row r="17" spans="1:10" ht="260">
      <c r="A17" s="6">
        <v>13</v>
      </c>
      <c r="B17" s="1" t="s">
        <v>63</v>
      </c>
      <c r="C17" s="1" t="s">
        <v>64</v>
      </c>
      <c r="D17" s="1" t="s">
        <v>67</v>
      </c>
      <c r="E17" s="12">
        <v>3</v>
      </c>
      <c r="F17" s="12">
        <v>3</v>
      </c>
      <c r="G17" s="12">
        <v>2</v>
      </c>
      <c r="H17" s="12">
        <v>2</v>
      </c>
      <c r="I17" s="12">
        <v>2</v>
      </c>
      <c r="J17" s="12">
        <v>1</v>
      </c>
    </row>
    <row r="18" spans="1:10" ht="260">
      <c r="A18" s="6">
        <v>14</v>
      </c>
      <c r="B18" s="1" t="s">
        <v>68</v>
      </c>
      <c r="C18" s="1" t="s">
        <v>69</v>
      </c>
      <c r="D18" s="1" t="s">
        <v>72</v>
      </c>
      <c r="E18" s="12">
        <v>2</v>
      </c>
      <c r="F18" s="12">
        <v>3</v>
      </c>
      <c r="G18" s="12">
        <v>2</v>
      </c>
      <c r="H18" s="12">
        <v>2</v>
      </c>
      <c r="I18" s="12">
        <v>3</v>
      </c>
      <c r="J18" s="12">
        <v>2</v>
      </c>
    </row>
    <row r="19" spans="1:10" ht="280">
      <c r="A19" s="6">
        <v>15</v>
      </c>
      <c r="B19" s="1" t="s">
        <v>73</v>
      </c>
      <c r="C19" s="1" t="s">
        <v>74</v>
      </c>
      <c r="D19" s="1" t="s">
        <v>77</v>
      </c>
      <c r="E19" s="12">
        <v>2</v>
      </c>
      <c r="F19" s="12">
        <v>4</v>
      </c>
      <c r="G19" s="12">
        <v>2</v>
      </c>
      <c r="H19" s="12">
        <v>2</v>
      </c>
      <c r="I19" s="12">
        <v>3</v>
      </c>
      <c r="J19" s="12">
        <v>2</v>
      </c>
    </row>
    <row r="20" spans="1:10" ht="220">
      <c r="A20" s="6">
        <v>16</v>
      </c>
      <c r="B20" s="1" t="s">
        <v>78</v>
      </c>
      <c r="C20" s="1" t="s">
        <v>79</v>
      </c>
      <c r="D20" s="1" t="s">
        <v>82</v>
      </c>
      <c r="E20" s="12">
        <v>2</v>
      </c>
      <c r="F20" s="12">
        <v>3</v>
      </c>
      <c r="G20" s="12">
        <v>3</v>
      </c>
      <c r="H20" s="12">
        <v>2</v>
      </c>
      <c r="I20" s="12">
        <v>3</v>
      </c>
      <c r="J20" s="12">
        <v>2</v>
      </c>
    </row>
    <row r="21" spans="1:10" ht="240">
      <c r="A21" s="6">
        <v>17</v>
      </c>
      <c r="B21" s="1" t="s">
        <v>83</v>
      </c>
      <c r="C21" s="1" t="s">
        <v>84</v>
      </c>
      <c r="D21" s="1" t="s">
        <v>87</v>
      </c>
      <c r="E21" s="12">
        <v>3</v>
      </c>
      <c r="F21" s="12">
        <v>4</v>
      </c>
      <c r="G21" s="12">
        <v>2</v>
      </c>
      <c r="H21" s="12">
        <v>3</v>
      </c>
      <c r="I21" s="12">
        <v>4</v>
      </c>
      <c r="J21" s="12">
        <v>3</v>
      </c>
    </row>
    <row r="22" spans="1:10" ht="200">
      <c r="A22" s="6">
        <v>18</v>
      </c>
      <c r="B22" s="1" t="s">
        <v>88</v>
      </c>
      <c r="C22" s="1" t="s">
        <v>89</v>
      </c>
      <c r="D22" s="1" t="s">
        <v>92</v>
      </c>
      <c r="E22" s="12">
        <v>3</v>
      </c>
      <c r="F22" s="12">
        <v>3</v>
      </c>
      <c r="G22" s="12">
        <v>2</v>
      </c>
      <c r="H22" s="12">
        <v>3</v>
      </c>
      <c r="I22" s="12">
        <v>3</v>
      </c>
      <c r="J22" s="12">
        <v>2</v>
      </c>
    </row>
    <row r="23" spans="1:10" ht="180">
      <c r="A23" s="6">
        <v>19</v>
      </c>
      <c r="B23" s="1" t="s">
        <v>93</v>
      </c>
      <c r="C23" s="1" t="s">
        <v>94</v>
      </c>
      <c r="D23" s="1" t="s">
        <v>97</v>
      </c>
      <c r="E23" s="12">
        <v>3</v>
      </c>
      <c r="F23" s="12">
        <v>4</v>
      </c>
      <c r="G23" s="12">
        <v>2</v>
      </c>
      <c r="H23" s="12">
        <v>3</v>
      </c>
      <c r="I23" s="12">
        <v>4</v>
      </c>
      <c r="J23" s="12">
        <v>3</v>
      </c>
    </row>
    <row r="24" spans="1:10" ht="200">
      <c r="A24" s="6">
        <v>20</v>
      </c>
      <c r="B24" s="1" t="s">
        <v>98</v>
      </c>
      <c r="C24" s="1" t="s">
        <v>99</v>
      </c>
      <c r="D24" s="1" t="s">
        <v>102</v>
      </c>
      <c r="E24" s="12">
        <v>2</v>
      </c>
      <c r="F24" s="12">
        <v>3</v>
      </c>
      <c r="G24" s="12">
        <v>2</v>
      </c>
      <c r="H24" s="12">
        <v>3</v>
      </c>
      <c r="I24" s="12">
        <v>4</v>
      </c>
      <c r="J24" s="12">
        <v>2</v>
      </c>
    </row>
    <row r="25" spans="1:10" ht="160">
      <c r="A25" s="6">
        <v>21</v>
      </c>
      <c r="B25" s="1" t="s">
        <v>103</v>
      </c>
      <c r="C25" s="1" t="s">
        <v>104</v>
      </c>
      <c r="D25" s="1" t="s">
        <v>107</v>
      </c>
      <c r="E25" s="12">
        <v>2</v>
      </c>
      <c r="F25" s="12">
        <v>3</v>
      </c>
      <c r="G25" s="12">
        <v>2</v>
      </c>
      <c r="H25" s="12">
        <v>3</v>
      </c>
      <c r="I25" s="12">
        <v>3</v>
      </c>
      <c r="J25" s="12">
        <v>2</v>
      </c>
    </row>
    <row r="26" spans="1:10" ht="240">
      <c r="A26" s="6">
        <v>22</v>
      </c>
      <c r="B26" s="1" t="s">
        <v>108</v>
      </c>
      <c r="C26" s="1" t="s">
        <v>109</v>
      </c>
      <c r="D26" s="1" t="s">
        <v>112</v>
      </c>
      <c r="E26" s="12">
        <v>2</v>
      </c>
      <c r="F26" s="12">
        <v>3</v>
      </c>
      <c r="G26" s="12">
        <v>2</v>
      </c>
      <c r="H26" s="12">
        <v>3</v>
      </c>
      <c r="I26" s="12">
        <v>3</v>
      </c>
      <c r="J26" s="12">
        <v>2</v>
      </c>
    </row>
    <row r="27" spans="1:10" ht="240">
      <c r="A27" s="6">
        <v>23</v>
      </c>
      <c r="B27" s="1" t="s">
        <v>113</v>
      </c>
      <c r="C27" s="1" t="s">
        <v>114</v>
      </c>
      <c r="D27" s="1" t="s">
        <v>117</v>
      </c>
      <c r="E27" s="12">
        <v>2</v>
      </c>
      <c r="F27" s="12">
        <v>4</v>
      </c>
      <c r="G27" s="12">
        <v>2</v>
      </c>
      <c r="H27" s="12">
        <v>3</v>
      </c>
      <c r="I27" s="12">
        <v>3</v>
      </c>
      <c r="J27" s="12">
        <v>2</v>
      </c>
    </row>
    <row r="28" spans="1:10" ht="62">
      <c r="D28" s="2"/>
      <c r="E28" s="12">
        <f>AVERAGE(Table134510[Your score for Relevance (see above)])</f>
        <v>2.5652173913043477</v>
      </c>
      <c r="F28" s="12">
        <f>AVERAGE(Table134510[Your score for Factual Accuracy (see above)])</f>
        <v>3.3043478260869565</v>
      </c>
      <c r="G28" s="12">
        <f>AVERAGE(Table134510[Your score for Conciseness (see above)])</f>
        <v>2.1739130434782608</v>
      </c>
      <c r="H28" s="12">
        <f>AVERAGE(Table134510[Your score for Fluency/Readability (see above)])</f>
        <v>2.5652173913043477</v>
      </c>
      <c r="I28" s="12">
        <f>AVERAGE(Table134510[Your score Adherence to Passage (see above)])</f>
        <v>3.1304347826086958</v>
      </c>
      <c r="J28" s="12">
        <f>AVERAGE(Table134510[Your score for Completeness (see above)])</f>
        <v>2.0869565217391304</v>
      </c>
    </row>
  </sheetData>
  <mergeCells count="4">
    <mergeCell ref="A1:A3"/>
    <mergeCell ref="B1:B3"/>
    <mergeCell ref="C1:C3"/>
    <mergeCell ref="D1:D3"/>
  </mergeCell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61278DD-DA2F-E94D-ADD3-DDE5353B9355}">
          <x14:formula1>
            <xm:f>REF!$D$1:$D$5</xm:f>
          </x14:formula1>
          <xm:sqref>E5:J27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BC4B-5228-2345-8166-A4FF25F9F20C}">
  <dimension ref="B3:E9"/>
  <sheetViews>
    <sheetView topLeftCell="A3" workbookViewId="0">
      <selection activeCell="B3" sqref="B3:E9"/>
    </sheetView>
  </sheetViews>
  <sheetFormatPr baseColWidth="10" defaultRowHeight="16"/>
  <cols>
    <col min="2" max="2" width="21.5" customWidth="1"/>
    <col min="3" max="5" width="49.6640625" bestFit="1" customWidth="1"/>
  </cols>
  <sheetData>
    <row r="3" spans="2:5" ht="27" thickBot="1">
      <c r="C3" s="21" t="s">
        <v>177</v>
      </c>
      <c r="D3" s="21" t="s">
        <v>176</v>
      </c>
      <c r="E3" s="21" t="s">
        <v>175</v>
      </c>
    </row>
    <row r="4" spans="2:5" ht="90" thickTop="1" thickBot="1">
      <c r="B4" s="15" t="s">
        <v>123</v>
      </c>
      <c r="C4" s="22">
        <f>AVERAGE(Table134568[Your score for Relevance (see above)])</f>
        <v>4.1739130434782608</v>
      </c>
      <c r="D4" s="22">
        <f>AVERAGE(Table1345679[Your score for Relevance (see above)])</f>
        <v>1.6086956521739131</v>
      </c>
      <c r="E4" s="22">
        <f>AVERAGE(Table134510[Your score for Relevance (see above)])</f>
        <v>2.5652173913043477</v>
      </c>
    </row>
    <row r="5" spans="2:5" ht="86" thickTop="1" thickBot="1">
      <c r="B5" s="15" t="s">
        <v>126</v>
      </c>
      <c r="C5" s="22">
        <f>AVERAGE(Table134568[Your score for Factual Accuracy (see above)])</f>
        <v>4.5217391304347823</v>
      </c>
      <c r="D5" s="22">
        <f>AVERAGE(Table1345679[Your score for Factual Accuracy (see above)])</f>
        <v>1.9130434782608696</v>
      </c>
      <c r="E5" s="22">
        <f>AVERAGE(Table134510[Your score for Factual Accuracy (see above)])</f>
        <v>3.3043478260869565</v>
      </c>
    </row>
    <row r="6" spans="2:5" ht="128" thickTop="1" thickBot="1">
      <c r="B6" s="15" t="s">
        <v>128</v>
      </c>
      <c r="C6" s="22">
        <f>AVERAGE(Table134568[Your score for Conciseness (see above)])</f>
        <v>4.8695652173913047</v>
      </c>
      <c r="D6" s="22">
        <f>AVERAGE(Table1345679[Your score for Conciseness (see above)])</f>
        <v>1.2173913043478262</v>
      </c>
      <c r="E6" s="22">
        <f>AVERAGE(Table134510[Your score for Conciseness (see above)])</f>
        <v>2.1739130434782608</v>
      </c>
    </row>
    <row r="7" spans="2:5" ht="107" thickTop="1" thickBot="1">
      <c r="B7" s="15" t="s">
        <v>130</v>
      </c>
      <c r="C7" s="22">
        <f>AVERAGE(Table134568[Your score for Fluency/Readability (see above)])</f>
        <v>4.6521739130434785</v>
      </c>
      <c r="D7" s="22">
        <f>AVERAGE(Table1345679[Your score for Fluency/Readability (see above)])</f>
        <v>1.6521739130434783</v>
      </c>
      <c r="E7" s="22">
        <f>AVERAGE(Table134510[Your score for Fluency/Readability (see above)])</f>
        <v>2.5652173913043477</v>
      </c>
    </row>
    <row r="8" spans="2:5" ht="128" thickTop="1" thickBot="1">
      <c r="B8" s="15" t="s">
        <v>149</v>
      </c>
      <c r="C8" s="22">
        <f>AVERAGE(Table134568[Your score Adherence to Passage (see above)])</f>
        <v>4.9565217391304346</v>
      </c>
      <c r="D8" s="22">
        <f>AVERAGE(Table1345679[Your score Adherence to Passage (see above)])</f>
        <v>1.173913043478261</v>
      </c>
      <c r="E8" s="22">
        <f>AVERAGE(Table134510[Your score Adherence to Passage (see above)])</f>
        <v>3.1304347826086958</v>
      </c>
    </row>
    <row r="9" spans="2:5" ht="149" thickTop="1" thickBot="1">
      <c r="B9" s="15" t="s">
        <v>133</v>
      </c>
      <c r="C9" s="22">
        <f>AVERAGE(Table134568[Your score for Completeness (see above)])</f>
        <v>4.0434782608695654</v>
      </c>
      <c r="D9" s="22">
        <f>AVERAGE(Table1345679[Your score for Completeness (see above)])</f>
        <v>1.0434782608695652</v>
      </c>
      <c r="E9" s="22">
        <f>AVERAGE(Table134510[Your score for Completeness (see above)])</f>
        <v>2.0869565217391304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INSTRUCTIONS</vt:lpstr>
      <vt:lpstr>SCORE.ANSWER.SET.1</vt:lpstr>
      <vt:lpstr>SCORE.ANSWER.SET.2</vt:lpstr>
      <vt:lpstr>SCORE.ANSWER.SET.3</vt:lpstr>
      <vt:lpstr>REF</vt:lpstr>
      <vt:lpstr>SCORE.ANSWER.SET.1 (2)</vt:lpstr>
      <vt:lpstr>SCORE.ANSWER.SET.2 (2)</vt:lpstr>
      <vt:lpstr>SCORE.ANSWER.SET.3 (2)</vt:lpstr>
      <vt:lpstr>Sheet14</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Saxena</dc:creator>
  <cp:lastModifiedBy>Vishal Saxena</cp:lastModifiedBy>
  <dcterms:created xsi:type="dcterms:W3CDTF">2025-07-19T23:09:23Z</dcterms:created>
  <dcterms:modified xsi:type="dcterms:W3CDTF">2025-07-20T05:39:01Z</dcterms:modified>
</cp:coreProperties>
</file>