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ive\Workspace\SourceTree\BallBot\"/>
    </mc:Choice>
  </mc:AlternateContent>
  <bookViews>
    <workbookView xWindow="0" yWindow="0" windowWidth="20490" windowHeight="7755"/>
  </bookViews>
  <sheets>
    <sheet name="Cost" sheetId="1" r:id="rId1"/>
    <sheet name="PCB Compon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H3" i="1"/>
  <c r="D16" i="1" l="1"/>
  <c r="G4" i="1" l="1"/>
  <c r="H33" i="2" l="1"/>
  <c r="D14" i="1" l="1"/>
  <c r="G1" i="1" l="1"/>
</calcChain>
</file>

<file path=xl/sharedStrings.xml><?xml version="1.0" encoding="utf-8"?>
<sst xmlns="http://schemas.openxmlformats.org/spreadsheetml/2006/main" count="240" uniqueCount="185">
  <si>
    <t>Motor 24V</t>
  </si>
  <si>
    <t>Nhôm</t>
  </si>
  <si>
    <t>3 cái</t>
  </si>
  <si>
    <t>2 kg</t>
  </si>
  <si>
    <t>Cắt nhôm</t>
  </si>
  <si>
    <t>1 lần</t>
  </si>
  <si>
    <t>Ốc, bulong các thứ</t>
  </si>
  <si>
    <t>lần 1</t>
  </si>
  <si>
    <t>lần 2</t>
  </si>
  <si>
    <t>Long</t>
  </si>
  <si>
    <t>Khánh</t>
  </si>
  <si>
    <t>Module imu</t>
  </si>
  <si>
    <t>1 cái</t>
  </si>
  <si>
    <t>Pin</t>
  </si>
  <si>
    <t>1 cục</t>
  </si>
  <si>
    <t>Tổng</t>
  </si>
  <si>
    <t>STT</t>
  </si>
  <si>
    <t>Tên</t>
  </si>
  <si>
    <t>SL</t>
  </si>
  <si>
    <t>Thành tiền</t>
  </si>
  <si>
    <t>Người chi</t>
  </si>
  <si>
    <t>Ghi chú</t>
  </si>
  <si>
    <t xml:space="preserve">Linh kiện </t>
  </si>
  <si>
    <t>1 con LM298N, 1 Buzzer</t>
  </si>
  <si>
    <t>TIỀN LÀM BALLBOT</t>
  </si>
  <si>
    <t>2 heatsink</t>
  </si>
  <si>
    <t>Đặt PCB Kha Thành</t>
  </si>
  <si>
    <t>1 board</t>
  </si>
  <si>
    <t>Comment</t>
  </si>
  <si>
    <t>Description</t>
  </si>
  <si>
    <t>Designator</t>
  </si>
  <si>
    <t>Footprint</t>
  </si>
  <si>
    <t>LibRef</t>
  </si>
  <si>
    <t>Quantity</t>
  </si>
  <si>
    <t>Buzzer</t>
  </si>
  <si>
    <t/>
  </si>
  <si>
    <t>Buz</t>
  </si>
  <si>
    <t>BUZZER SMD</t>
  </si>
  <si>
    <t>100nF-10%</t>
  </si>
  <si>
    <t>Non-Polarized Capacitor</t>
  </si>
  <si>
    <t>C1, C5, C6, C7, C8, C9, C10</t>
  </si>
  <si>
    <t>C0805</t>
  </si>
  <si>
    <t>100nF-50V-C0805</t>
  </si>
  <si>
    <t>3.3µF</t>
  </si>
  <si>
    <t>C2</t>
  </si>
  <si>
    <t>SM/C_ALU_SA</t>
  </si>
  <si>
    <t>330uF/35V</t>
  </si>
  <si>
    <t>CAP ALUM 330UF 20% 35V SMD</t>
  </si>
  <si>
    <t>C3</t>
  </si>
  <si>
    <t>Size G</t>
  </si>
  <si>
    <t>C_ALU_330uF_35V</t>
  </si>
  <si>
    <t>220uF-6.3V</t>
  </si>
  <si>
    <t>C4</t>
  </si>
  <si>
    <t>SM/C_ALU_SD8</t>
  </si>
  <si>
    <t>10nF-10%</t>
  </si>
  <si>
    <t>C11</t>
  </si>
  <si>
    <t>10nF-50V-C0805</t>
  </si>
  <si>
    <t>SS34</t>
  </si>
  <si>
    <t>DIODE SCHOTTKY 40V 1A DO214AC</t>
  </si>
  <si>
    <t>D1, D2, D3, D4, D5, D10, D11, D12, D13</t>
  </si>
  <si>
    <t>DO-214AC (SMA)</t>
  </si>
  <si>
    <t>Diode_SS14</t>
  </si>
  <si>
    <t>Fuse</t>
  </si>
  <si>
    <t>F1</t>
  </si>
  <si>
    <t>FUSE</t>
  </si>
  <si>
    <t>Heatsink TO220</t>
  </si>
  <si>
    <t>H1, H2</t>
  </si>
  <si>
    <t>HEATSINK TO-220</t>
  </si>
  <si>
    <t>10uH/2A</t>
  </si>
  <si>
    <t>10uH/2A ±20% SMD 6.7x6.7x4mm Inductor</t>
  </si>
  <si>
    <t>L1</t>
  </si>
  <si>
    <t>L6D38</t>
  </si>
  <si>
    <t>L6D38-100M</t>
  </si>
  <si>
    <t>LED SMD</t>
  </si>
  <si>
    <t>LED1, LED2, LED3, LED4, LED5, LED6, LED7, LED8, LED9, LED10, LED11</t>
  </si>
  <si>
    <t>LED-SMD-0805</t>
  </si>
  <si>
    <t>Domino 2</t>
  </si>
  <si>
    <t>P1, P2A, P2B</t>
  </si>
  <si>
    <t>DOMINO 2- 5mm</t>
  </si>
  <si>
    <t>Header 2X10</t>
  </si>
  <si>
    <t>P3, P4</t>
  </si>
  <si>
    <t>Header 8H</t>
  </si>
  <si>
    <t>Header, 8-Pin, Right Angle</t>
  </si>
  <si>
    <t>P5</t>
  </si>
  <si>
    <t>JP8H</t>
  </si>
  <si>
    <t>Domino 4</t>
  </si>
  <si>
    <t>Domino 4-Pin</t>
  </si>
  <si>
    <t>P6, P7</t>
  </si>
  <si>
    <t>DOMINO 4 -5mm</t>
  </si>
  <si>
    <t>Header 1X3</t>
  </si>
  <si>
    <t>Header, 3-Pin</t>
  </si>
  <si>
    <t>P8, P9</t>
  </si>
  <si>
    <t>SW?</t>
  </si>
  <si>
    <t>Push SW 8x8 mm latching ON/OFF</t>
  </si>
  <si>
    <t>PushSWtme1</t>
  </si>
  <si>
    <t>PUSH SW</t>
  </si>
  <si>
    <t>PushSWtme</t>
  </si>
  <si>
    <t>NPN Transistor</t>
  </si>
  <si>
    <t>Q1</t>
  </si>
  <si>
    <t>SC-43-BCE</t>
  </si>
  <si>
    <t>10k-5%</t>
  </si>
  <si>
    <t>RES 10k OHM 1/8W 5% 0805 SMD</t>
  </si>
  <si>
    <t>R1</t>
  </si>
  <si>
    <t>R0805</t>
  </si>
  <si>
    <t>10k-5%-R0805</t>
  </si>
  <si>
    <t>3.3k-5%</t>
  </si>
  <si>
    <t>RES 3.3k OHM 1/8W 5% 0805 SMD</t>
  </si>
  <si>
    <t>R2</t>
  </si>
  <si>
    <t>3.3k-5%-R0805</t>
  </si>
  <si>
    <t>1.5k-5%</t>
  </si>
  <si>
    <t>RES 1.5k OHM 1/8W 5% 0805 SMD</t>
  </si>
  <si>
    <t>R3, R18, R21</t>
  </si>
  <si>
    <t>1.5k-5%-R0805</t>
  </si>
  <si>
    <t>560k-5%</t>
  </si>
  <si>
    <t>RES 560k OHM 1/10W 5% 0603 SMD</t>
  </si>
  <si>
    <t>R4, R16, R19, R22</t>
  </si>
  <si>
    <t>560k-5%-R0603</t>
  </si>
  <si>
    <t>220R-5%</t>
  </si>
  <si>
    <t>RES 220 OHM 1/8W 5% 0805 SMD</t>
  </si>
  <si>
    <t>R5, R17, R20, R23</t>
  </si>
  <si>
    <t>220R-5%-R0805</t>
  </si>
  <si>
    <t>100k-5%</t>
  </si>
  <si>
    <t>RES 100k OHM 1/8W 5% 0805 SMD</t>
  </si>
  <si>
    <t>R6, R11, R12, R13, R14, R24, R25, R26, R27</t>
  </si>
  <si>
    <t>100k-5%-R0805</t>
  </si>
  <si>
    <t>12k-5%</t>
  </si>
  <si>
    <t>RES 12k OHM 1/8W 5% 0805 SMD</t>
  </si>
  <si>
    <t>R7</t>
  </si>
  <si>
    <t>12k-5%-R0805</t>
  </si>
  <si>
    <t>1k-5%</t>
  </si>
  <si>
    <t>RES 1k OHM 1/8W 5% 0805 SMD</t>
  </si>
  <si>
    <t>R8, R9</t>
  </si>
  <si>
    <t>1k-5%-R0805</t>
  </si>
  <si>
    <t>0.56R-1%</t>
  </si>
  <si>
    <t>RES 0.56 OHM 1/10W 1% 0603 SMD</t>
  </si>
  <si>
    <t>R10, R15, R28, R29</t>
  </si>
  <si>
    <t>0.56R-1%-R0603</t>
  </si>
  <si>
    <t>Test Point</t>
  </si>
  <si>
    <t>TP1, TP2</t>
  </si>
  <si>
    <t>Hole 1.5mm</t>
  </si>
  <si>
    <t>TPS54xx</t>
  </si>
  <si>
    <t>U1</t>
  </si>
  <si>
    <t>SOIC-8 POWERPAD</t>
  </si>
  <si>
    <t>LM1117-3.3V</t>
  </si>
  <si>
    <t>800mA Low-Dropout Linear Regulator</t>
  </si>
  <si>
    <t>U2</t>
  </si>
  <si>
    <t>SOT223-4N</t>
  </si>
  <si>
    <t>LMV358IDGKR</t>
  </si>
  <si>
    <t>U3</t>
  </si>
  <si>
    <t>MSOP-8</t>
  </si>
  <si>
    <t>L298</t>
  </si>
  <si>
    <t>Dual Full-H Driver</t>
  </si>
  <si>
    <t>U4, U5</t>
  </si>
  <si>
    <t>DIP15SL2</t>
  </si>
  <si>
    <t>7400</t>
  </si>
  <si>
    <t>Quad 2-Input NAND Gate</t>
  </si>
  <si>
    <t>U6</t>
  </si>
  <si>
    <t>SO14-150mil</t>
  </si>
  <si>
    <t>Price</t>
  </si>
  <si>
    <t>Check</t>
  </si>
  <si>
    <t>x</t>
  </si>
  <si>
    <t>Buy</t>
  </si>
  <si>
    <t>4.7uF-25V-Alu</t>
  </si>
  <si>
    <t>Alu Capacitor</t>
  </si>
  <si>
    <t>220uF-6.3V-Alu</t>
  </si>
  <si>
    <t>SM-LED-0805</t>
  </si>
  <si>
    <t>4 Blues, 4 Reds, 4 Greens</t>
  </si>
  <si>
    <t>Heatsink-231625W Tản nhiệt Nhôm kiểu TO-220 / Multiwatt, 23x16x25mm</t>
  </si>
  <si>
    <t>2-pin Plug-in Terminal block Male &amp; Female 5.0mm pitch</t>
  </si>
  <si>
    <t>Header, 10-Pin, Dual row - Female</t>
  </si>
  <si>
    <t>Header 2X40</t>
  </si>
  <si>
    <t>Chợ</t>
  </si>
  <si>
    <t>MMBT2222A</t>
  </si>
  <si>
    <t>TPS5430DDA</t>
  </si>
  <si>
    <t>74HC00D</t>
  </si>
  <si>
    <t>lần 3</t>
  </si>
  <si>
    <t>Tùm lum thứ</t>
  </si>
  <si>
    <t>Bánh Omni</t>
  </si>
  <si>
    <t>lần 4</t>
  </si>
  <si>
    <t>Ốc</t>
  </si>
  <si>
    <t>lần 5</t>
  </si>
  <si>
    <t>Keo dán</t>
  </si>
  <si>
    <t>Chuyển nhượng</t>
  </si>
  <si>
    <t>Module cầu H</t>
  </si>
  <si>
    <t>ngày 24/03/2016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</si>
</sst>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Tahoma"/>
      <family val="2"/>
    </font>
    <font>
      <b/>
      <sz val="14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3" fillId="0" borderId="1" xfId="0" quotePrefix="1" applyFont="1" applyBorder="1"/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quotePrefix="1" applyFont="1" applyBorder="1"/>
    <xf numFmtId="0" fontId="5" fillId="3" borderId="0" xfId="1" applyFill="1" applyAlignment="1">
      <alignment horizontal="left" vertical="center" wrapText="1"/>
    </xf>
    <xf numFmtId="0" fontId="3" fillId="4" borderId="1" xfId="0" quotePrefix="1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6" fillId="0" borderId="0" xfId="0" applyFont="1"/>
    <xf numFmtId="0" fontId="7" fillId="0" borderId="1" xfId="0" quotePrefix="1" applyFont="1" applyBorder="1"/>
    <xf numFmtId="0" fontId="6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me.vn/Product.aspx?id=1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I5" sqref="I5"/>
    </sheetView>
  </sheetViews>
  <sheetFormatPr defaultRowHeight="18.75" x14ac:dyDescent="0.3"/>
  <cols>
    <col min="1" max="1" width="6.28515625" style="1" bestFit="1" customWidth="1"/>
    <col min="2" max="2" width="23.85546875" style="1" bestFit="1" customWidth="1"/>
    <col min="3" max="3" width="9.5703125" style="1" bestFit="1" customWidth="1"/>
    <col min="4" max="4" width="12.42578125" style="1" bestFit="1" customWidth="1"/>
    <col min="5" max="5" width="11.7109375" style="1" bestFit="1" customWidth="1"/>
    <col min="6" max="6" width="28.85546875" style="1" bestFit="1" customWidth="1"/>
    <col min="7" max="7" width="10.28515625" style="1" bestFit="1" customWidth="1"/>
    <col min="8" max="8" width="18" style="1" customWidth="1"/>
    <col min="9" max="16384" width="9.140625" style="1"/>
  </cols>
  <sheetData>
    <row r="1" spans="1:8" ht="30" x14ac:dyDescent="0.4">
      <c r="A1" s="26" t="s">
        <v>24</v>
      </c>
      <c r="B1" s="26"/>
      <c r="C1" s="26"/>
      <c r="D1" s="26"/>
      <c r="E1" s="26"/>
      <c r="F1" s="2" t="s">
        <v>15</v>
      </c>
      <c r="G1" s="2">
        <f>SUM(D5:D47)</f>
        <v>3054000</v>
      </c>
      <c r="H1" s="2" t="s">
        <v>182</v>
      </c>
    </row>
    <row r="2" spans="1:8" x14ac:dyDescent="0.3">
      <c r="F2" s="2" t="s">
        <v>9</v>
      </c>
      <c r="G2" s="2">
        <f>D5+D6+D7+D8+D12+D14+D16+D18+H2+D19</f>
        <v>1602000</v>
      </c>
      <c r="H2" s="2">
        <v>-600000</v>
      </c>
    </row>
    <row r="3" spans="1:8" x14ac:dyDescent="0.3">
      <c r="F3" s="3" t="s">
        <v>10</v>
      </c>
      <c r="G3" s="3">
        <f>D9+D10+D11+D13+D15+D17+H3</f>
        <v>1452000</v>
      </c>
      <c r="H3" s="2">
        <f>-H2</f>
        <v>600000</v>
      </c>
    </row>
    <row r="4" spans="1:8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f>G3+G2</f>
        <v>3054000</v>
      </c>
    </row>
    <row r="5" spans="1:8" x14ac:dyDescent="0.3">
      <c r="A5" s="4">
        <v>1</v>
      </c>
      <c r="B5" s="2" t="s">
        <v>0</v>
      </c>
      <c r="C5" s="2" t="s">
        <v>2</v>
      </c>
      <c r="D5" s="2">
        <v>300000</v>
      </c>
      <c r="E5" s="2" t="s">
        <v>9</v>
      </c>
      <c r="F5" s="2"/>
    </row>
    <row r="6" spans="1:8" x14ac:dyDescent="0.3">
      <c r="A6" s="4">
        <v>2</v>
      </c>
      <c r="B6" s="2" t="s">
        <v>1</v>
      </c>
      <c r="C6" s="2" t="s">
        <v>3</v>
      </c>
      <c r="D6" s="2">
        <v>160000</v>
      </c>
      <c r="E6" s="2" t="s">
        <v>9</v>
      </c>
      <c r="F6" s="2"/>
    </row>
    <row r="7" spans="1:8" x14ac:dyDescent="0.3">
      <c r="A7" s="4">
        <v>3</v>
      </c>
      <c r="B7" s="2" t="s">
        <v>4</v>
      </c>
      <c r="C7" s="2" t="s">
        <v>5</v>
      </c>
      <c r="D7" s="2">
        <v>100000</v>
      </c>
      <c r="E7" s="2" t="s">
        <v>9</v>
      </c>
      <c r="F7" s="2"/>
    </row>
    <row r="8" spans="1:8" x14ac:dyDescent="0.3">
      <c r="A8" s="24">
        <v>4</v>
      </c>
      <c r="B8" s="25" t="s">
        <v>6</v>
      </c>
      <c r="C8" s="2" t="s">
        <v>7</v>
      </c>
      <c r="D8" s="2">
        <v>70000</v>
      </c>
      <c r="E8" s="2" t="s">
        <v>9</v>
      </c>
      <c r="F8" s="2"/>
    </row>
    <row r="9" spans="1:8" x14ac:dyDescent="0.3">
      <c r="A9" s="24"/>
      <c r="B9" s="25"/>
      <c r="C9" s="2" t="s">
        <v>8</v>
      </c>
      <c r="D9" s="2">
        <v>30000</v>
      </c>
      <c r="E9" s="2" t="s">
        <v>10</v>
      </c>
      <c r="F9" s="2"/>
    </row>
    <row r="10" spans="1:8" x14ac:dyDescent="0.3">
      <c r="A10" s="4">
        <v>5</v>
      </c>
      <c r="B10" s="2" t="s">
        <v>11</v>
      </c>
      <c r="C10" s="2" t="s">
        <v>12</v>
      </c>
      <c r="D10" s="2">
        <v>140000</v>
      </c>
      <c r="E10" s="2" t="s">
        <v>10</v>
      </c>
      <c r="F10" s="2"/>
    </row>
    <row r="11" spans="1:8" x14ac:dyDescent="0.3">
      <c r="A11" s="4">
        <v>6</v>
      </c>
      <c r="B11" s="2" t="s">
        <v>13</v>
      </c>
      <c r="C11" s="2" t="s">
        <v>14</v>
      </c>
      <c r="D11" s="2">
        <v>390000</v>
      </c>
      <c r="E11" s="2" t="s">
        <v>10</v>
      </c>
      <c r="F11" s="2"/>
    </row>
    <row r="12" spans="1:8" x14ac:dyDescent="0.3">
      <c r="A12" s="24">
        <v>7</v>
      </c>
      <c r="B12" s="25" t="s">
        <v>22</v>
      </c>
      <c r="C12" s="2" t="s">
        <v>7</v>
      </c>
      <c r="D12" s="2">
        <v>36000</v>
      </c>
      <c r="E12" s="2" t="s">
        <v>9</v>
      </c>
      <c r="F12" s="2" t="s">
        <v>23</v>
      </c>
    </row>
    <row r="13" spans="1:8" x14ac:dyDescent="0.3">
      <c r="A13" s="24"/>
      <c r="B13" s="25"/>
      <c r="C13" s="2" t="s">
        <v>8</v>
      </c>
      <c r="D13" s="2">
        <v>12000</v>
      </c>
      <c r="E13" s="2" t="s">
        <v>10</v>
      </c>
      <c r="F13" s="2" t="s">
        <v>25</v>
      </c>
    </row>
    <row r="14" spans="1:8" x14ac:dyDescent="0.3">
      <c r="A14" s="4">
        <v>8</v>
      </c>
      <c r="B14" s="2" t="s">
        <v>26</v>
      </c>
      <c r="C14" s="2" t="s">
        <v>27</v>
      </c>
      <c r="D14" s="2">
        <f>247000+15000</f>
        <v>262000</v>
      </c>
      <c r="E14" s="2" t="s">
        <v>9</v>
      </c>
      <c r="F14" s="2"/>
    </row>
    <row r="15" spans="1:8" x14ac:dyDescent="0.3">
      <c r="A15" s="4">
        <v>9</v>
      </c>
      <c r="B15" s="22" t="s">
        <v>22</v>
      </c>
      <c r="C15" s="22" t="s">
        <v>175</v>
      </c>
      <c r="D15" s="23">
        <v>268000</v>
      </c>
      <c r="E15" s="22" t="s">
        <v>10</v>
      </c>
      <c r="F15" s="4" t="s">
        <v>176</v>
      </c>
    </row>
    <row r="16" spans="1:8" x14ac:dyDescent="0.3">
      <c r="A16" s="4">
        <v>10</v>
      </c>
      <c r="B16" s="2" t="s">
        <v>177</v>
      </c>
      <c r="C16" s="2" t="s">
        <v>2</v>
      </c>
      <c r="D16" s="2">
        <f>370000*3</f>
        <v>1110000</v>
      </c>
      <c r="E16" s="2" t="s">
        <v>9</v>
      </c>
      <c r="F16" s="2"/>
    </row>
    <row r="17" spans="1:6" x14ac:dyDescent="0.3">
      <c r="A17" s="24">
        <v>11</v>
      </c>
      <c r="B17" s="24" t="s">
        <v>22</v>
      </c>
      <c r="C17" s="2" t="s">
        <v>178</v>
      </c>
      <c r="D17" s="2">
        <v>12000</v>
      </c>
      <c r="E17" s="2" t="s">
        <v>10</v>
      </c>
      <c r="F17" s="2" t="s">
        <v>179</v>
      </c>
    </row>
    <row r="18" spans="1:6" x14ac:dyDescent="0.3">
      <c r="A18" s="24"/>
      <c r="B18" s="24"/>
      <c r="C18" s="2" t="s">
        <v>180</v>
      </c>
      <c r="D18" s="2">
        <v>14000</v>
      </c>
      <c r="E18" s="2" t="s">
        <v>9</v>
      </c>
      <c r="F18" s="2" t="s">
        <v>181</v>
      </c>
    </row>
    <row r="19" spans="1:6" x14ac:dyDescent="0.3">
      <c r="A19" s="27">
        <v>12</v>
      </c>
      <c r="B19" s="2" t="s">
        <v>183</v>
      </c>
      <c r="C19" s="2" t="s">
        <v>12</v>
      </c>
      <c r="D19" s="2">
        <v>150000</v>
      </c>
      <c r="E19" s="2" t="s">
        <v>9</v>
      </c>
      <c r="F19" s="2" t="s">
        <v>184</v>
      </c>
    </row>
  </sheetData>
  <mergeCells count="7">
    <mergeCell ref="A17:A18"/>
    <mergeCell ref="B17:B18"/>
    <mergeCell ref="A8:A9"/>
    <mergeCell ref="B8:B9"/>
    <mergeCell ref="A1:E1"/>
    <mergeCell ref="B12:B13"/>
    <mergeCell ref="A12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topLeftCell="A4" workbookViewId="0">
      <selection activeCell="L14" sqref="L14"/>
    </sheetView>
  </sheetViews>
  <sheetFormatPr defaultRowHeight="15" x14ac:dyDescent="0.25"/>
  <cols>
    <col min="1" max="1" width="12.42578125" bestFit="1" customWidth="1"/>
    <col min="2" max="2" width="55.7109375" bestFit="1" customWidth="1"/>
    <col min="3" max="3" width="52" hidden="1" customWidth="1"/>
    <col min="4" max="4" width="15.140625" hidden="1" customWidth="1"/>
    <col min="5" max="5" width="16.5703125" hidden="1" customWidth="1"/>
    <col min="6" max="6" width="7.28515625" hidden="1" customWidth="1"/>
    <col min="7" max="7" width="7.28515625" customWidth="1"/>
    <col min="9" max="9" width="9.140625" style="11"/>
  </cols>
  <sheetData>
    <row r="2" spans="1:9" x14ac:dyDescent="0.2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161</v>
      </c>
      <c r="H2" s="8" t="s">
        <v>158</v>
      </c>
      <c r="I2" s="8" t="s">
        <v>159</v>
      </c>
    </row>
    <row r="3" spans="1:9" hidden="1" x14ac:dyDescent="0.25">
      <c r="A3" s="6" t="s">
        <v>34</v>
      </c>
      <c r="B3" s="6" t="s">
        <v>35</v>
      </c>
      <c r="C3" s="6" t="s">
        <v>36</v>
      </c>
      <c r="D3" s="6" t="s">
        <v>37</v>
      </c>
      <c r="E3" s="6" t="s">
        <v>34</v>
      </c>
      <c r="F3" s="7">
        <v>1</v>
      </c>
      <c r="G3" s="7">
        <v>0</v>
      </c>
      <c r="H3" s="9"/>
      <c r="I3" s="10" t="s">
        <v>160</v>
      </c>
    </row>
    <row r="4" spans="1:9" x14ac:dyDescent="0.25">
      <c r="A4" s="6" t="s">
        <v>38</v>
      </c>
      <c r="B4" s="6" t="s">
        <v>39</v>
      </c>
      <c r="C4" s="6" t="s">
        <v>40</v>
      </c>
      <c r="D4" s="6" t="s">
        <v>41</v>
      </c>
      <c r="E4" s="6" t="s">
        <v>42</v>
      </c>
      <c r="F4" s="7">
        <v>7</v>
      </c>
      <c r="G4" s="7">
        <v>100</v>
      </c>
      <c r="H4" s="9">
        <v>3000</v>
      </c>
      <c r="I4" s="10"/>
    </row>
    <row r="5" spans="1:9" x14ac:dyDescent="0.25">
      <c r="A5" s="6" t="s">
        <v>43</v>
      </c>
      <c r="B5" s="6" t="s">
        <v>163</v>
      </c>
      <c r="C5" s="6" t="s">
        <v>44</v>
      </c>
      <c r="D5" s="6" t="s">
        <v>45</v>
      </c>
      <c r="E5" s="6" t="s">
        <v>162</v>
      </c>
      <c r="F5" s="7">
        <v>1</v>
      </c>
      <c r="G5" s="7">
        <v>1</v>
      </c>
      <c r="H5" s="9">
        <v>1200</v>
      </c>
      <c r="I5" s="10"/>
    </row>
    <row r="6" spans="1:9" x14ac:dyDescent="0.25">
      <c r="A6" s="6" t="s">
        <v>46</v>
      </c>
      <c r="B6" s="6" t="s">
        <v>47</v>
      </c>
      <c r="C6" s="6" t="s">
        <v>48</v>
      </c>
      <c r="D6" s="6" t="s">
        <v>49</v>
      </c>
      <c r="E6" s="6" t="s">
        <v>50</v>
      </c>
      <c r="F6" s="7">
        <v>1</v>
      </c>
      <c r="G6" s="7">
        <v>1</v>
      </c>
      <c r="H6" s="9">
        <v>4000</v>
      </c>
      <c r="I6" s="10"/>
    </row>
    <row r="7" spans="1:9" x14ac:dyDescent="0.25">
      <c r="A7" s="6" t="s">
        <v>51</v>
      </c>
      <c r="B7" s="6" t="s">
        <v>163</v>
      </c>
      <c r="C7" s="6" t="s">
        <v>52</v>
      </c>
      <c r="D7" s="6" t="s">
        <v>53</v>
      </c>
      <c r="E7" s="6" t="s">
        <v>164</v>
      </c>
      <c r="F7" s="7">
        <v>1</v>
      </c>
      <c r="G7" s="7">
        <v>1</v>
      </c>
      <c r="H7" s="9">
        <v>3000</v>
      </c>
      <c r="I7" s="10"/>
    </row>
    <row r="8" spans="1:9" x14ac:dyDescent="0.25">
      <c r="A8" s="6" t="s">
        <v>54</v>
      </c>
      <c r="B8" s="6" t="s">
        <v>39</v>
      </c>
      <c r="C8" s="6" t="s">
        <v>55</v>
      </c>
      <c r="D8" s="6" t="s">
        <v>41</v>
      </c>
      <c r="E8" s="6" t="s">
        <v>56</v>
      </c>
      <c r="F8" s="7">
        <v>1</v>
      </c>
      <c r="G8" s="7">
        <v>100</v>
      </c>
      <c r="H8" s="9">
        <v>2500</v>
      </c>
      <c r="I8" s="10"/>
    </row>
    <row r="9" spans="1:9" x14ac:dyDescent="0.25">
      <c r="A9" s="6" t="s">
        <v>57</v>
      </c>
      <c r="B9" s="6" t="s">
        <v>58</v>
      </c>
      <c r="C9" s="6" t="s">
        <v>59</v>
      </c>
      <c r="D9" s="6" t="s">
        <v>60</v>
      </c>
      <c r="E9" s="6" t="s">
        <v>61</v>
      </c>
      <c r="F9" s="7">
        <v>17</v>
      </c>
      <c r="G9" s="7">
        <v>17</v>
      </c>
      <c r="H9" s="9">
        <v>34000</v>
      </c>
      <c r="I9" s="10"/>
    </row>
    <row r="10" spans="1:9" hidden="1" x14ac:dyDescent="0.25">
      <c r="A10" s="6" t="s">
        <v>65</v>
      </c>
      <c r="B10" s="6" t="s">
        <v>167</v>
      </c>
      <c r="C10" s="6" t="s">
        <v>66</v>
      </c>
      <c r="D10" s="6" t="s">
        <v>67</v>
      </c>
      <c r="E10" s="6" t="s">
        <v>65</v>
      </c>
      <c r="F10" s="7">
        <v>2</v>
      </c>
      <c r="G10" s="7">
        <v>0</v>
      </c>
      <c r="H10" s="9"/>
      <c r="I10" s="10" t="s">
        <v>160</v>
      </c>
    </row>
    <row r="11" spans="1:9" x14ac:dyDescent="0.25">
      <c r="A11" s="6" t="s">
        <v>68</v>
      </c>
      <c r="B11" s="6" t="s">
        <v>69</v>
      </c>
      <c r="C11" s="6" t="s">
        <v>70</v>
      </c>
      <c r="D11" s="6" t="s">
        <v>71</v>
      </c>
      <c r="E11" s="6" t="s">
        <v>72</v>
      </c>
      <c r="F11" s="7">
        <v>1</v>
      </c>
      <c r="G11" s="7">
        <v>1</v>
      </c>
      <c r="H11" s="9">
        <v>6000</v>
      </c>
      <c r="I11" s="10"/>
    </row>
    <row r="12" spans="1:9" x14ac:dyDescent="0.25">
      <c r="A12" s="6" t="s">
        <v>73</v>
      </c>
      <c r="B12" s="12" t="s">
        <v>166</v>
      </c>
      <c r="C12" s="6" t="s">
        <v>74</v>
      </c>
      <c r="D12" s="6" t="s">
        <v>165</v>
      </c>
      <c r="E12" s="6" t="s">
        <v>75</v>
      </c>
      <c r="F12" s="7">
        <v>11</v>
      </c>
      <c r="G12" s="7"/>
      <c r="H12" s="9"/>
      <c r="I12" s="10"/>
    </row>
    <row r="13" spans="1:9" x14ac:dyDescent="0.25">
      <c r="A13" s="6" t="s">
        <v>76</v>
      </c>
      <c r="B13" s="13" t="s">
        <v>168</v>
      </c>
      <c r="C13" s="6" t="s">
        <v>77</v>
      </c>
      <c r="D13" s="6" t="s">
        <v>78</v>
      </c>
      <c r="E13" s="6" t="s">
        <v>76</v>
      </c>
      <c r="F13" s="7">
        <v>3</v>
      </c>
      <c r="G13" s="7">
        <v>7</v>
      </c>
      <c r="H13" s="9">
        <v>21000</v>
      </c>
      <c r="I13" s="10"/>
    </row>
    <row r="14" spans="1:9" x14ac:dyDescent="0.25">
      <c r="A14" s="6" t="s">
        <v>79</v>
      </c>
      <c r="B14" s="6" t="s">
        <v>169</v>
      </c>
      <c r="C14" s="6" t="s">
        <v>80</v>
      </c>
      <c r="D14" s="6" t="s">
        <v>170</v>
      </c>
      <c r="E14" s="6" t="s">
        <v>170</v>
      </c>
      <c r="F14" s="7">
        <v>1</v>
      </c>
      <c r="G14" s="7">
        <v>1</v>
      </c>
      <c r="H14" s="9">
        <v>5000</v>
      </c>
      <c r="I14" s="10"/>
    </row>
    <row r="15" spans="1:9" s="18" customFormat="1" hidden="1" x14ac:dyDescent="0.25">
      <c r="A15" s="14" t="s">
        <v>85</v>
      </c>
      <c r="B15" s="14" t="s">
        <v>86</v>
      </c>
      <c r="C15" s="14" t="s">
        <v>87</v>
      </c>
      <c r="D15" s="14" t="s">
        <v>88</v>
      </c>
      <c r="E15" s="14" t="s">
        <v>85</v>
      </c>
      <c r="F15" s="15">
        <v>2</v>
      </c>
      <c r="G15" s="15"/>
      <c r="H15" s="16"/>
      <c r="I15" s="17"/>
    </row>
    <row r="16" spans="1:9" s="18" customFormat="1" hidden="1" x14ac:dyDescent="0.25">
      <c r="A16" s="14" t="s">
        <v>89</v>
      </c>
      <c r="B16" s="14" t="s">
        <v>90</v>
      </c>
      <c r="C16" s="14" t="s">
        <v>91</v>
      </c>
      <c r="D16" s="14" t="s">
        <v>89</v>
      </c>
      <c r="E16" s="14" t="s">
        <v>89</v>
      </c>
      <c r="F16" s="15">
        <v>2</v>
      </c>
      <c r="G16" s="15"/>
      <c r="H16" s="16"/>
      <c r="I16" s="17"/>
    </row>
    <row r="17" spans="1:9" x14ac:dyDescent="0.25">
      <c r="A17" s="6" t="s">
        <v>92</v>
      </c>
      <c r="B17" s="6" t="s">
        <v>93</v>
      </c>
      <c r="C17" s="6" t="s">
        <v>94</v>
      </c>
      <c r="D17" s="6" t="s">
        <v>95</v>
      </c>
      <c r="E17" s="6" t="s">
        <v>96</v>
      </c>
      <c r="F17" s="7">
        <v>1</v>
      </c>
      <c r="G17" s="7">
        <v>2</v>
      </c>
      <c r="H17" s="9">
        <v>4000</v>
      </c>
      <c r="I17" s="10"/>
    </row>
    <row r="18" spans="1:9" x14ac:dyDescent="0.25">
      <c r="A18" s="6" t="s">
        <v>97</v>
      </c>
      <c r="B18" s="19" t="s">
        <v>172</v>
      </c>
      <c r="C18" s="6" t="s">
        <v>98</v>
      </c>
      <c r="D18" s="6" t="s">
        <v>99</v>
      </c>
      <c r="E18" s="6" t="s">
        <v>97</v>
      </c>
      <c r="F18" s="7">
        <v>1</v>
      </c>
      <c r="G18" s="7">
        <v>5</v>
      </c>
      <c r="H18" s="9">
        <v>4000</v>
      </c>
      <c r="I18" s="10"/>
    </row>
    <row r="19" spans="1:9" hidden="1" x14ac:dyDescent="0.25">
      <c r="A19" s="14" t="s">
        <v>100</v>
      </c>
      <c r="B19" s="14" t="s">
        <v>101</v>
      </c>
      <c r="C19" s="14" t="s">
        <v>102</v>
      </c>
      <c r="D19" s="14" t="s">
        <v>103</v>
      </c>
      <c r="E19" s="14" t="s">
        <v>104</v>
      </c>
      <c r="F19" s="15">
        <v>1</v>
      </c>
      <c r="G19" s="15"/>
      <c r="H19" s="16"/>
      <c r="I19" s="17"/>
    </row>
    <row r="20" spans="1:9" hidden="1" x14ac:dyDescent="0.25">
      <c r="A20" s="14" t="s">
        <v>105</v>
      </c>
      <c r="B20" s="14" t="s">
        <v>106</v>
      </c>
      <c r="C20" s="14" t="s">
        <v>107</v>
      </c>
      <c r="D20" s="14" t="s">
        <v>103</v>
      </c>
      <c r="E20" s="14" t="s">
        <v>108</v>
      </c>
      <c r="F20" s="15">
        <v>1</v>
      </c>
      <c r="G20" s="15"/>
      <c r="H20" s="16"/>
      <c r="I20" s="17"/>
    </row>
    <row r="21" spans="1:9" hidden="1" x14ac:dyDescent="0.25">
      <c r="A21" s="14" t="s">
        <v>109</v>
      </c>
      <c r="B21" s="14" t="s">
        <v>110</v>
      </c>
      <c r="C21" s="14" t="s">
        <v>111</v>
      </c>
      <c r="D21" s="14" t="s">
        <v>103</v>
      </c>
      <c r="E21" s="14" t="s">
        <v>112</v>
      </c>
      <c r="F21" s="15">
        <v>3</v>
      </c>
      <c r="G21" s="15"/>
      <c r="H21" s="16"/>
      <c r="I21" s="17"/>
    </row>
    <row r="22" spans="1:9" hidden="1" x14ac:dyDescent="0.25">
      <c r="A22" s="14" t="s">
        <v>113</v>
      </c>
      <c r="B22" s="14" t="s">
        <v>114</v>
      </c>
      <c r="C22" s="14" t="s">
        <v>115</v>
      </c>
      <c r="D22" s="14" t="s">
        <v>103</v>
      </c>
      <c r="E22" s="14" t="s">
        <v>116</v>
      </c>
      <c r="F22" s="15">
        <v>4</v>
      </c>
      <c r="G22" s="15"/>
      <c r="H22" s="16"/>
      <c r="I22" s="17"/>
    </row>
    <row r="23" spans="1:9" hidden="1" x14ac:dyDescent="0.25">
      <c r="A23" s="14" t="s">
        <v>117</v>
      </c>
      <c r="B23" s="14" t="s">
        <v>118</v>
      </c>
      <c r="C23" s="14" t="s">
        <v>119</v>
      </c>
      <c r="D23" s="14" t="s">
        <v>103</v>
      </c>
      <c r="E23" s="14" t="s">
        <v>120</v>
      </c>
      <c r="F23" s="15">
        <v>4</v>
      </c>
      <c r="G23" s="15"/>
      <c r="H23" s="16"/>
      <c r="I23" s="17"/>
    </row>
    <row r="24" spans="1:9" hidden="1" x14ac:dyDescent="0.25">
      <c r="A24" s="14" t="s">
        <v>121</v>
      </c>
      <c r="B24" s="14" t="s">
        <v>122</v>
      </c>
      <c r="C24" s="14" t="s">
        <v>123</v>
      </c>
      <c r="D24" s="14" t="s">
        <v>103</v>
      </c>
      <c r="E24" s="14" t="s">
        <v>124</v>
      </c>
      <c r="F24" s="15">
        <v>9</v>
      </c>
      <c r="G24" s="15"/>
      <c r="H24" s="16"/>
      <c r="I24" s="17"/>
    </row>
    <row r="25" spans="1:9" hidden="1" x14ac:dyDescent="0.25">
      <c r="A25" s="14" t="s">
        <v>125</v>
      </c>
      <c r="B25" s="14" t="s">
        <v>126</v>
      </c>
      <c r="C25" s="14" t="s">
        <v>127</v>
      </c>
      <c r="D25" s="14" t="s">
        <v>103</v>
      </c>
      <c r="E25" s="14" t="s">
        <v>128</v>
      </c>
      <c r="F25" s="15">
        <v>1</v>
      </c>
      <c r="G25" s="15"/>
      <c r="H25" s="16"/>
      <c r="I25" s="17"/>
    </row>
    <row r="26" spans="1:9" hidden="1" x14ac:dyDescent="0.25">
      <c r="A26" s="14" t="s">
        <v>129</v>
      </c>
      <c r="B26" s="14" t="s">
        <v>130</v>
      </c>
      <c r="C26" s="14" t="s">
        <v>131</v>
      </c>
      <c r="D26" s="14" t="s">
        <v>103</v>
      </c>
      <c r="E26" s="14" t="s">
        <v>132</v>
      </c>
      <c r="F26" s="15">
        <v>2</v>
      </c>
      <c r="G26" s="15"/>
      <c r="H26" s="16"/>
      <c r="I26" s="17"/>
    </row>
    <row r="27" spans="1:9" hidden="1" x14ac:dyDescent="0.25">
      <c r="A27" s="14" t="s">
        <v>133</v>
      </c>
      <c r="B27" s="14" t="s">
        <v>134</v>
      </c>
      <c r="C27" s="14" t="s">
        <v>135</v>
      </c>
      <c r="D27" s="14" t="s">
        <v>103</v>
      </c>
      <c r="E27" s="14" t="s">
        <v>136</v>
      </c>
      <c r="F27" s="15">
        <v>4</v>
      </c>
      <c r="G27" s="15"/>
      <c r="H27" s="16"/>
      <c r="I27" s="17"/>
    </row>
    <row r="28" spans="1:9" hidden="1" x14ac:dyDescent="0.25">
      <c r="A28" s="14" t="s">
        <v>137</v>
      </c>
      <c r="B28" s="14" t="s">
        <v>137</v>
      </c>
      <c r="C28" s="14" t="s">
        <v>138</v>
      </c>
      <c r="D28" s="14" t="s">
        <v>139</v>
      </c>
      <c r="E28" s="14" t="s">
        <v>137</v>
      </c>
      <c r="F28" s="15">
        <v>2</v>
      </c>
      <c r="G28" s="15"/>
      <c r="H28" s="16"/>
      <c r="I28" s="17"/>
    </row>
    <row r="29" spans="1:9" x14ac:dyDescent="0.25">
      <c r="A29" s="6" t="s">
        <v>140</v>
      </c>
      <c r="B29" s="19" t="s">
        <v>173</v>
      </c>
      <c r="C29" s="6" t="s">
        <v>141</v>
      </c>
      <c r="D29" s="6" t="s">
        <v>142</v>
      </c>
      <c r="E29" s="6" t="s">
        <v>140</v>
      </c>
      <c r="F29" s="7">
        <v>1</v>
      </c>
      <c r="G29" s="7">
        <v>1</v>
      </c>
      <c r="H29" s="9">
        <v>35000</v>
      </c>
      <c r="I29" s="10"/>
    </row>
    <row r="30" spans="1:9" hidden="1" x14ac:dyDescent="0.25">
      <c r="A30" s="6" t="s">
        <v>143</v>
      </c>
      <c r="B30" s="6" t="s">
        <v>144</v>
      </c>
      <c r="C30" s="6" t="s">
        <v>145</v>
      </c>
      <c r="D30" s="6" t="s">
        <v>146</v>
      </c>
      <c r="E30" s="6" t="s">
        <v>143</v>
      </c>
      <c r="F30" s="7">
        <v>1</v>
      </c>
      <c r="G30" s="7"/>
      <c r="H30" s="9"/>
      <c r="I30" s="10" t="s">
        <v>160</v>
      </c>
    </row>
    <row r="31" spans="1:9" ht="20.25" x14ac:dyDescent="0.35">
      <c r="A31" s="6" t="s">
        <v>147</v>
      </c>
      <c r="B31" s="20" t="s">
        <v>147</v>
      </c>
      <c r="C31" s="6" t="s">
        <v>148</v>
      </c>
      <c r="D31" s="6" t="s">
        <v>149</v>
      </c>
      <c r="E31" s="6" t="s">
        <v>147</v>
      </c>
      <c r="F31" s="7">
        <v>1</v>
      </c>
      <c r="G31" s="7">
        <v>1</v>
      </c>
      <c r="H31" s="9"/>
      <c r="I31" s="10"/>
    </row>
    <row r="32" spans="1:9" x14ac:dyDescent="0.25">
      <c r="A32" s="21" t="s">
        <v>174</v>
      </c>
      <c r="B32" s="6" t="s">
        <v>155</v>
      </c>
      <c r="C32" s="6" t="s">
        <v>156</v>
      </c>
      <c r="D32" s="6" t="s">
        <v>157</v>
      </c>
      <c r="E32" s="6" t="s">
        <v>154</v>
      </c>
      <c r="F32" s="7">
        <v>1</v>
      </c>
      <c r="G32" s="7">
        <v>1</v>
      </c>
      <c r="H32" s="9">
        <v>2500</v>
      </c>
      <c r="I32" s="10"/>
    </row>
    <row r="33" spans="1:9" x14ac:dyDescent="0.25">
      <c r="G33" t="s">
        <v>15</v>
      </c>
      <c r="H33">
        <f>SUM(H3:H32)</f>
        <v>125200</v>
      </c>
    </row>
    <row r="35" spans="1:9" x14ac:dyDescent="0.25">
      <c r="A35" s="6" t="s">
        <v>62</v>
      </c>
      <c r="B35" s="6" t="s">
        <v>62</v>
      </c>
      <c r="C35" s="6" t="s">
        <v>63</v>
      </c>
      <c r="D35" s="6" t="s">
        <v>64</v>
      </c>
      <c r="E35" s="6" t="s">
        <v>62</v>
      </c>
      <c r="F35" s="7">
        <v>1</v>
      </c>
      <c r="G35" s="7"/>
      <c r="H35" s="9"/>
      <c r="I35" s="10" t="s">
        <v>171</v>
      </c>
    </row>
    <row r="36" spans="1:9" x14ac:dyDescent="0.25">
      <c r="A36" s="6" t="s">
        <v>81</v>
      </c>
      <c r="B36" s="6" t="s">
        <v>82</v>
      </c>
      <c r="C36" s="6" t="s">
        <v>83</v>
      </c>
      <c r="D36" s="6" t="s">
        <v>84</v>
      </c>
      <c r="E36" s="6" t="s">
        <v>81</v>
      </c>
      <c r="F36" s="7">
        <v>1</v>
      </c>
      <c r="G36" s="7"/>
      <c r="H36" s="9"/>
      <c r="I36" s="10" t="s">
        <v>171</v>
      </c>
    </row>
    <row r="37" spans="1:9" x14ac:dyDescent="0.25">
      <c r="A37" s="6" t="s">
        <v>150</v>
      </c>
      <c r="B37" s="6" t="s">
        <v>151</v>
      </c>
      <c r="C37" s="6" t="s">
        <v>152</v>
      </c>
      <c r="D37" s="6" t="s">
        <v>153</v>
      </c>
      <c r="E37" s="6" t="s">
        <v>150</v>
      </c>
      <c r="F37" s="7">
        <v>2</v>
      </c>
      <c r="G37" s="7">
        <v>1</v>
      </c>
      <c r="H37" s="9">
        <v>30000</v>
      </c>
      <c r="I37" s="10" t="s">
        <v>171</v>
      </c>
    </row>
  </sheetData>
  <hyperlinks>
    <hyperlink ref="B13" r:id="rId1" display="http://tme.vn/Product.aspx?id=1986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PCB 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2016-03-10T16:51:00Z</dcterms:created>
  <dcterms:modified xsi:type="dcterms:W3CDTF">2016-03-25T08:49:34Z</dcterms:modified>
</cp:coreProperties>
</file>