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Repo\tax-management\web\excel\"/>
    </mc:Choice>
  </mc:AlternateContent>
  <bookViews>
    <workbookView xWindow="0" yWindow="0" windowWidth="15570" windowHeight="7665"/>
  </bookViews>
  <sheets>
    <sheet name="Du lieu chi tiet" sheetId="15" r:id="rId1"/>
    <sheet name="Tong hop ket qua" sheetId="16" r:id="rId2"/>
    <sheet name="Tien do thuc hien" sheetId="17" r:id="rId3"/>
  </sheets>
  <definedNames>
    <definedName name="_xlnm._FilterDatabase" localSheetId="0" hidden="1">'Du lieu chi tiet'!$A$9:$AA$11</definedName>
    <definedName name="DonviBHXH">'Tong hop ket qua'!$B$22:$B$37</definedName>
    <definedName name="_xlnm.Print_Titles" localSheetId="2">'Tien do thuc hien'!$6:$8</definedName>
    <definedName name="Thang">'Tong hop ket qua'!$A$7:$A$18</definedName>
  </definedNames>
  <calcPr calcId="152511"/>
</workbook>
</file>

<file path=xl/calcChain.xml><?xml version="1.0" encoding="utf-8"?>
<calcChain xmlns="http://schemas.openxmlformats.org/spreadsheetml/2006/main">
  <c r="O10" i="15" l="1"/>
  <c r="R10" i="15"/>
  <c r="E11" i="16" l="1"/>
  <c r="P26" i="17" l="1"/>
  <c r="O26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O13" i="17"/>
  <c r="P13" i="17"/>
  <c r="O14" i="17"/>
  <c r="P14" i="17"/>
  <c r="O15" i="17"/>
  <c r="P15" i="17"/>
  <c r="O16" i="17"/>
  <c r="P16" i="17"/>
  <c r="P12" i="17"/>
  <c r="O12" i="17"/>
  <c r="N26" i="17"/>
  <c r="M26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M12" i="17"/>
  <c r="N12" i="17"/>
  <c r="M14" i="17"/>
  <c r="N14" i="17"/>
  <c r="M15" i="17"/>
  <c r="N15" i="17"/>
  <c r="M16" i="17"/>
  <c r="N16" i="17"/>
  <c r="N13" i="17"/>
  <c r="M13" i="17"/>
  <c r="Q11" i="17"/>
  <c r="N30" i="16"/>
  <c r="O30" i="16"/>
  <c r="N31" i="16"/>
  <c r="O31" i="16"/>
  <c r="N32" i="16"/>
  <c r="O32" i="16"/>
  <c r="N33" i="16"/>
  <c r="O33" i="16"/>
  <c r="N34" i="16"/>
  <c r="O34" i="16"/>
  <c r="N35" i="16"/>
  <c r="O35" i="16"/>
  <c r="N37" i="16"/>
  <c r="O37" i="16"/>
  <c r="O29" i="16"/>
  <c r="N29" i="16"/>
  <c r="N25" i="16"/>
  <c r="O25" i="16"/>
  <c r="N26" i="16"/>
  <c r="O26" i="16"/>
  <c r="N27" i="16"/>
  <c r="O27" i="16"/>
  <c r="N23" i="16"/>
  <c r="O23" i="16"/>
  <c r="O24" i="16"/>
  <c r="N24" i="16"/>
  <c r="B5" i="15"/>
  <c r="M18" i="17"/>
  <c r="P18" i="17"/>
  <c r="O18" i="17"/>
  <c r="N18" i="17"/>
  <c r="H26" i="17"/>
  <c r="G26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8" i="17"/>
  <c r="G18" i="17"/>
  <c r="H16" i="17"/>
  <c r="G16" i="17"/>
  <c r="H15" i="17"/>
  <c r="G15" i="17"/>
  <c r="H14" i="17"/>
  <c r="G14" i="17"/>
  <c r="H13" i="17"/>
  <c r="G13" i="17"/>
  <c r="H12" i="17"/>
  <c r="G12" i="17"/>
  <c r="N8" i="16"/>
  <c r="N9" i="16"/>
  <c r="N10" i="16"/>
  <c r="N11" i="16"/>
  <c r="N12" i="16"/>
  <c r="N13" i="16"/>
  <c r="N14" i="16"/>
  <c r="N15" i="16"/>
  <c r="N16" i="16"/>
  <c r="N17" i="16"/>
  <c r="N18" i="16"/>
  <c r="O7" i="16"/>
  <c r="N7" i="16"/>
  <c r="L26" i="17"/>
  <c r="K26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6" i="17"/>
  <c r="K16" i="17"/>
  <c r="L15" i="17"/>
  <c r="K15" i="17"/>
  <c r="L14" i="17"/>
  <c r="K14" i="17"/>
  <c r="L13" i="17"/>
  <c r="K13" i="17"/>
  <c r="L12" i="17"/>
  <c r="K12" i="17"/>
  <c r="O11" i="15"/>
  <c r="R11" i="15"/>
  <c r="J11" i="15"/>
  <c r="L11" i="15" s="1"/>
  <c r="J10" i="15"/>
  <c r="L10" i="15" s="1"/>
  <c r="O8" i="16"/>
  <c r="O9" i="16"/>
  <c r="O10" i="16"/>
  <c r="P7" i="17"/>
  <c r="N7" i="17"/>
  <c r="P25" i="17" l="1"/>
  <c r="N25" i="17"/>
  <c r="O11" i="17"/>
  <c r="P11" i="17"/>
  <c r="N36" i="16"/>
  <c r="M25" i="17"/>
  <c r="O36" i="16"/>
  <c r="O25" i="17"/>
  <c r="N11" i="17"/>
  <c r="M11" i="17"/>
  <c r="N22" i="16"/>
  <c r="O22" i="16"/>
  <c r="O17" i="17"/>
  <c r="P17" i="17"/>
  <c r="M17" i="17"/>
  <c r="N17" i="17"/>
  <c r="P10" i="17" l="1"/>
  <c r="M10" i="17"/>
  <c r="O10" i="17"/>
  <c r="N10" i="17"/>
  <c r="P27" i="17" l="1"/>
  <c r="P9" i="17"/>
  <c r="O27" i="17"/>
  <c r="O9" i="17"/>
  <c r="M27" i="17"/>
  <c r="M9" i="17"/>
  <c r="N27" i="17"/>
  <c r="N9" i="17"/>
  <c r="O11" i="16" l="1"/>
  <c r="O12" i="16"/>
  <c r="O13" i="16"/>
  <c r="O14" i="16"/>
  <c r="O15" i="16"/>
  <c r="O16" i="16"/>
  <c r="O17" i="16"/>
  <c r="O18" i="16"/>
  <c r="C37" i="16"/>
  <c r="D37" i="16"/>
  <c r="E37" i="16"/>
  <c r="F37" i="16"/>
  <c r="G37" i="16"/>
  <c r="H37" i="16"/>
  <c r="I37" i="16"/>
  <c r="J37" i="16"/>
  <c r="K37" i="16"/>
  <c r="L37" i="16"/>
  <c r="M37" i="16"/>
  <c r="C30" i="16"/>
  <c r="D30" i="16"/>
  <c r="E30" i="16"/>
  <c r="F30" i="16"/>
  <c r="G30" i="16"/>
  <c r="H30" i="16"/>
  <c r="I30" i="16"/>
  <c r="J30" i="16"/>
  <c r="K30" i="16"/>
  <c r="L30" i="16"/>
  <c r="M30" i="16"/>
  <c r="C31" i="16"/>
  <c r="D31" i="16"/>
  <c r="E31" i="16"/>
  <c r="F31" i="16"/>
  <c r="G31" i="16"/>
  <c r="H31" i="16"/>
  <c r="I31" i="16"/>
  <c r="J31" i="16"/>
  <c r="K31" i="16"/>
  <c r="L31" i="16"/>
  <c r="M31" i="16"/>
  <c r="C32" i="16"/>
  <c r="D32" i="16"/>
  <c r="E32" i="16"/>
  <c r="F32" i="16"/>
  <c r="G32" i="16"/>
  <c r="H32" i="16"/>
  <c r="I32" i="16"/>
  <c r="J32" i="16"/>
  <c r="K32" i="16"/>
  <c r="L32" i="16"/>
  <c r="M32" i="16"/>
  <c r="C33" i="16"/>
  <c r="D33" i="16"/>
  <c r="E33" i="16"/>
  <c r="F33" i="16"/>
  <c r="G33" i="16"/>
  <c r="H33" i="16"/>
  <c r="I33" i="16"/>
  <c r="J33" i="16"/>
  <c r="K33" i="16"/>
  <c r="L33" i="16"/>
  <c r="M33" i="16"/>
  <c r="C34" i="16"/>
  <c r="D34" i="16"/>
  <c r="E34" i="16"/>
  <c r="F34" i="16"/>
  <c r="G34" i="16"/>
  <c r="H34" i="16"/>
  <c r="I34" i="16"/>
  <c r="J34" i="16"/>
  <c r="K34" i="16"/>
  <c r="L34" i="16"/>
  <c r="M34" i="16"/>
  <c r="C35" i="16"/>
  <c r="D35" i="16"/>
  <c r="E35" i="16"/>
  <c r="F35" i="16"/>
  <c r="G35" i="16"/>
  <c r="H35" i="16"/>
  <c r="I35" i="16"/>
  <c r="J35" i="16"/>
  <c r="K35" i="16"/>
  <c r="L35" i="16"/>
  <c r="M35" i="16"/>
  <c r="M29" i="16"/>
  <c r="L29" i="16"/>
  <c r="K29" i="16"/>
  <c r="J29" i="16"/>
  <c r="I29" i="16"/>
  <c r="H29" i="16"/>
  <c r="F29" i="16"/>
  <c r="D29" i="16"/>
  <c r="C24" i="16"/>
  <c r="D24" i="16"/>
  <c r="E24" i="16"/>
  <c r="F24" i="16"/>
  <c r="G24" i="16"/>
  <c r="H24" i="16"/>
  <c r="I24" i="16"/>
  <c r="J24" i="16"/>
  <c r="K24" i="16"/>
  <c r="L24" i="16"/>
  <c r="M24" i="16"/>
  <c r="C25" i="16"/>
  <c r="D25" i="16"/>
  <c r="E25" i="16"/>
  <c r="F25" i="16"/>
  <c r="G25" i="16"/>
  <c r="H25" i="16"/>
  <c r="I25" i="16"/>
  <c r="J25" i="16"/>
  <c r="K25" i="16"/>
  <c r="L25" i="16"/>
  <c r="M25" i="16"/>
  <c r="C26" i="16"/>
  <c r="D26" i="16"/>
  <c r="E26" i="16"/>
  <c r="F26" i="16"/>
  <c r="G26" i="16"/>
  <c r="H26" i="16"/>
  <c r="I26" i="16"/>
  <c r="J26" i="16"/>
  <c r="K26" i="16"/>
  <c r="L26" i="16"/>
  <c r="M26" i="16"/>
  <c r="C27" i="16"/>
  <c r="D27" i="16"/>
  <c r="E27" i="16"/>
  <c r="F27" i="16"/>
  <c r="G27" i="16"/>
  <c r="H27" i="16"/>
  <c r="I27" i="16"/>
  <c r="J27" i="16"/>
  <c r="K27" i="16"/>
  <c r="L27" i="16"/>
  <c r="M27" i="16"/>
  <c r="H23" i="16"/>
  <c r="I23" i="16"/>
  <c r="J23" i="16"/>
  <c r="K23" i="16"/>
  <c r="L23" i="16"/>
  <c r="M23" i="16"/>
  <c r="N6" i="16" l="1"/>
  <c r="N28" i="16"/>
  <c r="O6" i="16"/>
  <c r="O28" i="16"/>
  <c r="C8" i="16"/>
  <c r="C9" i="16"/>
  <c r="C15" i="16"/>
  <c r="C17" i="16"/>
  <c r="C18" i="16"/>
  <c r="H22" i="16"/>
  <c r="I22" i="16"/>
  <c r="J22" i="16"/>
  <c r="K22" i="16"/>
  <c r="L22" i="16"/>
  <c r="M22" i="16"/>
  <c r="D28" i="16"/>
  <c r="F28" i="16"/>
  <c r="H28" i="16"/>
  <c r="I28" i="16"/>
  <c r="J28" i="16"/>
  <c r="K28" i="16"/>
  <c r="L28" i="16"/>
  <c r="M28" i="16"/>
  <c r="D36" i="16"/>
  <c r="F36" i="16"/>
  <c r="H36" i="16"/>
  <c r="I36" i="16"/>
  <c r="J36" i="16"/>
  <c r="K36" i="16"/>
  <c r="L36" i="16"/>
  <c r="M36" i="16"/>
  <c r="H7" i="16"/>
  <c r="K7" i="16"/>
  <c r="L7" i="16"/>
  <c r="H8" i="16"/>
  <c r="I8" i="16"/>
  <c r="K8" i="16"/>
  <c r="L8" i="16"/>
  <c r="H9" i="16"/>
  <c r="K9" i="16"/>
  <c r="L9" i="16"/>
  <c r="H11" i="16"/>
  <c r="K11" i="16"/>
  <c r="K13" i="16"/>
  <c r="H14" i="16"/>
  <c r="K14" i="16"/>
  <c r="L14" i="16"/>
  <c r="H15" i="16"/>
  <c r="I15" i="16"/>
  <c r="K15" i="16"/>
  <c r="L15" i="16"/>
  <c r="K16" i="16"/>
  <c r="H17" i="16"/>
  <c r="I17" i="16"/>
  <c r="K17" i="16"/>
  <c r="L17" i="16"/>
  <c r="M17" i="16"/>
  <c r="H18" i="16"/>
  <c r="I18" i="16"/>
  <c r="J18" i="16"/>
  <c r="K18" i="16"/>
  <c r="L18" i="16"/>
  <c r="M18" i="16"/>
  <c r="F8" i="16"/>
  <c r="F14" i="16"/>
  <c r="F15" i="16"/>
  <c r="F16" i="16"/>
  <c r="F17" i="16"/>
  <c r="G17" i="16"/>
  <c r="F18" i="16"/>
  <c r="G18" i="16"/>
  <c r="D8" i="16"/>
  <c r="D14" i="16"/>
  <c r="D15" i="16"/>
  <c r="D16" i="16"/>
  <c r="D17" i="16"/>
  <c r="E17" i="16"/>
  <c r="D18" i="16"/>
  <c r="E18" i="16"/>
  <c r="C7" i="16"/>
  <c r="F26" i="17"/>
  <c r="E26" i="17"/>
  <c r="D26" i="17"/>
  <c r="J26" i="17" s="1"/>
  <c r="C26" i="17"/>
  <c r="I26" i="17" s="1"/>
  <c r="K25" i="17"/>
  <c r="G25" i="17"/>
  <c r="F24" i="17"/>
  <c r="E24" i="17"/>
  <c r="D24" i="17"/>
  <c r="J24" i="17" s="1"/>
  <c r="C24" i="17"/>
  <c r="I24" i="17" s="1"/>
  <c r="F23" i="17"/>
  <c r="E23" i="17"/>
  <c r="D23" i="17"/>
  <c r="J23" i="17" s="1"/>
  <c r="C23" i="17"/>
  <c r="I23" i="17" s="1"/>
  <c r="F22" i="17"/>
  <c r="E22" i="17"/>
  <c r="D22" i="17"/>
  <c r="J22" i="17" s="1"/>
  <c r="C22" i="17"/>
  <c r="I22" i="17" s="1"/>
  <c r="F21" i="17"/>
  <c r="E21" i="17"/>
  <c r="D21" i="17"/>
  <c r="J21" i="17" s="1"/>
  <c r="C21" i="17"/>
  <c r="I21" i="17" s="1"/>
  <c r="F20" i="17"/>
  <c r="E20" i="17"/>
  <c r="D20" i="17"/>
  <c r="J20" i="17" s="1"/>
  <c r="C20" i="17"/>
  <c r="I20" i="17" s="1"/>
  <c r="F19" i="17"/>
  <c r="E19" i="17"/>
  <c r="D19" i="17"/>
  <c r="J19" i="17" s="1"/>
  <c r="C19" i="17"/>
  <c r="I19" i="17" s="1"/>
  <c r="L17" i="17"/>
  <c r="K17" i="17"/>
  <c r="H17" i="17"/>
  <c r="G17" i="17"/>
  <c r="F18" i="17"/>
  <c r="F17" i="17" s="1"/>
  <c r="E18" i="17"/>
  <c r="D18" i="17"/>
  <c r="J18" i="17" s="1"/>
  <c r="J17" i="17" s="1"/>
  <c r="C18" i="17"/>
  <c r="I18" i="17" s="1"/>
  <c r="C13" i="17"/>
  <c r="I13" i="17" s="1"/>
  <c r="D13" i="17"/>
  <c r="J13" i="17" s="1"/>
  <c r="E13" i="17"/>
  <c r="F13" i="17"/>
  <c r="C14" i="17"/>
  <c r="I14" i="17" s="1"/>
  <c r="D14" i="17"/>
  <c r="J14" i="17" s="1"/>
  <c r="E14" i="17"/>
  <c r="F14" i="17"/>
  <c r="C15" i="17"/>
  <c r="I15" i="17" s="1"/>
  <c r="D15" i="17"/>
  <c r="J15" i="17" s="1"/>
  <c r="E15" i="17"/>
  <c r="F15" i="17"/>
  <c r="C16" i="17"/>
  <c r="I16" i="17" s="1"/>
  <c r="D16" i="17"/>
  <c r="J16" i="17" s="1"/>
  <c r="E16" i="17"/>
  <c r="F16" i="17"/>
  <c r="F12" i="17"/>
  <c r="E12" i="17"/>
  <c r="D12" i="17"/>
  <c r="J12" i="17" s="1"/>
  <c r="C12" i="17"/>
  <c r="L7" i="17"/>
  <c r="J7" i="17"/>
  <c r="H7" i="17"/>
  <c r="F7" i="17"/>
  <c r="D7" i="17"/>
  <c r="L25" i="17"/>
  <c r="D25" i="17"/>
  <c r="D17" i="17"/>
  <c r="E15" i="16"/>
  <c r="C11" i="16"/>
  <c r="D9" i="16"/>
  <c r="E11" i="17" l="1"/>
  <c r="E17" i="17"/>
  <c r="F25" i="17"/>
  <c r="C11" i="17"/>
  <c r="J25" i="17"/>
  <c r="I17" i="17"/>
  <c r="E25" i="17"/>
  <c r="H25" i="17"/>
  <c r="O21" i="16"/>
  <c r="K21" i="16"/>
  <c r="L21" i="16"/>
  <c r="H21" i="16"/>
  <c r="M21" i="16"/>
  <c r="I21" i="16"/>
  <c r="J21" i="16"/>
  <c r="N21" i="16"/>
  <c r="L16" i="16"/>
  <c r="I25" i="17"/>
  <c r="C25" i="17"/>
  <c r="M9" i="16"/>
  <c r="I7" i="16"/>
  <c r="G15" i="16"/>
  <c r="L10" i="16"/>
  <c r="D11" i="16"/>
  <c r="E16" i="16"/>
  <c r="M8" i="16"/>
  <c r="J17" i="16"/>
  <c r="F11" i="16"/>
  <c r="I10" i="16"/>
  <c r="H10" i="16"/>
  <c r="J15" i="16"/>
  <c r="J11" i="17"/>
  <c r="J10" i="17" s="1"/>
  <c r="J7" i="16"/>
  <c r="I12" i="17"/>
  <c r="I11" i="17" s="1"/>
  <c r="I10" i="17" s="1"/>
  <c r="F10" i="16"/>
  <c r="K12" i="16"/>
  <c r="K10" i="16"/>
  <c r="I14" i="16"/>
  <c r="M16" i="16"/>
  <c r="L13" i="16"/>
  <c r="G8" i="16"/>
  <c r="J8" i="16"/>
  <c r="M7" i="16"/>
  <c r="F11" i="17"/>
  <c r="F10" i="17" s="1"/>
  <c r="G11" i="17"/>
  <c r="G10" i="17" s="1"/>
  <c r="E10" i="17"/>
  <c r="J16" i="16"/>
  <c r="G16" i="16"/>
  <c r="C16" i="16"/>
  <c r="J9" i="16"/>
  <c r="E8" i="16"/>
  <c r="J14" i="16"/>
  <c r="M15" i="16"/>
  <c r="M14" i="16"/>
  <c r="I16" i="16"/>
  <c r="D11" i="17"/>
  <c r="D10" i="17" s="1"/>
  <c r="H11" i="17"/>
  <c r="H10" i="17" s="1"/>
  <c r="K11" i="17"/>
  <c r="K10" i="17" s="1"/>
  <c r="G9" i="16"/>
  <c r="F13" i="16"/>
  <c r="H12" i="16"/>
  <c r="E9" i="16"/>
  <c r="J10" i="16"/>
  <c r="M10" i="16"/>
  <c r="M12" i="16"/>
  <c r="F12" i="16"/>
  <c r="L12" i="16"/>
  <c r="H16" i="16"/>
  <c r="G11" i="16"/>
  <c r="F9" i="16"/>
  <c r="D12" i="16"/>
  <c r="M13" i="16"/>
  <c r="I9" i="16"/>
  <c r="C17" i="17"/>
  <c r="C10" i="17" l="1"/>
  <c r="C9" i="17" s="1"/>
  <c r="J27" i="17"/>
  <c r="J9" i="17"/>
  <c r="D27" i="17"/>
  <c r="D9" i="17"/>
  <c r="F27" i="17"/>
  <c r="F9" i="17"/>
  <c r="G27" i="17"/>
  <c r="G9" i="17"/>
  <c r="K27" i="17"/>
  <c r="K9" i="17"/>
  <c r="E27" i="17"/>
  <c r="E9" i="17"/>
  <c r="H9" i="17"/>
  <c r="I9" i="17"/>
  <c r="H27" i="17"/>
  <c r="I27" i="17"/>
  <c r="C27" i="17"/>
  <c r="K6" i="16"/>
  <c r="H13" i="16"/>
  <c r="H6" i="16" s="1"/>
  <c r="E12" i="16"/>
  <c r="J13" i="16"/>
  <c r="C10" i="16"/>
  <c r="C36" i="16"/>
  <c r="J12" i="16"/>
  <c r="C12" i="16"/>
  <c r="G10" i="16"/>
  <c r="D13" i="16"/>
  <c r="G14" i="16"/>
  <c r="E7" i="16"/>
  <c r="G12" i="16"/>
  <c r="I13" i="16"/>
  <c r="E13" i="16"/>
  <c r="E14" i="16"/>
  <c r="C14" i="16"/>
  <c r="D10" i="16"/>
  <c r="E10" i="16"/>
  <c r="C13" i="16"/>
  <c r="G29" i="16"/>
  <c r="G28" i="16" s="1"/>
  <c r="I12" i="16"/>
  <c r="E29" i="16"/>
  <c r="E28" i="16" s="1"/>
  <c r="C23" i="16"/>
  <c r="C22" i="16" s="1"/>
  <c r="C29" i="16"/>
  <c r="C28" i="16" s="1"/>
  <c r="E36" i="16"/>
  <c r="F7" i="16"/>
  <c r="F6" i="16" s="1"/>
  <c r="D23" i="16"/>
  <c r="D22" i="16" s="1"/>
  <c r="D21" i="16" s="1"/>
  <c r="G7" i="16"/>
  <c r="G13" i="16"/>
  <c r="M11" i="16"/>
  <c r="M6" i="16" s="1"/>
  <c r="G23" i="16"/>
  <c r="G22" i="16" s="1"/>
  <c r="F23" i="16"/>
  <c r="F22" i="16" s="1"/>
  <c r="F21" i="16" s="1"/>
  <c r="E23" i="16"/>
  <c r="E22" i="16" s="1"/>
  <c r="J11" i="16"/>
  <c r="G36" i="16"/>
  <c r="D7" i="16"/>
  <c r="L11" i="16"/>
  <c r="L6" i="16" s="1"/>
  <c r="J6" i="16" l="1"/>
  <c r="I6" i="16"/>
  <c r="E6" i="16"/>
  <c r="E21" i="16"/>
  <c r="G21" i="16"/>
  <c r="C21" i="16"/>
  <c r="D6" i="16"/>
  <c r="G6" i="16"/>
  <c r="C6" i="16"/>
  <c r="L11" i="17"/>
  <c r="L10" i="17" s="1"/>
  <c r="L27" i="17" l="1"/>
  <c r="L9" i="17"/>
</calcChain>
</file>

<file path=xl/comments1.xml><?xml version="1.0" encoding="utf-8"?>
<comments xmlns="http://schemas.openxmlformats.org/spreadsheetml/2006/main">
  <authors>
    <author>Tong Cuc Thue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Số LĐ chưa trích BHXH = Tổng số lao động - Lao động đã trích BHXH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Tong Cuc Thue:</t>
        </r>
        <r>
          <rPr>
            <sz val="9"/>
            <color indexed="81"/>
            <rFont val="Tahoma"/>
            <family val="2"/>
          </rPr>
          <t xml:space="preserve">
Số LĐ chưa trích KPCĐ = Tổng số lao động - Lao động đã trích KPCĐ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Tong Cuc Thue:</t>
        </r>
        <r>
          <rPr>
            <sz val="9"/>
            <color indexed="81"/>
            <rFont val="Tahoma"/>
            <family val="2"/>
          </rPr>
          <t xml:space="preserve">
Số còn phải nộp = Số phải nộp - Số đã nộp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Tong Cuc Thue:</t>
        </r>
        <r>
          <rPr>
            <sz val="9"/>
            <color indexed="81"/>
            <rFont val="Tahoma"/>
            <family val="2"/>
          </rPr>
          <t xml:space="preserve">
Số còn phải nộp = Số phải nộp - Số đã nộp</t>
        </r>
      </text>
    </comment>
  </commentList>
</comments>
</file>

<file path=xl/sharedStrings.xml><?xml version="1.0" encoding="utf-8"?>
<sst xmlns="http://schemas.openxmlformats.org/spreadsheetml/2006/main" count="139" uniqueCount="93">
  <si>
    <t>STT</t>
  </si>
  <si>
    <t>Tên Doanh nghiệp</t>
  </si>
  <si>
    <t>Mã số thuế</t>
  </si>
  <si>
    <t>Ghi chú</t>
  </si>
  <si>
    <t>Địa chỉ</t>
  </si>
  <si>
    <t xml:space="preserve">Số BHXH phải nộp </t>
  </si>
  <si>
    <t xml:space="preserve">Số BHXH đã nộp </t>
  </si>
  <si>
    <t xml:space="preserve">Số BHXH còn phải nộp </t>
  </si>
  <si>
    <t>Năm thanh tra, kiểm tra</t>
  </si>
  <si>
    <t>Ngành nghề KD</t>
  </si>
  <si>
    <t>TÌNH HÌNH TRÍCH NỘP BHXH - KPCĐ</t>
  </si>
  <si>
    <t>Mẫu 01/CT-TTr3</t>
  </si>
  <si>
    <t>Tổng lao động</t>
  </si>
  <si>
    <t xml:space="preserve"> Lao động đã trích BHXH  </t>
  </si>
  <si>
    <t xml:space="preserve"> Lao động chưa trích BHXH  </t>
  </si>
  <si>
    <t xml:space="preserve"> Lao động chưa trích KPCĐ  </t>
  </si>
  <si>
    <t xml:space="preserve"> Lao động đã trích KPCĐ</t>
  </si>
  <si>
    <t xml:space="preserve">CỤC THUẾ TP HÀ NỘI </t>
  </si>
  <si>
    <t xml:space="preserve">Số KPCĐ phải nộp </t>
  </si>
  <si>
    <t xml:space="preserve">Số KPCĐ đã nộp </t>
  </si>
  <si>
    <t xml:space="preserve">Số KPCĐ còn phải nộp </t>
  </si>
  <si>
    <t>Số liệu đơn vị báo cáo</t>
  </si>
  <si>
    <t>Về  BHXH</t>
  </si>
  <si>
    <t>Về KPCĐ</t>
  </si>
  <si>
    <t xml:space="preserve">Phòng/Chi cục thuế quản lý </t>
  </si>
  <si>
    <t>8=9+10</t>
  </si>
  <si>
    <t>15=13-14</t>
  </si>
  <si>
    <t>18=16-17</t>
  </si>
  <si>
    <t>Lao động cư trú có ký HĐLĐ tại QTT TNCN (Người)</t>
  </si>
  <si>
    <t>Số BHXH (đvị: đồng)</t>
  </si>
  <si>
    <t>Số KPCĐ (đơn vị: đồng)</t>
  </si>
  <si>
    <t>Phòng Kiểm tra 1</t>
  </si>
  <si>
    <t>Phòng Kiểm tra 3</t>
  </si>
  <si>
    <t>Phòng Kiểm tra 4</t>
  </si>
  <si>
    <t>Tháng báo cáo</t>
  </si>
  <si>
    <t>Phòng Kiểm tra 6</t>
  </si>
  <si>
    <t>Phòng Kiểm tra 5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</si>
  <si>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</si>
  <si>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</si>
  <si>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</si>
  <si>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</si>
  <si>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</si>
  <si>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</si>
  <si>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</si>
  <si>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</si>
  <si>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</si>
  <si>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Tổng cộng</t>
  </si>
  <si>
    <t>Tháng 10</t>
  </si>
  <si>
    <t>Tháng 11</t>
  </si>
  <si>
    <t>PHÒNG THANH TRA THUẾ SỐ 3</t>
  </si>
  <si>
    <t>Mẫu 02/CT-TTr3</t>
  </si>
  <si>
    <t>TT</t>
  </si>
  <si>
    <t>Cơ quan Thuế (Phòng, CCT)</t>
  </si>
  <si>
    <t>Số lượng đơn vị thanh tra, kiểm tra hoàn thành trong tháng</t>
  </si>
  <si>
    <t>Đơn vị có kiểm tra BHXH hoàn thành trong tháng</t>
  </si>
  <si>
    <t>Đơn vị có vi phạm, dấu hiệu vi phạm về BHXH</t>
  </si>
  <si>
    <t>Đơn vị có kiểm tra KPCĐ hoàn thành trong tháng</t>
  </si>
  <si>
    <t>Đơn vị có vi phạm, dấu hiệu vi phạm về KPCĐ</t>
  </si>
  <si>
    <t>Phát sinh trong tháng</t>
  </si>
  <si>
    <t>I</t>
  </si>
  <si>
    <t>Khối văn phòng cục</t>
  </si>
  <si>
    <t>Các phòng thanh tra</t>
  </si>
  <si>
    <t>Các Phòng Kiểm tra</t>
  </si>
  <si>
    <t>Phòng TNCN</t>
  </si>
  <si>
    <t>II</t>
  </si>
  <si>
    <t>Khối Chi cục Thuế</t>
  </si>
  <si>
    <t>KẾT QUẢ THANH TRA, KIỂM TRA BHXH - KPCĐ NĂM 2018</t>
  </si>
  <si>
    <t>Tháng</t>
  </si>
  <si>
    <t>Tháng thực hiện</t>
  </si>
  <si>
    <t>Tháng 12</t>
  </si>
  <si>
    <t>Phòng Kiểm tra 2</t>
  </si>
  <si>
    <t>Phòng TT GCN</t>
  </si>
  <si>
    <t>Phòng TT1</t>
  </si>
  <si>
    <t>Phòng TT2</t>
  </si>
  <si>
    <t>Phòng TT3</t>
  </si>
  <si>
    <t>Phòng TT4</t>
  </si>
  <si>
    <t>Cộng theo tháng</t>
  </si>
  <si>
    <t>Tổng theo đơn vị thực hiện (số liệu lũy kế) &lt;DonviBHXH&gt;</t>
  </si>
  <si>
    <t>BHXH</t>
  </si>
  <si>
    <t>KPCĐ</t>
  </si>
  <si>
    <t>Số tiền đơn vị đã nộp trong quá trình TTKT, đôn đốc nợ</t>
  </si>
  <si>
    <t>Số lượt doanh nghiệp đôn đốc qua TTKT (Tích "1")</t>
  </si>
  <si>
    <t>Vi phạm, dấu hiệu vi phạm (tích 1)</t>
  </si>
  <si>
    <t>Kêt quả kiểm tra BHXH (lượt DN)</t>
  </si>
  <si>
    <t>Kết quả Kiểm tra KPCĐ (lượt DN)</t>
  </si>
  <si>
    <t>TỔNG CỘNG</t>
  </si>
  <si>
    <t>Kêt quả đôn đốc qua TTKT</t>
  </si>
  <si>
    <t>Số tiền đơn vị đã nộp (đơn vị: đồng)</t>
  </si>
  <si>
    <t xml:space="preserve">BÁO CÁO TỔNG HỢP KẾT QuẢ CÔNG TÁC PHỐI HỢP VỚI CƠ QUAN BHXH VÀ LIÊN ĐOÀN LAO ĐỘNG </t>
  </si>
  <si>
    <t>Lao động cư trú có ký HĐLĐ tại QTT TNCN (Người)
(Tính tương đối theo giá trị cùng dòng với dòng MST DN)</t>
  </si>
  <si>
    <t>Phòng/CCT thực hiện</t>
  </si>
  <si>
    <t>Chi cục thuế</t>
  </si>
  <si>
    <t>Chi cục thuế Thanh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</si>
</sst>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0_-;\-* #,##0.00_-;_-* &quot;-&quot;??_-;_-@_-"/>
  </numFmts>
  <fonts count="47" x14ac:knownFonts="1"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14"/>
      <color indexed="8"/>
      <name val="Times New Roman"/>
      <family val="2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  <charset val="163"/>
    </font>
    <font>
      <sz val="13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u val="singleAccounting"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9" fillId="0" borderId="0"/>
    <xf numFmtId="164" fontId="9" fillId="0" borderId="0"/>
    <xf numFmtId="0" fontId="26" fillId="0" borderId="0"/>
    <xf numFmtId="0" fontId="9" fillId="0" borderId="0"/>
    <xf numFmtId="0" fontId="25" fillId="0" borderId="0"/>
    <xf numFmtId="0" fontId="25" fillId="0" borderId="0"/>
    <xf numFmtId="0" fontId="19" fillId="0" borderId="0"/>
    <xf numFmtId="0" fontId="7" fillId="0" borderId="0"/>
    <xf numFmtId="0" fontId="27" fillId="0" borderId="0"/>
    <xf numFmtId="0" fontId="26" fillId="0" borderId="0"/>
    <xf numFmtId="0" fontId="7" fillId="0" borderId="0"/>
    <xf numFmtId="0" fontId="7" fillId="0" borderId="0"/>
  </cellStyleXfs>
  <cellXfs count="116">
    <xf numFmtId="0" fontId="0" fillId="0" borderId="0" xfId="0"/>
    <xf numFmtId="0" fontId="8" fillId="2" borderId="1" xfId="15" applyFont="1" applyFill="1" applyBorder="1" applyAlignment="1" applyProtection="1">
      <alignment horizontal="left" vertical="center" wrapText="1"/>
      <protection locked="0"/>
    </xf>
    <xf numFmtId="49" fontId="8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9" fillId="0" borderId="0" xfId="21" applyFont="1" applyFill="1" applyAlignment="1">
      <alignment horizontal="center"/>
    </xf>
    <xf numFmtId="0" fontId="30" fillId="0" borderId="0" xfId="21" applyFont="1" applyFill="1" applyAlignment="1">
      <alignment horizontal="center"/>
    </xf>
    <xf numFmtId="0" fontId="30" fillId="0" borderId="0" xfId="21" applyFont="1" applyFill="1" applyAlignment="1">
      <alignment horizontal="left"/>
    </xf>
    <xf numFmtId="0" fontId="31" fillId="0" borderId="1" xfId="21" applyFont="1" applyFill="1" applyBorder="1" applyAlignment="1">
      <alignment horizontal="center" vertical="center" wrapText="1"/>
    </xf>
    <xf numFmtId="0" fontId="33" fillId="0" borderId="1" xfId="21" applyFont="1" applyFill="1" applyBorder="1" applyAlignment="1">
      <alignment horizontal="center"/>
    </xf>
    <xf numFmtId="0" fontId="4" fillId="0" borderId="1" xfId="21" applyFont="1" applyFill="1" applyBorder="1" applyAlignment="1">
      <alignment horizontal="center"/>
    </xf>
    <xf numFmtId="0" fontId="4" fillId="0" borderId="1" xfId="21" applyFont="1" applyFill="1" applyBorder="1" applyAlignment="1">
      <alignment horizontal="left"/>
    </xf>
    <xf numFmtId="0" fontId="20" fillId="0" borderId="1" xfId="21" applyFont="1" applyFill="1" applyBorder="1" applyAlignment="1">
      <alignment horizontal="center"/>
    </xf>
    <xf numFmtId="0" fontId="34" fillId="0" borderId="1" xfId="20" applyFont="1" applyFill="1" applyBorder="1" applyAlignment="1">
      <alignment horizontal="center"/>
    </xf>
    <xf numFmtId="0" fontId="20" fillId="0" borderId="1" xfId="21" applyFont="1" applyFill="1" applyBorder="1"/>
    <xf numFmtId="0" fontId="2" fillId="0" borderId="1" xfId="2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/>
    <xf numFmtId="0" fontId="22" fillId="0" borderId="1" xfId="0" applyFont="1" applyFill="1" applyBorder="1" applyAlignment="1">
      <alignment horizontal="left"/>
    </xf>
    <xf numFmtId="0" fontId="4" fillId="0" borderId="1" xfId="21" applyFont="1" applyFill="1" applyBorder="1"/>
    <xf numFmtId="0" fontId="34" fillId="0" borderId="1" xfId="21" applyFont="1" applyFill="1" applyBorder="1" applyAlignment="1">
      <alignment horizontal="center"/>
    </xf>
    <xf numFmtId="0" fontId="34" fillId="0" borderId="1" xfId="21" applyFont="1" applyFill="1" applyBorder="1" applyAlignment="1">
      <alignment horizontal="left"/>
    </xf>
    <xf numFmtId="0" fontId="35" fillId="0" borderId="1" xfId="21" applyFont="1" applyFill="1" applyBorder="1" applyAlignment="1">
      <alignment horizontal="center"/>
    </xf>
    <xf numFmtId="0" fontId="36" fillId="0" borderId="0" xfId="21" applyFont="1" applyFill="1" applyAlignment="1"/>
    <xf numFmtId="0" fontId="36" fillId="0" borderId="0" xfId="21" applyFont="1" applyFill="1" applyAlignment="1">
      <alignment horizontal="center"/>
    </xf>
    <xf numFmtId="0" fontId="37" fillId="0" borderId="6" xfId="21" applyFont="1" applyFill="1" applyBorder="1" applyAlignment="1"/>
    <xf numFmtId="0" fontId="29" fillId="0" borderId="0" xfId="21" applyFont="1" applyFill="1" applyAlignment="1"/>
    <xf numFmtId="165" fontId="4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 applyAlignment="1">
      <alignment horizontal="center"/>
    </xf>
    <xf numFmtId="165" fontId="35" fillId="0" borderId="1" xfId="1" applyNumberFormat="1" applyFont="1" applyFill="1" applyBorder="1" applyAlignment="1">
      <alignment horizontal="center"/>
    </xf>
    <xf numFmtId="0" fontId="38" fillId="0" borderId="1" xfId="0" applyNumberFormat="1" applyFont="1" applyBorder="1"/>
    <xf numFmtId="0" fontId="23" fillId="0" borderId="1" xfId="0" applyNumberFormat="1" applyFont="1" applyBorder="1" applyAlignment="1">
      <alignment horizontal="center" vertical="center" wrapText="1"/>
    </xf>
    <xf numFmtId="0" fontId="38" fillId="0" borderId="0" xfId="0" applyNumberFormat="1" applyFont="1"/>
    <xf numFmtId="0" fontId="23" fillId="0" borderId="1" xfId="9" applyNumberFormat="1" applyFont="1" applyBorder="1" applyAlignment="1">
      <alignment horizontal="center" vertical="center" wrapText="1"/>
    </xf>
    <xf numFmtId="0" fontId="39" fillId="0" borderId="1" xfId="0" applyNumberFormat="1" applyFont="1" applyBorder="1"/>
    <xf numFmtId="0" fontId="40" fillId="0" borderId="1" xfId="0" applyNumberFormat="1" applyFont="1" applyBorder="1" applyAlignment="1">
      <alignment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39" fillId="0" borderId="0" xfId="0" applyNumberFormat="1" applyFont="1"/>
    <xf numFmtId="165" fontId="39" fillId="0" borderId="1" xfId="1" applyNumberFormat="1" applyFont="1" applyBorder="1"/>
    <xf numFmtId="0" fontId="24" fillId="0" borderId="1" xfId="21" applyNumberFormat="1" applyFont="1" applyFill="1" applyBorder="1"/>
    <xf numFmtId="165" fontId="41" fillId="0" borderId="1" xfId="1" applyNumberFormat="1" applyFont="1" applyBorder="1"/>
    <xf numFmtId="0" fontId="38" fillId="3" borderId="1" xfId="0" applyNumberFormat="1" applyFont="1" applyFill="1" applyBorder="1"/>
    <xf numFmtId="165" fontId="38" fillId="3" borderId="1" xfId="1" applyNumberFormat="1" applyFont="1" applyFill="1" applyBorder="1"/>
    <xf numFmtId="0" fontId="23" fillId="0" borderId="1" xfId="21" applyNumberFormat="1" applyFont="1" applyFill="1" applyBorder="1" applyAlignment="1">
      <alignment horizontal="center"/>
    </xf>
    <xf numFmtId="0" fontId="23" fillId="0" borderId="1" xfId="21" applyNumberFormat="1" applyFont="1" applyFill="1" applyBorder="1" applyAlignment="1">
      <alignment horizontal="left"/>
    </xf>
    <xf numFmtId="165" fontId="38" fillId="0" borderId="1" xfId="1" applyNumberFormat="1" applyFont="1" applyBorder="1"/>
    <xf numFmtId="165" fontId="42" fillId="0" borderId="1" xfId="1" applyNumberFormat="1" applyFont="1" applyBorder="1"/>
    <xf numFmtId="0" fontId="42" fillId="0" borderId="0" xfId="0" applyNumberFormat="1" applyFont="1"/>
    <xf numFmtId="0" fontId="40" fillId="0" borderId="1" xfId="2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left"/>
    </xf>
    <xf numFmtId="0" fontId="24" fillId="0" borderId="1" xfId="0" applyNumberFormat="1" applyFont="1" applyFill="1" applyBorder="1"/>
    <xf numFmtId="0" fontId="23" fillId="0" borderId="1" xfId="21" applyNumberFormat="1" applyFont="1" applyFill="1" applyBorder="1"/>
    <xf numFmtId="0" fontId="40" fillId="0" borderId="1" xfId="21" applyNumberFormat="1" applyFont="1" applyFill="1" applyBorder="1" applyAlignment="1">
      <alignment horizontal="center"/>
    </xf>
    <xf numFmtId="0" fontId="40" fillId="0" borderId="1" xfId="21" applyNumberFormat="1" applyFont="1" applyFill="1" applyBorder="1" applyAlignment="1">
      <alignment horizontal="left"/>
    </xf>
    <xf numFmtId="0" fontId="23" fillId="0" borderId="1" xfId="9" applyNumberFormat="1" applyFont="1" applyBorder="1" applyAlignment="1">
      <alignment horizontal="center" vertical="center" wrapText="1"/>
    </xf>
    <xf numFmtId="0" fontId="31" fillId="0" borderId="1" xfId="2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165" fontId="45" fillId="0" borderId="1" xfId="1" applyNumberFormat="1" applyFont="1" applyBorder="1"/>
    <xf numFmtId="165" fontId="38" fillId="0" borderId="0" xfId="0" applyNumberFormat="1" applyFont="1"/>
    <xf numFmtId="165" fontId="33" fillId="0" borderId="1" xfId="21" applyNumberFormat="1" applyFont="1" applyFill="1" applyBorder="1" applyAlignment="1">
      <alignment horizontal="center"/>
    </xf>
    <xf numFmtId="0" fontId="46" fillId="0" borderId="0" xfId="0" applyNumberFormat="1" applyFont="1"/>
    <xf numFmtId="0" fontId="28" fillId="2" borderId="0" xfId="0" applyFont="1" applyFill="1" applyProtection="1">
      <protection locked="0"/>
    </xf>
    <xf numFmtId="0" fontId="28" fillId="5" borderId="0" xfId="0" applyFont="1" applyFill="1" applyProtection="1">
      <protection locked="0"/>
    </xf>
    <xf numFmtId="165" fontId="28" fillId="2" borderId="0" xfId="1" applyNumberFormat="1" applyFont="1" applyFill="1" applyProtection="1">
      <protection locked="0"/>
    </xf>
    <xf numFmtId="0" fontId="17" fillId="2" borderId="0" xfId="0" applyFont="1" applyFill="1" applyAlignment="1" applyProtection="1">
      <protection locked="0"/>
    </xf>
    <xf numFmtId="0" fontId="16" fillId="2" borderId="0" xfId="0" applyFont="1" applyFill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7" fillId="5" borderId="0" xfId="0" applyFont="1" applyFill="1" applyAlignment="1" applyProtection="1">
      <alignment horizontal="center"/>
      <protection locked="0"/>
    </xf>
    <xf numFmtId="0" fontId="18" fillId="2" borderId="0" xfId="0" applyFont="1" applyFill="1" applyBorder="1" applyAlignment="1" applyProtection="1">
      <protection locked="0"/>
    </xf>
    <xf numFmtId="0" fontId="18" fillId="5" borderId="0" xfId="0" applyFont="1" applyFill="1" applyBorder="1" applyAlignment="1" applyProtection="1">
      <protection locked="0"/>
    </xf>
    <xf numFmtId="165" fontId="17" fillId="2" borderId="0" xfId="1" applyNumberFormat="1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165" fontId="2" fillId="5" borderId="1" xfId="1" applyNumberFormat="1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165" fontId="28" fillId="5" borderId="1" xfId="1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165" fontId="2" fillId="2" borderId="2" xfId="1" applyNumberFormat="1" applyFont="1" applyFill="1" applyBorder="1" applyAlignment="1" applyProtection="1">
      <alignment horizontal="center"/>
      <protection locked="0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21" applyNumberFormat="1" applyFont="1" applyFill="1" applyBorder="1" applyProtection="1">
      <protection locked="0"/>
    </xf>
    <xf numFmtId="0" fontId="8" fillId="2" borderId="0" xfId="0" applyFont="1" applyFill="1" applyAlignme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Border="1" applyAlignment="1" applyProtection="1">
      <alignment horizontal="center"/>
      <protection locked="0"/>
    </xf>
    <xf numFmtId="0" fontId="23" fillId="0" borderId="2" xfId="9" applyNumberFormat="1" applyFont="1" applyBorder="1" applyAlignment="1">
      <alignment horizontal="center" vertical="center" wrapText="1"/>
    </xf>
    <xf numFmtId="0" fontId="23" fillId="0" borderId="5" xfId="9" applyNumberFormat="1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23" fillId="0" borderId="1" xfId="9" applyNumberFormat="1" applyFont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31" fillId="0" borderId="1" xfId="21" applyFont="1" applyFill="1" applyBorder="1" applyAlignment="1">
      <alignment horizontal="center" vertical="center" wrapText="1"/>
    </xf>
    <xf numFmtId="0" fontId="32" fillId="0" borderId="1" xfId="21" applyFont="1" applyFill="1" applyBorder="1" applyAlignment="1">
      <alignment horizontal="center" vertical="center"/>
    </xf>
    <xf numFmtId="0" fontId="35" fillId="0" borderId="2" xfId="21" applyFont="1" applyFill="1" applyBorder="1" applyAlignment="1">
      <alignment horizontal="center"/>
    </xf>
    <xf numFmtId="0" fontId="35" fillId="0" borderId="5" xfId="21" applyFont="1" applyFill="1" applyBorder="1" applyAlignment="1">
      <alignment horizontal="center"/>
    </xf>
    <xf numFmtId="0" fontId="31" fillId="0" borderId="3" xfId="21" applyFont="1" applyFill="1" applyBorder="1" applyAlignment="1">
      <alignment horizontal="center" vertical="center"/>
    </xf>
    <xf numFmtId="0" fontId="31" fillId="0" borderId="4" xfId="21" applyFont="1" applyFill="1" applyBorder="1" applyAlignment="1">
      <alignment horizontal="center" vertical="center"/>
    </xf>
    <xf numFmtId="0" fontId="32" fillId="0" borderId="3" xfId="21" applyFont="1" applyFill="1" applyBorder="1" applyAlignment="1">
      <alignment horizontal="center" vertical="center" wrapText="1"/>
    </xf>
    <xf numFmtId="0" fontId="32" fillId="0" borderId="4" xfId="21" applyFont="1" applyFill="1" applyBorder="1" applyAlignment="1">
      <alignment horizontal="center" vertical="center" wrapText="1"/>
    </xf>
    <xf numFmtId="0" fontId="44" fillId="0" borderId="2" xfId="9" applyNumberFormat="1" applyFont="1" applyBorder="1" applyAlignment="1">
      <alignment horizontal="center" vertical="center" wrapText="1"/>
    </xf>
    <xf numFmtId="0" fontId="44" fillId="0" borderId="5" xfId="9" applyNumberFormat="1" applyFont="1" applyBorder="1" applyAlignment="1">
      <alignment horizontal="center" vertical="center" wrapText="1"/>
    </xf>
  </cellXfs>
  <cellStyles count="27">
    <cellStyle name="Comma" xfId="1" builtinId="3"/>
    <cellStyle name="Comma 2" xfId="2"/>
    <cellStyle name="Comma 2 2" xfId="3"/>
    <cellStyle name="Comma 2 6" xfId="4"/>
    <cellStyle name="Comma 25" xfId="5"/>
    <cellStyle name="Comma 3" xfId="6"/>
    <cellStyle name="Comma 4" xfId="7"/>
    <cellStyle name="Comma 5" xfId="8"/>
    <cellStyle name="Comma 5 2" xfId="9"/>
    <cellStyle name="Comma 6" xfId="10"/>
    <cellStyle name="Comma 8" xfId="11"/>
    <cellStyle name="Comma 8 12" xfId="12"/>
    <cellStyle name="Comma 8 2" xfId="13"/>
    <cellStyle name="Comma 8 3" xfId="14"/>
    <cellStyle name="Normal" xfId="0" builtinId="0"/>
    <cellStyle name="Normal 2" xfId="15"/>
    <cellStyle name="Normal 2 11" xfId="16"/>
    <cellStyle name="Normal 2 18 2" xfId="17"/>
    <cellStyle name="Normal 2 2" xfId="18"/>
    <cellStyle name="Normal 20" xfId="19"/>
    <cellStyle name="Normal 22" xfId="20"/>
    <cellStyle name="Normal 23" xfId="21"/>
    <cellStyle name="Normal 3" xfId="22"/>
    <cellStyle name="Normal 3 4" xfId="23"/>
    <cellStyle name="Normal 31" xfId="24"/>
    <cellStyle name="Normal 6" xfId="25"/>
    <cellStyle name="Normal 6 2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1"/>
  <sheetViews>
    <sheetView tabSelected="1" zoomScale="90" zoomScaleNormal="90" workbookViewId="0">
      <pane xSplit="6" ySplit="9" topLeftCell="G10" activePane="bottomRight" state="frozen"/>
      <selection activeCell="M6" sqref="M6:N6"/>
      <selection pane="topRight" activeCell="M6" sqref="M6:N6"/>
      <selection pane="bottomLeft" activeCell="M6" sqref="M6:N6"/>
      <selection pane="bottomRight" activeCell="E16" sqref="E16"/>
    </sheetView>
  </sheetViews>
  <sheetFormatPr defaultRowHeight="15" x14ac:dyDescent="0.25"/>
  <cols>
    <col min="1" max="1" width="9.28515625" style="65" customWidth="1"/>
    <col min="2" max="2" width="35.140625" style="65" customWidth="1"/>
    <col min="3" max="3" width="13.140625" style="65" customWidth="1"/>
    <col min="4" max="4" width="17.5703125" style="65" customWidth="1"/>
    <col min="5" max="5" width="15.7109375" style="65" customWidth="1"/>
    <col min="6" max="6" width="8.5703125" style="65" customWidth="1"/>
    <col min="7" max="7" width="9.28515625" style="65" customWidth="1"/>
    <col min="8" max="8" width="14" style="65" customWidth="1"/>
    <col min="9" max="9" width="11.42578125" style="65" customWidth="1"/>
    <col min="10" max="10" width="10.28515625" style="66" customWidth="1"/>
    <col min="11" max="11" width="10.7109375" style="65" bestFit="1" customWidth="1"/>
    <col min="12" max="12" width="12.42578125" style="66" bestFit="1" customWidth="1"/>
    <col min="13" max="14" width="17.7109375" style="65" customWidth="1"/>
    <col min="15" max="15" width="17.7109375" style="66" customWidth="1"/>
    <col min="16" max="17" width="17.5703125" style="65" customWidth="1"/>
    <col min="18" max="18" width="14.5703125" style="66" customWidth="1"/>
    <col min="19" max="20" width="8.42578125" style="65" customWidth="1"/>
    <col min="21" max="21" width="9.5703125" style="65" customWidth="1"/>
    <col min="22" max="22" width="8.42578125" style="65" customWidth="1"/>
    <col min="23" max="23" width="12.85546875" style="67" bestFit="1" customWidth="1"/>
    <col min="24" max="24" width="10.85546875" style="67" customWidth="1"/>
    <col min="25" max="25" width="11.140625" style="65" customWidth="1"/>
    <col min="26" max="26" width="16" style="65" customWidth="1"/>
    <col min="27" max="27" width="9.140625" style="65" customWidth="1"/>
    <col min="28" max="16384" width="9.140625" style="65"/>
  </cols>
  <sheetData>
    <row r="1" spans="1:34" x14ac:dyDescent="0.25">
      <c r="A1" s="95" t="s">
        <v>17</v>
      </c>
      <c r="B1" s="95"/>
      <c r="C1" s="95"/>
      <c r="X1" s="65"/>
    </row>
    <row r="2" spans="1:34" x14ac:dyDescent="0.25">
      <c r="A2" s="92" t="s">
        <v>91</v>
      </c>
      <c r="B2" s="92"/>
      <c r="C2" s="92"/>
      <c r="X2" s="65"/>
    </row>
    <row r="3" spans="1:34" s="69" customFormat="1" ht="15.75" x14ac:dyDescent="0.25">
      <c r="A3" s="98" t="s">
        <v>10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68"/>
      <c r="AA3" s="68"/>
      <c r="AB3" s="68"/>
      <c r="AC3" s="68"/>
      <c r="AD3" s="68"/>
      <c r="AE3" s="68"/>
      <c r="AF3" s="68"/>
      <c r="AG3" s="68"/>
      <c r="AH3" s="68"/>
    </row>
    <row r="4" spans="1:34" s="69" customFormat="1" ht="15.75" x14ac:dyDescent="0.25">
      <c r="A4" s="70"/>
      <c r="B4" s="70"/>
      <c r="C4" s="70"/>
      <c r="D4" s="70"/>
      <c r="E4" s="70"/>
      <c r="F4" s="70"/>
      <c r="G4" s="70"/>
      <c r="H4" s="70"/>
      <c r="I4" s="70"/>
      <c r="J4" s="71"/>
      <c r="K4" s="70"/>
      <c r="L4" s="71"/>
      <c r="N4" s="72"/>
      <c r="O4" s="73"/>
      <c r="P4" s="72"/>
      <c r="Q4" s="72"/>
      <c r="R4" s="99" t="s">
        <v>11</v>
      </c>
      <c r="S4" s="99"/>
      <c r="T4" s="99"/>
      <c r="U4" s="99"/>
      <c r="V4" s="99"/>
      <c r="W4" s="99"/>
      <c r="X4" s="99"/>
      <c r="Y4" s="99"/>
      <c r="Z4" s="68"/>
      <c r="AA4" s="68"/>
      <c r="AB4" s="68"/>
      <c r="AC4" s="68"/>
      <c r="AD4" s="68"/>
      <c r="AE4" s="68"/>
      <c r="AF4" s="68"/>
      <c r="AG4" s="68"/>
      <c r="AH4" s="68"/>
    </row>
    <row r="5" spans="1:34" s="69" customFormat="1" ht="15.75" x14ac:dyDescent="0.25">
      <c r="A5" s="70"/>
      <c r="B5" s="70">
        <f>COUNTA(B10:B1048576)</f>
        <v>0</v>
      </c>
      <c r="C5" s="70"/>
      <c r="D5" s="70"/>
      <c r="E5" s="70"/>
      <c r="F5" s="70"/>
      <c r="G5" s="70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0"/>
      <c r="Z5" s="70"/>
      <c r="AA5" s="70"/>
      <c r="AB5" s="68"/>
      <c r="AC5" s="68"/>
      <c r="AD5" s="68"/>
      <c r="AE5" s="68"/>
      <c r="AF5" s="68"/>
      <c r="AG5" s="68"/>
      <c r="AH5" s="68"/>
    </row>
    <row r="6" spans="1:34" s="75" customFormat="1" ht="57" customHeight="1" x14ac:dyDescent="0.2">
      <c r="A6" s="93" t="s">
        <v>0</v>
      </c>
      <c r="B6" s="93" t="s">
        <v>1</v>
      </c>
      <c r="C6" s="93" t="s">
        <v>2</v>
      </c>
      <c r="D6" s="93" t="s">
        <v>4</v>
      </c>
      <c r="E6" s="93" t="s">
        <v>24</v>
      </c>
      <c r="F6" s="93" t="s">
        <v>9</v>
      </c>
      <c r="G6" s="93" t="s">
        <v>8</v>
      </c>
      <c r="H6" s="93" t="s">
        <v>21</v>
      </c>
      <c r="I6" s="93"/>
      <c r="J6" s="93"/>
      <c r="K6" s="93"/>
      <c r="L6" s="93"/>
      <c r="M6" s="93"/>
      <c r="N6" s="93"/>
      <c r="O6" s="93"/>
      <c r="P6" s="93"/>
      <c r="Q6" s="93"/>
      <c r="R6" s="93"/>
      <c r="S6" s="93" t="s">
        <v>82</v>
      </c>
      <c r="T6" s="93"/>
      <c r="U6" s="96" t="s">
        <v>81</v>
      </c>
      <c r="V6" s="97"/>
      <c r="W6" s="96" t="s">
        <v>80</v>
      </c>
      <c r="X6" s="97"/>
      <c r="Y6" s="93" t="s">
        <v>3</v>
      </c>
      <c r="Z6" s="93" t="s">
        <v>90</v>
      </c>
      <c r="AA6" s="93" t="s">
        <v>34</v>
      </c>
    </row>
    <row r="7" spans="1:34" s="75" customFormat="1" ht="12.75" customHeight="1" x14ac:dyDescent="0.2">
      <c r="A7" s="93"/>
      <c r="B7" s="93"/>
      <c r="C7" s="93"/>
      <c r="D7" s="93"/>
      <c r="E7" s="93"/>
      <c r="F7" s="93"/>
      <c r="G7" s="93"/>
      <c r="H7" s="93" t="s">
        <v>28</v>
      </c>
      <c r="I7" s="93"/>
      <c r="J7" s="93"/>
      <c r="K7" s="93"/>
      <c r="L7" s="93"/>
      <c r="M7" s="93" t="s">
        <v>29</v>
      </c>
      <c r="N7" s="93"/>
      <c r="O7" s="93"/>
      <c r="P7" s="93" t="s">
        <v>30</v>
      </c>
      <c r="Q7" s="93"/>
      <c r="R7" s="93"/>
      <c r="S7" s="93" t="s">
        <v>22</v>
      </c>
      <c r="T7" s="93" t="s">
        <v>23</v>
      </c>
      <c r="U7" s="94" t="s">
        <v>78</v>
      </c>
      <c r="V7" s="94" t="s">
        <v>79</v>
      </c>
      <c r="W7" s="94" t="s">
        <v>78</v>
      </c>
      <c r="X7" s="94" t="s">
        <v>79</v>
      </c>
      <c r="Y7" s="93"/>
      <c r="Z7" s="93"/>
      <c r="AA7" s="93"/>
    </row>
    <row r="8" spans="1:34" s="75" customFormat="1" ht="51.75" customHeight="1" x14ac:dyDescent="0.2">
      <c r="A8" s="93"/>
      <c r="B8" s="93"/>
      <c r="C8" s="93"/>
      <c r="D8" s="93"/>
      <c r="E8" s="93"/>
      <c r="F8" s="93"/>
      <c r="G8" s="93"/>
      <c r="H8" s="76" t="s">
        <v>12</v>
      </c>
      <c r="I8" s="76" t="s">
        <v>13</v>
      </c>
      <c r="J8" s="77" t="s">
        <v>14</v>
      </c>
      <c r="K8" s="76" t="s">
        <v>16</v>
      </c>
      <c r="L8" s="77" t="s">
        <v>15</v>
      </c>
      <c r="M8" s="76" t="s">
        <v>5</v>
      </c>
      <c r="N8" s="76" t="s">
        <v>6</v>
      </c>
      <c r="O8" s="77" t="s">
        <v>7</v>
      </c>
      <c r="P8" s="76" t="s">
        <v>18</v>
      </c>
      <c r="Q8" s="76" t="s">
        <v>19</v>
      </c>
      <c r="R8" s="77" t="s">
        <v>20</v>
      </c>
      <c r="S8" s="93"/>
      <c r="T8" s="93"/>
      <c r="U8" s="94"/>
      <c r="V8" s="94"/>
      <c r="W8" s="94"/>
      <c r="X8" s="94"/>
      <c r="Y8" s="93"/>
      <c r="Z8" s="93"/>
      <c r="AA8" s="93"/>
    </row>
    <row r="9" spans="1:34" s="80" customFormat="1" ht="12" x14ac:dyDescent="0.2">
      <c r="A9" s="78">
        <v>1</v>
      </c>
      <c r="B9" s="78">
        <v>2</v>
      </c>
      <c r="C9" s="78">
        <v>3</v>
      </c>
      <c r="D9" s="78">
        <v>4</v>
      </c>
      <c r="E9" s="78">
        <v>5</v>
      </c>
      <c r="F9" s="78">
        <v>6</v>
      </c>
      <c r="G9" s="78">
        <v>7</v>
      </c>
      <c r="H9" s="78" t="s">
        <v>25</v>
      </c>
      <c r="I9" s="78">
        <v>9</v>
      </c>
      <c r="J9" s="79">
        <v>10</v>
      </c>
      <c r="K9" s="78">
        <v>11</v>
      </c>
      <c r="L9" s="79">
        <v>12</v>
      </c>
      <c r="M9" s="78">
        <v>13</v>
      </c>
      <c r="N9" s="78">
        <v>14</v>
      </c>
      <c r="O9" s="79" t="s">
        <v>26</v>
      </c>
      <c r="P9" s="78">
        <v>16</v>
      </c>
      <c r="Q9" s="78">
        <v>17</v>
      </c>
      <c r="R9" s="79" t="s">
        <v>27</v>
      </c>
      <c r="S9" s="78">
        <v>19</v>
      </c>
      <c r="T9" s="78">
        <v>20</v>
      </c>
      <c r="U9" s="78">
        <v>23</v>
      </c>
      <c r="V9" s="78">
        <v>24</v>
      </c>
      <c r="W9" s="78">
        <v>25</v>
      </c>
      <c r="X9" s="78">
        <v>26</v>
      </c>
      <c r="Y9" s="78">
        <v>27</v>
      </c>
      <c r="Z9" s="78">
        <v>28</v>
      </c>
      <c r="AA9" s="78">
        <v>29</v>
      </c>
    </row>
    <row r="10" spans="1:34" s="80" customFormat="1" x14ac:dyDescent="0.25">
      <c r="A10" s="5"/>
      <c r="B10" s="1"/>
      <c r="C10" s="2"/>
      <c r="D10" s="4"/>
      <c r="E10" s="4"/>
      <c r="F10" s="3"/>
      <c r="G10" s="81"/>
      <c r="H10" s="82"/>
      <c r="I10" s="82"/>
      <c r="J10" s="83">
        <f>IF(H10=0,0,H10-I10)</f>
        <v>0</v>
      </c>
      <c r="K10" s="82"/>
      <c r="L10" s="84">
        <f>IF(J10=0,0,H10-K10)</f>
        <v>0</v>
      </c>
      <c r="M10" s="85"/>
      <c r="N10" s="85"/>
      <c r="O10" s="84">
        <f>M10-N10</f>
        <v>0</v>
      </c>
      <c r="P10" s="85"/>
      <c r="Q10" s="85"/>
      <c r="R10" s="86">
        <f>P10-Q10</f>
        <v>0</v>
      </c>
      <c r="S10" s="87"/>
      <c r="T10" s="88"/>
      <c r="U10" s="88"/>
      <c r="V10" s="88"/>
      <c r="W10" s="89"/>
      <c r="X10" s="89"/>
      <c r="Y10" s="82"/>
      <c r="Z10" s="65"/>
      <c r="AA10" s="78"/>
    </row>
    <row r="11" spans="1:34" s="80" customFormat="1" x14ac:dyDescent="0.25">
      <c r="A11" s="82"/>
      <c r="B11" s="3"/>
      <c r="C11" s="90"/>
      <c r="D11" s="4"/>
      <c r="E11" s="4"/>
      <c r="F11" s="3"/>
      <c r="G11" s="81"/>
      <c r="H11" s="82"/>
      <c r="I11" s="82"/>
      <c r="J11" s="83">
        <f t="shared" ref="J11" si="0">IF(H11=0,0,H11-I11)</f>
        <v>0</v>
      </c>
      <c r="K11" s="82"/>
      <c r="L11" s="84">
        <f t="shared" ref="L11" si="1">IF(J11=0,0,H11-K11)</f>
        <v>0</v>
      </c>
      <c r="M11" s="85"/>
      <c r="N11" s="85"/>
      <c r="O11" s="84">
        <f t="shared" ref="O11" si="2">M11-N11</f>
        <v>0</v>
      </c>
      <c r="P11" s="85"/>
      <c r="Q11" s="85"/>
      <c r="R11" s="86">
        <f t="shared" ref="R11" si="3">P11-Q11</f>
        <v>0</v>
      </c>
      <c r="S11" s="87"/>
      <c r="T11" s="88"/>
      <c r="U11" s="88"/>
      <c r="V11" s="88"/>
      <c r="W11" s="89"/>
      <c r="X11" s="89"/>
      <c r="Y11" s="82"/>
      <c r="Z11" s="91"/>
      <c r="AA11" s="78"/>
    </row>
  </sheetData>
  <autoFilter ref="A9:AA11"/>
  <mergeCells count="26">
    <mergeCell ref="A1:C1"/>
    <mergeCell ref="U6:V6"/>
    <mergeCell ref="W6:X6"/>
    <mergeCell ref="A3:Y3"/>
    <mergeCell ref="A6:A8"/>
    <mergeCell ref="B6:B8"/>
    <mergeCell ref="C6:C8"/>
    <mergeCell ref="D6:D8"/>
    <mergeCell ref="R4:Y4"/>
    <mergeCell ref="E6:E8"/>
    <mergeCell ref="G6:G8"/>
    <mergeCell ref="H7:L7"/>
    <mergeCell ref="M7:O7"/>
    <mergeCell ref="P7:R7"/>
    <mergeCell ref="H6:R6"/>
    <mergeCell ref="S6:T6"/>
    <mergeCell ref="Z6:Z8"/>
    <mergeCell ref="AA6:AA8"/>
    <mergeCell ref="Y6:Y8"/>
    <mergeCell ref="W7:W8"/>
    <mergeCell ref="X7:X8"/>
    <mergeCell ref="S7:S8"/>
    <mergeCell ref="T7:T8"/>
    <mergeCell ref="F6:F8"/>
    <mergeCell ref="U7:U8"/>
    <mergeCell ref="V7:V8"/>
  </mergeCells>
  <dataValidations count="3">
    <dataValidation type="list" allowBlank="1" showInputMessage="1" showErrorMessage="1" sqref="Z10:Z63378">
      <formula1>DonviBHXH</formula1>
    </dataValidation>
    <dataValidation type="list" allowBlank="1" showInputMessage="1" showErrorMessage="1" sqref="AA10:AA17842">
      <formula1>Thang</formula1>
    </dataValidation>
    <dataValidation type="list" allowBlank="1" showInputMessage="1" showErrorMessage="1" sqref="S10:V17842">
      <formula1>"1"</formula1>
    </dataValidation>
  </dataValidations>
  <pageMargins left="0.17" right="0.17" top="0.67" bottom="0.36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'Tong hop ket qua'!$B$37:$B$37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6"/>
  </sheetPr>
  <dimension ref="A1:O41"/>
  <sheetViews>
    <sheetView topLeftCell="A31" workbookViewId="0">
      <selection activeCell="C41" sqref="C41"/>
    </sheetView>
  </sheetViews>
  <sheetFormatPr defaultRowHeight="15.75" x14ac:dyDescent="0.25"/>
  <cols>
    <col min="1" max="1" width="5.140625" style="34" customWidth="1"/>
    <col min="2" max="2" width="20.42578125" style="34" customWidth="1"/>
    <col min="3" max="3" width="10" style="34" customWidth="1"/>
    <col min="4" max="4" width="11.85546875" style="34" customWidth="1"/>
    <col min="5" max="7" width="12.140625" style="34" customWidth="1"/>
    <col min="8" max="9" width="15.7109375" style="34" bestFit="1" customWidth="1"/>
    <col min="10" max="10" width="14" style="34" bestFit="1" customWidth="1"/>
    <col min="11" max="13" width="12.5703125" style="34" customWidth="1"/>
    <col min="14" max="14" width="13.85546875" style="59" customWidth="1"/>
    <col min="15" max="15" width="13.140625" style="59" customWidth="1"/>
    <col min="16" max="16384" width="9.140625" style="34"/>
  </cols>
  <sheetData>
    <row r="1" spans="1:15" ht="18.75" x14ac:dyDescent="0.3">
      <c r="A1" s="64" t="s">
        <v>88</v>
      </c>
    </row>
    <row r="3" spans="1:15" ht="29.25" customHeight="1" x14ac:dyDescent="0.25">
      <c r="A3" s="32"/>
      <c r="B3" s="32"/>
      <c r="C3" s="102" t="s">
        <v>21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4" t="s">
        <v>86</v>
      </c>
      <c r="O3" s="105"/>
    </row>
    <row r="4" spans="1:15" ht="33.75" customHeight="1" x14ac:dyDescent="0.25">
      <c r="A4" s="32"/>
      <c r="B4" s="32"/>
      <c r="C4" s="102" t="s">
        <v>89</v>
      </c>
      <c r="D4" s="102"/>
      <c r="E4" s="102"/>
      <c r="F4" s="102"/>
      <c r="G4" s="102"/>
      <c r="H4" s="103" t="s">
        <v>29</v>
      </c>
      <c r="I4" s="103"/>
      <c r="J4" s="103"/>
      <c r="K4" s="103" t="s">
        <v>30</v>
      </c>
      <c r="L4" s="103"/>
      <c r="M4" s="103"/>
      <c r="N4" s="100" t="s">
        <v>87</v>
      </c>
      <c r="O4" s="101"/>
    </row>
    <row r="5" spans="1:15" s="39" customFormat="1" ht="59.25" customHeight="1" x14ac:dyDescent="0.25">
      <c r="A5" s="36" t="s">
        <v>59</v>
      </c>
      <c r="B5" s="37" t="s">
        <v>68</v>
      </c>
      <c r="C5" s="38" t="s">
        <v>12</v>
      </c>
      <c r="D5" s="33" t="s">
        <v>13</v>
      </c>
      <c r="E5" s="33" t="s">
        <v>14</v>
      </c>
      <c r="F5" s="33" t="s">
        <v>16</v>
      </c>
      <c r="G5" s="33" t="s">
        <v>15</v>
      </c>
      <c r="H5" s="35" t="s">
        <v>5</v>
      </c>
      <c r="I5" s="35" t="s">
        <v>6</v>
      </c>
      <c r="J5" s="35" t="s">
        <v>7</v>
      </c>
      <c r="K5" s="35" t="s">
        <v>18</v>
      </c>
      <c r="L5" s="35" t="s">
        <v>19</v>
      </c>
      <c r="M5" s="35" t="s">
        <v>20</v>
      </c>
      <c r="N5" s="57" t="s">
        <v>78</v>
      </c>
      <c r="O5" s="57" t="s">
        <v>79</v>
      </c>
    </row>
    <row r="6" spans="1:15" s="39" customFormat="1" x14ac:dyDescent="0.25">
      <c r="A6" s="36"/>
      <c r="B6" s="36" t="s">
        <v>76</v>
      </c>
      <c r="C6" s="40">
        <f>SUM(C7:C18)</f>
        <v>0</v>
      </c>
      <c r="D6" s="40">
        <f t="shared" ref="D6:L6" si="0">SUM(D7:D13)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>SUM(M7:M13)</f>
        <v>0</v>
      </c>
      <c r="N6" s="40">
        <f t="shared" ref="N6:O6" si="1">SUM(N7:N13)</f>
        <v>0</v>
      </c>
      <c r="O6" s="40">
        <f t="shared" si="1"/>
        <v>0</v>
      </c>
    </row>
    <row r="7" spans="1:15" x14ac:dyDescent="0.25">
      <c r="A7" s="32">
        <v>1</v>
      </c>
      <c r="B7" s="41" t="s">
        <v>37</v>
      </c>
      <c r="C7" s="42">
        <f>SUMIFS('Du lieu chi tiet'!H$10:H$17842,'Du lieu chi tiet'!$AA$10:$AA$17842,'Tong hop ket qua'!$A7)</f>
        <v>0</v>
      </c>
      <c r="D7" s="42">
        <f>SUMIFS('Du lieu chi tiet'!I$10:I$17842,'Du lieu chi tiet'!$AA$10:$AA$17842,'Tong hop ket qua'!$A7)</f>
        <v>0</v>
      </c>
      <c r="E7" s="42">
        <f>SUMIFS('Du lieu chi tiet'!J$10:J$17842,'Du lieu chi tiet'!$AA$10:$AA$17842,'Tong hop ket qua'!$A7)</f>
        <v>0</v>
      </c>
      <c r="F7" s="42">
        <f>SUMIFS('Du lieu chi tiet'!K$10:K$17842,'Du lieu chi tiet'!$AA$10:$AA$17842,'Tong hop ket qua'!$A7)</f>
        <v>0</v>
      </c>
      <c r="G7" s="42">
        <f>SUMIFS('Du lieu chi tiet'!L$10:L$17842,'Du lieu chi tiet'!$AA$10:$AA$17842,'Tong hop ket qua'!$A7)</f>
        <v>0</v>
      </c>
      <c r="H7" s="42">
        <f>SUMIFS('Du lieu chi tiet'!M$10:M$17842,'Du lieu chi tiet'!$AA$10:$AA$17842,'Tong hop ket qua'!$A7)</f>
        <v>0</v>
      </c>
      <c r="I7" s="42">
        <f>SUMIFS('Du lieu chi tiet'!N$10:N$17842,'Du lieu chi tiet'!$AA$10:$AA$17842,'Tong hop ket qua'!$A7)</f>
        <v>0</v>
      </c>
      <c r="J7" s="42">
        <f>SUMIFS('Du lieu chi tiet'!O$10:O$17842,'Du lieu chi tiet'!$AA$10:$AA$17842,'Tong hop ket qua'!$A7)</f>
        <v>0</v>
      </c>
      <c r="K7" s="42">
        <f>SUMIFS('Du lieu chi tiet'!P$10:P$17842,'Du lieu chi tiet'!$AA$10:$AA$17842,'Tong hop ket qua'!$A7)</f>
        <v>0</v>
      </c>
      <c r="L7" s="42">
        <f>SUMIFS('Du lieu chi tiet'!Q$10:Q$17842,'Du lieu chi tiet'!$AA$10:$AA$17842,'Tong hop ket qua'!$A7)</f>
        <v>0</v>
      </c>
      <c r="M7" s="42">
        <f>SUMIFS('Du lieu chi tiet'!R$10:R$17842,'Du lieu chi tiet'!$AA$10:$AA$17842,'Tong hop ket qua'!$A7)</f>
        <v>0</v>
      </c>
      <c r="N7" s="42">
        <f>SUMIFS('Du lieu chi tiet'!W$10:W$17842,'Du lieu chi tiet'!$AA$10:$AA$17842,'Tong hop ket qua'!$A7)</f>
        <v>0</v>
      </c>
      <c r="O7" s="42">
        <f>SUMIFS('Du lieu chi tiet'!X$10:X$17842,'Du lieu chi tiet'!$AA$10:$AA$17842,'Tong hop ket qua'!$A7)</f>
        <v>0</v>
      </c>
    </row>
    <row r="8" spans="1:15" x14ac:dyDescent="0.25">
      <c r="A8" s="32">
        <v>2</v>
      </c>
      <c r="B8" s="41" t="s">
        <v>38</v>
      </c>
      <c r="C8" s="42">
        <f>SUMIFS('Du lieu chi tiet'!H$10:H$17842,'Du lieu chi tiet'!$AA$10:$AA$17842,'Tong hop ket qua'!$A8)</f>
        <v>0</v>
      </c>
      <c r="D8" s="42">
        <f>SUMIFS('Du lieu chi tiet'!I$10:I$17842,'Du lieu chi tiet'!$AA$10:$AA$17842,'Tong hop ket qua'!$A8)</f>
        <v>0</v>
      </c>
      <c r="E8" s="42">
        <f>SUMIFS('Du lieu chi tiet'!J$10:J$17842,'Du lieu chi tiet'!$AA$10:$AA$17842,'Tong hop ket qua'!$A8)</f>
        <v>0</v>
      </c>
      <c r="F8" s="42">
        <f>SUMIFS('Du lieu chi tiet'!K$10:K$17842,'Du lieu chi tiet'!$AA$10:$AA$17842,'Tong hop ket qua'!$A8)</f>
        <v>0</v>
      </c>
      <c r="G8" s="42">
        <f>SUMIFS('Du lieu chi tiet'!L$10:L$17842,'Du lieu chi tiet'!$AA$10:$AA$17842,'Tong hop ket qua'!$A8)</f>
        <v>0</v>
      </c>
      <c r="H8" s="42">
        <f>SUMIFS('Du lieu chi tiet'!M$10:M$17842,'Du lieu chi tiet'!$AA$10:$AA$17842,'Tong hop ket qua'!$A8)</f>
        <v>0</v>
      </c>
      <c r="I8" s="42">
        <f>SUMIFS('Du lieu chi tiet'!N$10:N$17842,'Du lieu chi tiet'!$AA$10:$AA$17842,'Tong hop ket qua'!$A8)</f>
        <v>0</v>
      </c>
      <c r="J8" s="42">
        <f>SUMIFS('Du lieu chi tiet'!O$10:O$17842,'Du lieu chi tiet'!$AA$10:$AA$17842,'Tong hop ket qua'!$A8)</f>
        <v>0</v>
      </c>
      <c r="K8" s="42">
        <f>SUMIFS('Du lieu chi tiet'!P$10:P$17842,'Du lieu chi tiet'!$AA$10:$AA$17842,'Tong hop ket qua'!$A8)</f>
        <v>0</v>
      </c>
      <c r="L8" s="42">
        <f>SUMIFS('Du lieu chi tiet'!Q$10:Q$17842,'Du lieu chi tiet'!$AA$10:$AA$17842,'Tong hop ket qua'!$A8)</f>
        <v>0</v>
      </c>
      <c r="M8" s="42">
        <f>SUMIFS('Du lieu chi tiet'!R$10:R$17842,'Du lieu chi tiet'!$AA$10:$AA$17842,'Tong hop ket qua'!$A8)</f>
        <v>0</v>
      </c>
      <c r="N8" s="42">
        <f>SUMIFS('Du lieu chi tiet'!W$10:W$17842,'Du lieu chi tiet'!$AA$10:$AA$17842,'Tong hop ket qua'!$A8)</f>
        <v>0</v>
      </c>
      <c r="O8" s="42">
        <f>SUMIFS('Du lieu chi tiet'!V$10:V$17842,'Du lieu chi tiet'!$AA$10:$AA$17842,'Tong hop ket qua'!$A8)</f>
        <v>0</v>
      </c>
    </row>
    <row r="9" spans="1:15" x14ac:dyDescent="0.25">
      <c r="A9" s="32">
        <v>3</v>
      </c>
      <c r="B9" s="41" t="s">
        <v>39</v>
      </c>
      <c r="C9" s="42">
        <f>SUMIFS('Du lieu chi tiet'!H$10:H$17842,'Du lieu chi tiet'!$AA$10:$AA$17842,'Tong hop ket qua'!$A9)</f>
        <v>0</v>
      </c>
      <c r="D9" s="42">
        <f>SUMIFS('Du lieu chi tiet'!I$10:I$17842,'Du lieu chi tiet'!$AA$10:$AA$17842,'Tong hop ket qua'!$A9)</f>
        <v>0</v>
      </c>
      <c r="E9" s="42">
        <f>SUMIFS('Du lieu chi tiet'!J$10:J$17842,'Du lieu chi tiet'!$AA$10:$AA$17842,'Tong hop ket qua'!$A9)</f>
        <v>0</v>
      </c>
      <c r="F9" s="42">
        <f>SUMIFS('Du lieu chi tiet'!K$10:K$17842,'Du lieu chi tiet'!$AA$10:$AA$17842,'Tong hop ket qua'!$A9)</f>
        <v>0</v>
      </c>
      <c r="G9" s="42">
        <f>SUMIFS('Du lieu chi tiet'!L$10:L$17842,'Du lieu chi tiet'!$AA$10:$AA$17842,'Tong hop ket qua'!$A9)</f>
        <v>0</v>
      </c>
      <c r="H9" s="42">
        <f>SUMIFS('Du lieu chi tiet'!M$10:M$17842,'Du lieu chi tiet'!$AA$10:$AA$17842,'Tong hop ket qua'!$A9)</f>
        <v>0</v>
      </c>
      <c r="I9" s="42">
        <f>SUMIFS('Du lieu chi tiet'!N$10:N$17842,'Du lieu chi tiet'!$AA$10:$AA$17842,'Tong hop ket qua'!$A9)</f>
        <v>0</v>
      </c>
      <c r="J9" s="42">
        <f>SUMIFS('Du lieu chi tiet'!O$10:O$17842,'Du lieu chi tiet'!$AA$10:$AA$17842,'Tong hop ket qua'!$A9)</f>
        <v>0</v>
      </c>
      <c r="K9" s="42">
        <f>SUMIFS('Du lieu chi tiet'!P$10:P$17842,'Du lieu chi tiet'!$AA$10:$AA$17842,'Tong hop ket qua'!$A9)</f>
        <v>0</v>
      </c>
      <c r="L9" s="42">
        <f>SUMIFS('Du lieu chi tiet'!Q$10:Q$17842,'Du lieu chi tiet'!$AA$10:$AA$17842,'Tong hop ket qua'!$A9)</f>
        <v>0</v>
      </c>
      <c r="M9" s="42">
        <f>SUMIFS('Du lieu chi tiet'!R$10:R$17842,'Du lieu chi tiet'!$AA$10:$AA$17842,'Tong hop ket qua'!$A9)</f>
        <v>0</v>
      </c>
      <c r="N9" s="42">
        <f>SUMIFS('Du lieu chi tiet'!W$10:W$17842,'Du lieu chi tiet'!$AA$10:$AA$17842,'Tong hop ket qua'!$A9)</f>
        <v>0</v>
      </c>
      <c r="O9" s="42">
        <f>SUMIFS('Du lieu chi tiet'!V$10:V$17842,'Du lieu chi tiet'!$AA$10:$AA$17842,'Tong hop ket qua'!$A9)</f>
        <v>0</v>
      </c>
    </row>
    <row r="10" spans="1:15" x14ac:dyDescent="0.25">
      <c r="A10" s="32">
        <v>4</v>
      </c>
      <c r="B10" s="41" t="s">
        <v>40</v>
      </c>
      <c r="C10" s="42">
        <f>SUMIFS('Du lieu chi tiet'!H$10:H$17842,'Du lieu chi tiet'!$AA$10:$AA$17842,'Tong hop ket qua'!$A10)</f>
        <v>0</v>
      </c>
      <c r="D10" s="42">
        <f>SUMIFS('Du lieu chi tiet'!I$10:I$17842,'Du lieu chi tiet'!$AA$10:$AA$17842,'Tong hop ket qua'!$A10)</f>
        <v>0</v>
      </c>
      <c r="E10" s="42">
        <f>SUMIFS('Du lieu chi tiet'!J$10:J$17842,'Du lieu chi tiet'!$AA$10:$AA$17842,'Tong hop ket qua'!$A10)</f>
        <v>0</v>
      </c>
      <c r="F10" s="42">
        <f>SUMIFS('Du lieu chi tiet'!K$10:K$17842,'Du lieu chi tiet'!$AA$10:$AA$17842,'Tong hop ket qua'!$A10)</f>
        <v>0</v>
      </c>
      <c r="G10" s="42">
        <f>SUMIFS('Du lieu chi tiet'!L$10:L$17842,'Du lieu chi tiet'!$AA$10:$AA$17842,'Tong hop ket qua'!$A10)</f>
        <v>0</v>
      </c>
      <c r="H10" s="42">
        <f>SUMIFS('Du lieu chi tiet'!M$10:M$17842,'Du lieu chi tiet'!$AA$10:$AA$17842,'Tong hop ket qua'!$A10)</f>
        <v>0</v>
      </c>
      <c r="I10" s="42">
        <f>SUMIFS('Du lieu chi tiet'!N$10:N$17842,'Du lieu chi tiet'!$AA$10:$AA$17842,'Tong hop ket qua'!$A10)</f>
        <v>0</v>
      </c>
      <c r="J10" s="42">
        <f>SUMIFS('Du lieu chi tiet'!O$10:O$17842,'Du lieu chi tiet'!$AA$10:$AA$17842,'Tong hop ket qua'!$A10)</f>
        <v>0</v>
      </c>
      <c r="K10" s="42">
        <f>SUMIFS('Du lieu chi tiet'!P$10:P$17842,'Du lieu chi tiet'!$AA$10:$AA$17842,'Tong hop ket qua'!$A10)</f>
        <v>0</v>
      </c>
      <c r="L10" s="42">
        <f>SUMIFS('Du lieu chi tiet'!Q$10:Q$17842,'Du lieu chi tiet'!$AA$10:$AA$17842,'Tong hop ket qua'!$A10)</f>
        <v>0</v>
      </c>
      <c r="M10" s="42">
        <f>SUMIFS('Du lieu chi tiet'!R$10:R$17842,'Du lieu chi tiet'!$AA$10:$AA$17842,'Tong hop ket qua'!$A10)</f>
        <v>0</v>
      </c>
      <c r="N10" s="42">
        <f>SUMIFS('Du lieu chi tiet'!W$10:W$17842,'Du lieu chi tiet'!$AA$10:$AA$17842,'Tong hop ket qua'!$A10)</f>
        <v>0</v>
      </c>
      <c r="O10" s="42">
        <f>SUMIFS('Du lieu chi tiet'!V$10:V$17842,'Du lieu chi tiet'!$AA$10:$AA$17842,'Tong hop ket qua'!$A10)</f>
        <v>0</v>
      </c>
    </row>
    <row r="11" spans="1:15" x14ac:dyDescent="0.25">
      <c r="A11" s="32">
        <v>5</v>
      </c>
      <c r="B11" s="41" t="s">
        <v>41</v>
      </c>
      <c r="C11" s="42">
        <f>SUMIFS('Du lieu chi tiet'!H$10:H$17842,'Du lieu chi tiet'!$AA$10:$AA$17842,'Tong hop ket qua'!$A11)</f>
        <v>0</v>
      </c>
      <c r="D11" s="42">
        <f>SUMIFS('Du lieu chi tiet'!I$10:I$17842,'Du lieu chi tiet'!$AA$10:$AA$17842,'Tong hop ket qua'!$A11)</f>
        <v>0</v>
      </c>
      <c r="E11" s="42">
        <f>SUMIFS('Du lieu chi tiet'!J$10:J$17842,'Du lieu chi tiet'!$AA$10:$AA$17842,'Tong hop ket qua'!$A11)</f>
        <v>0</v>
      </c>
      <c r="F11" s="42">
        <f>SUMIFS('Du lieu chi tiet'!K$10:K$17842,'Du lieu chi tiet'!$AA$10:$AA$17842,'Tong hop ket qua'!$A11)</f>
        <v>0</v>
      </c>
      <c r="G11" s="42">
        <f>SUMIFS('Du lieu chi tiet'!L$10:L$17842,'Du lieu chi tiet'!$AA$10:$AA$17842,'Tong hop ket qua'!$A11)</f>
        <v>0</v>
      </c>
      <c r="H11" s="42">
        <f>SUMIFS('Du lieu chi tiet'!M$10:M$17842,'Du lieu chi tiet'!$AA$10:$AA$17842,'Tong hop ket qua'!$A11)</f>
        <v>0</v>
      </c>
      <c r="I11" s="42"/>
      <c r="J11" s="42">
        <f>SUMIFS('Du lieu chi tiet'!O$10:O$17842,'Du lieu chi tiet'!$AA$10:$AA$17842,'Tong hop ket qua'!$A11)</f>
        <v>0</v>
      </c>
      <c r="K11" s="42">
        <f>SUMIFS('Du lieu chi tiet'!P$10:P$17842,'Du lieu chi tiet'!$AA$10:$AA$17842,'Tong hop ket qua'!$A11)</f>
        <v>0</v>
      </c>
      <c r="L11" s="42">
        <f>SUMIFS('Du lieu chi tiet'!Q$10:Q$17842,'Du lieu chi tiet'!$AA$10:$AA$17842,'Tong hop ket qua'!$A11)</f>
        <v>0</v>
      </c>
      <c r="M11" s="42">
        <f>SUMIFS('Du lieu chi tiet'!R$10:R$17842,'Du lieu chi tiet'!$AA$10:$AA$17842,'Tong hop ket qua'!$A11)</f>
        <v>0</v>
      </c>
      <c r="N11" s="42">
        <f>SUMIFS('Du lieu chi tiet'!W$10:W$17842,'Du lieu chi tiet'!$AA$10:$AA$17842,'Tong hop ket qua'!$A11)</f>
        <v>0</v>
      </c>
      <c r="O11" s="42">
        <f>SUMIFS('Du lieu chi tiet'!V$10:V$17842,'Du lieu chi tiet'!$AA$10:$AA$17842,'Tong hop ket qua'!$A11)</f>
        <v>0</v>
      </c>
    </row>
    <row r="12" spans="1:15" x14ac:dyDescent="0.25">
      <c r="A12" s="32">
        <v>6</v>
      </c>
      <c r="B12" s="41" t="s">
        <v>42</v>
      </c>
      <c r="C12" s="42">
        <f>SUMIFS('Du lieu chi tiet'!H$10:H$17842,'Du lieu chi tiet'!$AA$10:$AA$17842,'Tong hop ket qua'!$A12)</f>
        <v>0</v>
      </c>
      <c r="D12" s="42">
        <f>SUMIFS('Du lieu chi tiet'!I$10:I$17842,'Du lieu chi tiet'!$AA$10:$AA$17842,'Tong hop ket qua'!$A12)</f>
        <v>0</v>
      </c>
      <c r="E12" s="42">
        <f>SUMIFS('Du lieu chi tiet'!J$10:J$17842,'Du lieu chi tiet'!$AA$10:$AA$17842,'Tong hop ket qua'!$A12)</f>
        <v>0</v>
      </c>
      <c r="F12" s="42">
        <f>SUMIFS('Du lieu chi tiet'!K$10:K$17842,'Du lieu chi tiet'!$AA$10:$AA$17842,'Tong hop ket qua'!$A12)</f>
        <v>0</v>
      </c>
      <c r="G12" s="42">
        <f>SUMIFS('Du lieu chi tiet'!L$10:L$17842,'Du lieu chi tiet'!$AA$10:$AA$17842,'Tong hop ket qua'!$A12)</f>
        <v>0</v>
      </c>
      <c r="H12" s="42">
        <f>SUMIFS('Du lieu chi tiet'!M$10:M$17842,'Du lieu chi tiet'!$AA$10:$AA$17842,'Tong hop ket qua'!$A12)</f>
        <v>0</v>
      </c>
      <c r="I12" s="42">
        <f>SUMIFS('Du lieu chi tiet'!N$10:N$17842,'Du lieu chi tiet'!$AA$10:$AA$17842,'Tong hop ket qua'!$A12)</f>
        <v>0</v>
      </c>
      <c r="J12" s="42">
        <f>SUMIFS('Du lieu chi tiet'!O$10:O$17842,'Du lieu chi tiet'!$AA$10:$AA$17842,'Tong hop ket qua'!$A12)</f>
        <v>0</v>
      </c>
      <c r="K12" s="42">
        <f>SUMIFS('Du lieu chi tiet'!P$10:P$17842,'Du lieu chi tiet'!$AA$10:$AA$17842,'Tong hop ket qua'!$A12)</f>
        <v>0</v>
      </c>
      <c r="L12" s="42">
        <f>SUMIFS('Du lieu chi tiet'!Q$10:Q$17842,'Du lieu chi tiet'!$AA$10:$AA$17842,'Tong hop ket qua'!$A12)</f>
        <v>0</v>
      </c>
      <c r="M12" s="42">
        <f>SUMIFS('Du lieu chi tiet'!R$10:R$17842,'Du lieu chi tiet'!$AA$10:$AA$17842,'Tong hop ket qua'!$A12)</f>
        <v>0</v>
      </c>
      <c r="N12" s="42">
        <f>SUMIFS('Du lieu chi tiet'!W$10:W$17842,'Du lieu chi tiet'!$AA$10:$AA$17842,'Tong hop ket qua'!$A12)</f>
        <v>0</v>
      </c>
      <c r="O12" s="42">
        <f>SUMIFS('Du lieu chi tiet'!V$10:V$17842,'Du lieu chi tiet'!$AA$10:$AA$17842,'Tong hop ket qua'!$A12)</f>
        <v>0</v>
      </c>
    </row>
    <row r="13" spans="1:15" x14ac:dyDescent="0.25">
      <c r="A13" s="32">
        <v>7</v>
      </c>
      <c r="B13" s="41" t="s">
        <v>43</v>
      </c>
      <c r="C13" s="42">
        <f>SUMIFS('Du lieu chi tiet'!H$10:H$17842,'Du lieu chi tiet'!$AA$10:$AA$17842,'Tong hop ket qua'!$A13)</f>
        <v>0</v>
      </c>
      <c r="D13" s="42">
        <f>SUMIFS('Du lieu chi tiet'!I$10:I$17842,'Du lieu chi tiet'!$AA$10:$AA$17842,'Tong hop ket qua'!$A13)</f>
        <v>0</v>
      </c>
      <c r="E13" s="42">
        <f>SUMIFS('Du lieu chi tiet'!J$10:J$17842,'Du lieu chi tiet'!$AA$10:$AA$17842,'Tong hop ket qua'!$A13)</f>
        <v>0</v>
      </c>
      <c r="F13" s="42">
        <f>SUMIFS('Du lieu chi tiet'!K$10:K$17842,'Du lieu chi tiet'!$AA$10:$AA$17842,'Tong hop ket qua'!$A13)</f>
        <v>0</v>
      </c>
      <c r="G13" s="42">
        <f>SUMIFS('Du lieu chi tiet'!L$10:L$17842,'Du lieu chi tiet'!$AA$10:$AA$17842,'Tong hop ket qua'!$A13)</f>
        <v>0</v>
      </c>
      <c r="H13" s="42">
        <f>SUMIFS('Du lieu chi tiet'!M$10:M$17842,'Du lieu chi tiet'!$AA$10:$AA$17842,'Tong hop ket qua'!$A13)</f>
        <v>0</v>
      </c>
      <c r="I13" s="42">
        <f>SUMIFS('Du lieu chi tiet'!N$10:N$17842,'Du lieu chi tiet'!$AA$10:$AA$17842,'Tong hop ket qua'!$A13)</f>
        <v>0</v>
      </c>
      <c r="J13" s="42">
        <f>SUMIFS('Du lieu chi tiet'!O$10:O$17842,'Du lieu chi tiet'!$AA$10:$AA$17842,'Tong hop ket qua'!$A13)</f>
        <v>0</v>
      </c>
      <c r="K13" s="42">
        <f>SUMIFS('Du lieu chi tiet'!P$10:P$17842,'Du lieu chi tiet'!$AA$10:$AA$17842,'Tong hop ket qua'!$A13)</f>
        <v>0</v>
      </c>
      <c r="L13" s="42">
        <f>SUMIFS('Du lieu chi tiet'!Q$10:Q$17842,'Du lieu chi tiet'!$AA$10:$AA$17842,'Tong hop ket qua'!$A13)</f>
        <v>0</v>
      </c>
      <c r="M13" s="42">
        <f>SUMIFS('Du lieu chi tiet'!R$10:R$17842,'Du lieu chi tiet'!$AA$10:$AA$17842,'Tong hop ket qua'!$A13)</f>
        <v>0</v>
      </c>
      <c r="N13" s="42">
        <f>SUMIFS('Du lieu chi tiet'!W$10:W$17842,'Du lieu chi tiet'!$AA$10:$AA$17842,'Tong hop ket qua'!$A13)</f>
        <v>0</v>
      </c>
      <c r="O13" s="42">
        <f>SUMIFS('Du lieu chi tiet'!V$10:V$17842,'Du lieu chi tiet'!$AA$10:$AA$17842,'Tong hop ket qua'!$A13)</f>
        <v>0</v>
      </c>
    </row>
    <row r="14" spans="1:15" x14ac:dyDescent="0.25">
      <c r="A14" s="32">
        <v>8</v>
      </c>
      <c r="B14" s="41" t="s">
        <v>44</v>
      </c>
      <c r="C14" s="42">
        <f>SUMIFS('Du lieu chi tiet'!H$10:H$17842,'Du lieu chi tiet'!$AA$10:$AA$17842,'Tong hop ket qua'!$A14)</f>
        <v>0</v>
      </c>
      <c r="D14" s="42">
        <f>SUMIFS('Du lieu chi tiet'!I$10:I$17842,'Du lieu chi tiet'!$AA$10:$AA$17842,'Tong hop ket qua'!$A14)</f>
        <v>0</v>
      </c>
      <c r="E14" s="42">
        <f>SUMIFS('Du lieu chi tiet'!J$10:J$17842,'Du lieu chi tiet'!$AA$10:$AA$17842,'Tong hop ket qua'!$A14)</f>
        <v>0</v>
      </c>
      <c r="F14" s="42">
        <f>SUMIFS('Du lieu chi tiet'!K$10:K$17842,'Du lieu chi tiet'!$AA$10:$AA$17842,'Tong hop ket qua'!$A14)</f>
        <v>0</v>
      </c>
      <c r="G14" s="42">
        <f>SUMIFS('Du lieu chi tiet'!L$10:L$17842,'Du lieu chi tiet'!$AA$10:$AA$17842,'Tong hop ket qua'!$A14)</f>
        <v>0</v>
      </c>
      <c r="H14" s="42">
        <f>SUMIFS('Du lieu chi tiet'!M$10:M$17842,'Du lieu chi tiet'!$AA$10:$AA$17842,'Tong hop ket qua'!$A14)</f>
        <v>0</v>
      </c>
      <c r="I14" s="42">
        <f>SUMIFS('Du lieu chi tiet'!N$10:N$17842,'Du lieu chi tiet'!$AA$10:$AA$17842,'Tong hop ket qua'!$A14)</f>
        <v>0</v>
      </c>
      <c r="J14" s="42">
        <f>SUMIFS('Du lieu chi tiet'!O$10:O$17842,'Du lieu chi tiet'!$AA$10:$AA$17842,'Tong hop ket qua'!$A14)</f>
        <v>0</v>
      </c>
      <c r="K14" s="42">
        <f>SUMIFS('Du lieu chi tiet'!P$10:P$17842,'Du lieu chi tiet'!$AA$10:$AA$17842,'Tong hop ket qua'!$A14)</f>
        <v>0</v>
      </c>
      <c r="L14" s="42">
        <f>SUMIFS('Du lieu chi tiet'!Q$10:Q$17842,'Du lieu chi tiet'!$AA$10:$AA$17842,'Tong hop ket qua'!$A14)</f>
        <v>0</v>
      </c>
      <c r="M14" s="42">
        <f>SUMIFS('Du lieu chi tiet'!R$10:R$17842,'Du lieu chi tiet'!$AA$10:$AA$17842,'Tong hop ket qua'!$A14)</f>
        <v>0</v>
      </c>
      <c r="N14" s="42">
        <f>SUMIFS('Du lieu chi tiet'!W$10:W$17842,'Du lieu chi tiet'!$AA$10:$AA$17842,'Tong hop ket qua'!$A14)</f>
        <v>0</v>
      </c>
      <c r="O14" s="42">
        <f>SUMIFS('Du lieu chi tiet'!V$10:V$17842,'Du lieu chi tiet'!$AA$10:$AA$17842,'Tong hop ket qua'!$A14)</f>
        <v>0</v>
      </c>
    </row>
    <row r="15" spans="1:15" x14ac:dyDescent="0.25">
      <c r="A15" s="32">
        <v>9</v>
      </c>
      <c r="B15" s="41" t="s">
        <v>45</v>
      </c>
      <c r="C15" s="42">
        <f>SUMIFS('Du lieu chi tiet'!H$10:H$17842,'Du lieu chi tiet'!$AA$10:$AA$17842,'Tong hop ket qua'!$A15)</f>
        <v>0</v>
      </c>
      <c r="D15" s="42">
        <f>SUMIFS('Du lieu chi tiet'!I$10:I$17842,'Du lieu chi tiet'!$AA$10:$AA$17842,'Tong hop ket qua'!$A15)</f>
        <v>0</v>
      </c>
      <c r="E15" s="42">
        <f>SUMIFS('Du lieu chi tiet'!J$10:J$17842,'Du lieu chi tiet'!$AA$10:$AA$17842,'Tong hop ket qua'!$A15)</f>
        <v>0</v>
      </c>
      <c r="F15" s="42">
        <f>SUMIFS('Du lieu chi tiet'!K$10:K$17842,'Du lieu chi tiet'!$AA$10:$AA$17842,'Tong hop ket qua'!$A15)</f>
        <v>0</v>
      </c>
      <c r="G15" s="42">
        <f>SUMIFS('Du lieu chi tiet'!L$10:L$17842,'Du lieu chi tiet'!$AA$10:$AA$17842,'Tong hop ket qua'!$A15)</f>
        <v>0</v>
      </c>
      <c r="H15" s="42">
        <f>SUMIFS('Du lieu chi tiet'!M$10:M$17842,'Du lieu chi tiet'!$AA$10:$AA$17842,'Tong hop ket qua'!$A15)</f>
        <v>0</v>
      </c>
      <c r="I15" s="42">
        <f>SUMIFS('Du lieu chi tiet'!N$10:N$17842,'Du lieu chi tiet'!$AA$10:$AA$17842,'Tong hop ket qua'!$A15)</f>
        <v>0</v>
      </c>
      <c r="J15" s="42">
        <f>SUMIFS('Du lieu chi tiet'!O$10:O$17842,'Du lieu chi tiet'!$AA$10:$AA$17842,'Tong hop ket qua'!$A15)</f>
        <v>0</v>
      </c>
      <c r="K15" s="42">
        <f>SUMIFS('Du lieu chi tiet'!P$10:P$17842,'Du lieu chi tiet'!$AA$10:$AA$17842,'Tong hop ket qua'!$A15)</f>
        <v>0</v>
      </c>
      <c r="L15" s="42">
        <f>SUMIFS('Du lieu chi tiet'!Q$10:Q$17842,'Du lieu chi tiet'!$AA$10:$AA$17842,'Tong hop ket qua'!$A15)</f>
        <v>0</v>
      </c>
      <c r="M15" s="42">
        <f>SUMIFS('Du lieu chi tiet'!R$10:R$17842,'Du lieu chi tiet'!$AA$10:$AA$17842,'Tong hop ket qua'!$A15)</f>
        <v>0</v>
      </c>
      <c r="N15" s="42">
        <f>SUMIFS('Du lieu chi tiet'!W$10:W$17842,'Du lieu chi tiet'!$AA$10:$AA$17842,'Tong hop ket qua'!$A15)</f>
        <v>0</v>
      </c>
      <c r="O15" s="42">
        <f>SUMIFS('Du lieu chi tiet'!V$10:V$17842,'Du lieu chi tiet'!$AA$10:$AA$17842,'Tong hop ket qua'!$A15)</f>
        <v>0</v>
      </c>
    </row>
    <row r="16" spans="1:15" x14ac:dyDescent="0.25">
      <c r="A16" s="32">
        <v>10</v>
      </c>
      <c r="B16" s="41" t="s">
        <v>47</v>
      </c>
      <c r="C16" s="42">
        <f>SUMIFS('Du lieu chi tiet'!H$10:H$17842,'Du lieu chi tiet'!$AA$10:$AA$17842,'Tong hop ket qua'!$A16)</f>
        <v>0</v>
      </c>
      <c r="D16" s="42">
        <f>SUMIFS('Du lieu chi tiet'!I$10:I$17842,'Du lieu chi tiet'!$AA$10:$AA$17842,'Tong hop ket qua'!$A16)</f>
        <v>0</v>
      </c>
      <c r="E16" s="42">
        <f>SUMIFS('Du lieu chi tiet'!J$10:J$17842,'Du lieu chi tiet'!$AA$10:$AA$17842,'Tong hop ket qua'!$A16)</f>
        <v>0</v>
      </c>
      <c r="F16" s="42">
        <f>SUMIFS('Du lieu chi tiet'!K$10:K$17842,'Du lieu chi tiet'!$AA$10:$AA$17842,'Tong hop ket qua'!$A16)</f>
        <v>0</v>
      </c>
      <c r="G16" s="42">
        <f>SUMIFS('Du lieu chi tiet'!L$10:L$17842,'Du lieu chi tiet'!$AA$10:$AA$17842,'Tong hop ket qua'!$A16)</f>
        <v>0</v>
      </c>
      <c r="H16" s="42">
        <f>SUMIFS('Du lieu chi tiet'!M$10:M$17842,'Du lieu chi tiet'!$AA$10:$AA$17842,'Tong hop ket qua'!$A16)</f>
        <v>0</v>
      </c>
      <c r="I16" s="42">
        <f>SUMIFS('Du lieu chi tiet'!N$10:N$17842,'Du lieu chi tiet'!$AA$10:$AA$17842,'Tong hop ket qua'!$A16)</f>
        <v>0</v>
      </c>
      <c r="J16" s="42">
        <f>SUMIFS('Du lieu chi tiet'!O$10:O$17842,'Du lieu chi tiet'!$AA$10:$AA$17842,'Tong hop ket qua'!$A16)</f>
        <v>0</v>
      </c>
      <c r="K16" s="42">
        <f>SUMIFS('Du lieu chi tiet'!P$10:P$17842,'Du lieu chi tiet'!$AA$10:$AA$17842,'Tong hop ket qua'!$A16)</f>
        <v>0</v>
      </c>
      <c r="L16" s="42">
        <f>SUMIFS('Du lieu chi tiet'!Q$10:Q$17842,'Du lieu chi tiet'!$AA$10:$AA$17842,'Tong hop ket qua'!$A16)</f>
        <v>0</v>
      </c>
      <c r="M16" s="42">
        <f>SUMIFS('Du lieu chi tiet'!R$10:R$17842,'Du lieu chi tiet'!$AA$10:$AA$17842,'Tong hop ket qua'!$A16)</f>
        <v>0</v>
      </c>
      <c r="N16" s="42">
        <f>SUMIFS('Du lieu chi tiet'!W$10:W$17842,'Du lieu chi tiet'!$AA$10:$AA$17842,'Tong hop ket qua'!$A16)</f>
        <v>0</v>
      </c>
      <c r="O16" s="42">
        <f>SUMIFS('Du lieu chi tiet'!V$10:V$17842,'Du lieu chi tiet'!$AA$10:$AA$17842,'Tong hop ket qua'!$A16)</f>
        <v>0</v>
      </c>
    </row>
    <row r="17" spans="1:15" ht="21.75" customHeight="1" x14ac:dyDescent="0.25">
      <c r="A17" s="32">
        <v>11</v>
      </c>
      <c r="B17" s="41" t="s">
        <v>48</v>
      </c>
      <c r="C17" s="42">
        <f>SUMIFS('Du lieu chi tiet'!H$10:H$17842,'Du lieu chi tiet'!$AA$10:$AA$17842,'Tong hop ket qua'!$A17)</f>
        <v>0</v>
      </c>
      <c r="D17" s="42">
        <f>SUMIFS('Du lieu chi tiet'!I$10:I$17842,'Du lieu chi tiet'!$AA$10:$AA$17842,'Tong hop ket qua'!$A17)</f>
        <v>0</v>
      </c>
      <c r="E17" s="42">
        <f>SUMIFS('Du lieu chi tiet'!J$10:J$17842,'Du lieu chi tiet'!$AA$10:$AA$17842,'Tong hop ket qua'!$A17)</f>
        <v>0</v>
      </c>
      <c r="F17" s="42">
        <f>SUMIFS('Du lieu chi tiet'!K$10:K$17842,'Du lieu chi tiet'!$AA$10:$AA$17842,'Tong hop ket qua'!$A17)</f>
        <v>0</v>
      </c>
      <c r="G17" s="42">
        <f>SUMIFS('Du lieu chi tiet'!L$10:L$17842,'Du lieu chi tiet'!$AA$10:$AA$17842,'Tong hop ket qua'!$A17)</f>
        <v>0</v>
      </c>
      <c r="H17" s="42">
        <f>SUMIFS('Du lieu chi tiet'!M$10:M$17842,'Du lieu chi tiet'!$AA$10:$AA$17842,'Tong hop ket qua'!$A17)</f>
        <v>0</v>
      </c>
      <c r="I17" s="42">
        <f>SUMIFS('Du lieu chi tiet'!N$10:N$17842,'Du lieu chi tiet'!$AA$10:$AA$17842,'Tong hop ket qua'!$A17)</f>
        <v>0</v>
      </c>
      <c r="J17" s="42">
        <f>SUMIFS('Du lieu chi tiet'!O$10:O$17842,'Du lieu chi tiet'!$AA$10:$AA$17842,'Tong hop ket qua'!$A17)</f>
        <v>0</v>
      </c>
      <c r="K17" s="42">
        <f>SUMIFS('Du lieu chi tiet'!P$10:P$17842,'Du lieu chi tiet'!$AA$10:$AA$17842,'Tong hop ket qua'!$A17)</f>
        <v>0</v>
      </c>
      <c r="L17" s="42">
        <f>SUMIFS('Du lieu chi tiet'!Q$10:Q$17842,'Du lieu chi tiet'!$AA$10:$AA$17842,'Tong hop ket qua'!$A17)</f>
        <v>0</v>
      </c>
      <c r="M17" s="42">
        <f>SUMIFS('Du lieu chi tiet'!R$10:R$17842,'Du lieu chi tiet'!$AA$10:$AA$17842,'Tong hop ket qua'!$A17)</f>
        <v>0</v>
      </c>
      <c r="N17" s="42">
        <f>SUMIFS('Du lieu chi tiet'!W$10:W$17842,'Du lieu chi tiet'!$AA$10:$AA$17842,'Tong hop ket qua'!$A17)</f>
        <v>0</v>
      </c>
      <c r="O17" s="42">
        <f>SUMIFS('Du lieu chi tiet'!V$10:V$17842,'Du lieu chi tiet'!$AA$10:$AA$17842,'Tong hop ket qua'!$A17)</f>
        <v>0</v>
      </c>
    </row>
    <row r="18" spans="1:15" ht="24.75" customHeight="1" x14ac:dyDescent="0.25">
      <c r="A18" s="32">
        <v>12</v>
      </c>
      <c r="B18" s="41" t="s">
        <v>69</v>
      </c>
      <c r="C18" s="42">
        <f>SUMIFS('Du lieu chi tiet'!H$10:H$17842,'Du lieu chi tiet'!$AA$10:$AA$17842,'Tong hop ket qua'!$A18)</f>
        <v>0</v>
      </c>
      <c r="D18" s="42">
        <f>SUMIFS('Du lieu chi tiet'!I$10:I$17842,'Du lieu chi tiet'!$AA$10:$AA$17842,'Tong hop ket qua'!$A18)</f>
        <v>0</v>
      </c>
      <c r="E18" s="42">
        <f>SUMIFS('Du lieu chi tiet'!J$10:J$17842,'Du lieu chi tiet'!$AA$10:$AA$17842,'Tong hop ket qua'!$A18)</f>
        <v>0</v>
      </c>
      <c r="F18" s="42">
        <f>SUMIFS('Du lieu chi tiet'!K$10:K$17842,'Du lieu chi tiet'!$AA$10:$AA$17842,'Tong hop ket qua'!$A18)</f>
        <v>0</v>
      </c>
      <c r="G18" s="42">
        <f>SUMIFS('Du lieu chi tiet'!L$10:L$17842,'Du lieu chi tiet'!$AA$10:$AA$17842,'Tong hop ket qua'!$A18)</f>
        <v>0</v>
      </c>
      <c r="H18" s="42">
        <f>SUMIFS('Du lieu chi tiet'!M$10:M$17842,'Du lieu chi tiet'!$AA$10:$AA$17842,'Tong hop ket qua'!$A18)</f>
        <v>0</v>
      </c>
      <c r="I18" s="42">
        <f>SUMIFS('Du lieu chi tiet'!N$10:N$17842,'Du lieu chi tiet'!$AA$10:$AA$17842,'Tong hop ket qua'!$A18)</f>
        <v>0</v>
      </c>
      <c r="J18" s="42">
        <f>SUMIFS('Du lieu chi tiet'!O$10:O$17842,'Du lieu chi tiet'!$AA$10:$AA$17842,'Tong hop ket qua'!$A18)</f>
        <v>0</v>
      </c>
      <c r="K18" s="42">
        <f>SUMIFS('Du lieu chi tiet'!P$10:P$17842,'Du lieu chi tiet'!$AA$10:$AA$17842,'Tong hop ket qua'!$A18)</f>
        <v>0</v>
      </c>
      <c r="L18" s="42">
        <f>SUMIFS('Du lieu chi tiet'!Q$10:Q$17842,'Du lieu chi tiet'!$AA$10:$AA$17842,'Tong hop ket qua'!$A18)</f>
        <v>0</v>
      </c>
      <c r="M18" s="42">
        <f>SUMIFS('Du lieu chi tiet'!R$10:R$17842,'Du lieu chi tiet'!$AA$10:$AA$17842,'Tong hop ket qua'!$A18)</f>
        <v>0</v>
      </c>
      <c r="N18" s="42">
        <f>SUMIFS('Du lieu chi tiet'!W$10:W$17842,'Du lieu chi tiet'!$AA$10:$AA$17842,'Tong hop ket qua'!$A18)</f>
        <v>0</v>
      </c>
      <c r="O18" s="42">
        <f>SUMIFS('Du lieu chi tiet'!V$10:V$17842,'Du lieu chi tiet'!$AA$10:$AA$17842,'Tong hop ket qua'!$A18)</f>
        <v>0</v>
      </c>
    </row>
    <row r="19" spans="1:15" ht="36.75" customHeight="1" x14ac:dyDescent="0.25">
      <c r="A19" s="4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5" x14ac:dyDescent="0.25">
      <c r="A20" s="45" t="s">
        <v>64</v>
      </c>
      <c r="B20" s="46" t="s">
        <v>77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60"/>
      <c r="O20" s="60"/>
    </row>
    <row r="21" spans="1:15" ht="18" x14ac:dyDescent="0.4">
      <c r="A21" s="45"/>
      <c r="B21" s="46" t="s">
        <v>46</v>
      </c>
      <c r="C21" s="61">
        <f>C22+C28+C36</f>
        <v>0</v>
      </c>
      <c r="D21" s="61">
        <f t="shared" ref="D21:O21" si="2">D22+D28+D36</f>
        <v>0</v>
      </c>
      <c r="E21" s="61">
        <f t="shared" si="2"/>
        <v>0</v>
      </c>
      <c r="F21" s="61">
        <f t="shared" si="2"/>
        <v>0</v>
      </c>
      <c r="G21" s="61">
        <f t="shared" si="2"/>
        <v>0</v>
      </c>
      <c r="H21" s="61">
        <f t="shared" si="2"/>
        <v>0</v>
      </c>
      <c r="I21" s="61">
        <f t="shared" si="2"/>
        <v>0</v>
      </c>
      <c r="J21" s="61">
        <f t="shared" si="2"/>
        <v>0</v>
      </c>
      <c r="K21" s="61">
        <f t="shared" si="2"/>
        <v>0</v>
      </c>
      <c r="L21" s="61">
        <f t="shared" si="2"/>
        <v>0</v>
      </c>
      <c r="M21" s="61">
        <f t="shared" si="2"/>
        <v>0</v>
      </c>
      <c r="N21" s="61">
        <f t="shared" si="2"/>
        <v>0</v>
      </c>
      <c r="O21" s="61">
        <f t="shared" si="2"/>
        <v>0</v>
      </c>
    </row>
    <row r="22" spans="1:15" s="49" customFormat="1" x14ac:dyDescent="0.25">
      <c r="A22" s="45">
        <v>1</v>
      </c>
      <c r="B22" s="46" t="s">
        <v>61</v>
      </c>
      <c r="C22" s="48">
        <f t="shared" ref="C22:M22" si="3">SUM(C23:C27)</f>
        <v>0</v>
      </c>
      <c r="D22" s="48">
        <f t="shared" si="3"/>
        <v>0</v>
      </c>
      <c r="E22" s="48">
        <f t="shared" si="3"/>
        <v>0</v>
      </c>
      <c r="F22" s="48">
        <f t="shared" si="3"/>
        <v>0</v>
      </c>
      <c r="G22" s="48">
        <f t="shared" si="3"/>
        <v>0</v>
      </c>
      <c r="H22" s="48">
        <f t="shared" si="3"/>
        <v>0</v>
      </c>
      <c r="I22" s="48">
        <f t="shared" si="3"/>
        <v>0</v>
      </c>
      <c r="J22" s="48">
        <f t="shared" si="3"/>
        <v>0</v>
      </c>
      <c r="K22" s="48">
        <f t="shared" si="3"/>
        <v>0</v>
      </c>
      <c r="L22" s="48">
        <f t="shared" si="3"/>
        <v>0</v>
      </c>
      <c r="M22" s="48">
        <f t="shared" si="3"/>
        <v>0</v>
      </c>
      <c r="N22" s="48">
        <f t="shared" ref="N22" si="4">SUM(N23:N27)</f>
        <v>0</v>
      </c>
      <c r="O22" s="48">
        <f t="shared" ref="O22" si="5">SUM(O23:O27)</f>
        <v>0</v>
      </c>
    </row>
    <row r="23" spans="1:15" x14ac:dyDescent="0.25">
      <c r="A23" s="50">
        <v>1</v>
      </c>
      <c r="B23" s="41" t="s">
        <v>71</v>
      </c>
      <c r="C23" s="47">
        <f>SUMIFS('Du lieu chi tiet'!H$10:H$17842,'Du lieu chi tiet'!$Z$10:$Z$17842,'Tong hop ket qua'!$B23)</f>
        <v>0</v>
      </c>
      <c r="D23" s="47">
        <f>SUMIFS('Du lieu chi tiet'!I$10:I$17842,'Du lieu chi tiet'!$Z$10:$Z$17842,'Tong hop ket qua'!$B23)</f>
        <v>0</v>
      </c>
      <c r="E23" s="47">
        <f>SUMIFS('Du lieu chi tiet'!J$10:J$17842,'Du lieu chi tiet'!$Z$10:$Z$17842,'Tong hop ket qua'!$B23)</f>
        <v>0</v>
      </c>
      <c r="F23" s="47">
        <f>SUMIFS('Du lieu chi tiet'!K$10:K$17842,'Du lieu chi tiet'!$Z$10:$Z$17842,'Tong hop ket qua'!$B23)</f>
        <v>0</v>
      </c>
      <c r="G23" s="47">
        <f>SUMIFS('Du lieu chi tiet'!L$10:L$17842,'Du lieu chi tiet'!$Z$10:$Z$17842,'Tong hop ket qua'!$B23)</f>
        <v>0</v>
      </c>
      <c r="H23" s="47">
        <f>SUMIFS('Du lieu chi tiet'!M$10:M$17842,'Du lieu chi tiet'!$Z$10:$Z$17842,'Tong hop ket qua'!$B23)</f>
        <v>0</v>
      </c>
      <c r="I23" s="47">
        <f>SUMIFS('Du lieu chi tiet'!N$10:N$17842,'Du lieu chi tiet'!$Z$10:$Z$17842,'Tong hop ket qua'!$B23)</f>
        <v>0</v>
      </c>
      <c r="J23" s="47">
        <f>SUMIFS('Du lieu chi tiet'!O$10:O$17842,'Du lieu chi tiet'!$Z$10:$Z$17842,'Tong hop ket qua'!$B23)</f>
        <v>0</v>
      </c>
      <c r="K23" s="47">
        <f>SUMIFS('Du lieu chi tiet'!P$10:P$17842,'Du lieu chi tiet'!$Z$10:$Z$17842,'Tong hop ket qua'!$B23)</f>
        <v>0</v>
      </c>
      <c r="L23" s="47">
        <f>SUMIFS('Du lieu chi tiet'!Q$10:Q$17842,'Du lieu chi tiet'!$Z$10:$Z$17842,'Tong hop ket qua'!$B23)</f>
        <v>0</v>
      </c>
      <c r="M23" s="47">
        <f>SUMIFS('Du lieu chi tiet'!R$10:R$17842,'Du lieu chi tiet'!$Z$10:$Z$17842,'Tong hop ket qua'!$B23)</f>
        <v>0</v>
      </c>
      <c r="N23" s="47">
        <f>SUMIFS('Du lieu chi tiet'!W$10:W$17842,'Du lieu chi tiet'!$Z$10:$Z$17842,'Tong hop ket qua'!$B23)</f>
        <v>0</v>
      </c>
      <c r="O23" s="47">
        <f>SUMIFS('Du lieu chi tiet'!X$10:X$17842,'Du lieu chi tiet'!$Z$10:$Z$17842,'Tong hop ket qua'!$B23)</f>
        <v>0</v>
      </c>
    </row>
    <row r="24" spans="1:15" x14ac:dyDescent="0.25">
      <c r="A24" s="50">
        <v>2</v>
      </c>
      <c r="B24" s="41" t="s">
        <v>72</v>
      </c>
      <c r="C24" s="47">
        <f>SUMIFS('Du lieu chi tiet'!H$10:H$17842,'Du lieu chi tiet'!$Z$10:$Z$17842,'Tong hop ket qua'!$B24)</f>
        <v>0</v>
      </c>
      <c r="D24" s="47">
        <f>SUMIFS('Du lieu chi tiet'!I$10:I$17842,'Du lieu chi tiet'!$Z$10:$Z$17842,'Tong hop ket qua'!$B24)</f>
        <v>0</v>
      </c>
      <c r="E24" s="47">
        <f>SUMIFS('Du lieu chi tiet'!J$10:J$17842,'Du lieu chi tiet'!$Z$10:$Z$17842,'Tong hop ket qua'!$B24)</f>
        <v>0</v>
      </c>
      <c r="F24" s="47">
        <f>SUMIFS('Du lieu chi tiet'!K$10:K$17842,'Du lieu chi tiet'!$Z$10:$Z$17842,'Tong hop ket qua'!$B24)</f>
        <v>0</v>
      </c>
      <c r="G24" s="47">
        <f>SUMIFS('Du lieu chi tiet'!L$10:L$17842,'Du lieu chi tiet'!$Z$10:$Z$17842,'Tong hop ket qua'!$B24)</f>
        <v>0</v>
      </c>
      <c r="H24" s="47">
        <f>SUMIFS('Du lieu chi tiet'!M$10:M$17842,'Du lieu chi tiet'!$Z$10:$Z$17842,'Tong hop ket qua'!$B24)</f>
        <v>0</v>
      </c>
      <c r="I24" s="47">
        <f>SUMIFS('Du lieu chi tiet'!N$10:N$17842,'Du lieu chi tiet'!$Z$10:$Z$17842,'Tong hop ket qua'!$B24)</f>
        <v>0</v>
      </c>
      <c r="J24" s="47">
        <f>SUMIFS('Du lieu chi tiet'!O$10:O$17842,'Du lieu chi tiet'!$Z$10:$Z$17842,'Tong hop ket qua'!$B24)</f>
        <v>0</v>
      </c>
      <c r="K24" s="47">
        <f>SUMIFS('Du lieu chi tiet'!P$10:P$17842,'Du lieu chi tiet'!$Z$10:$Z$17842,'Tong hop ket qua'!$B24)</f>
        <v>0</v>
      </c>
      <c r="L24" s="47">
        <f>SUMIFS('Du lieu chi tiet'!Q$10:Q$17842,'Du lieu chi tiet'!$Z$10:$Z$17842,'Tong hop ket qua'!$B24)</f>
        <v>0</v>
      </c>
      <c r="M24" s="47">
        <f>SUMIFS('Du lieu chi tiet'!R$10:R$17842,'Du lieu chi tiet'!$Z$10:$Z$17842,'Tong hop ket qua'!$B24)</f>
        <v>0</v>
      </c>
      <c r="N24" s="47">
        <f>SUMIFS('Du lieu chi tiet'!W$10:W$17842,'Du lieu chi tiet'!$Z$10:$Z$17842,'Tong hop ket qua'!$B24)</f>
        <v>0</v>
      </c>
      <c r="O24" s="47">
        <f>SUMIFS('Du lieu chi tiet'!X$10:X$17842,'Du lieu chi tiet'!$Z$10:$Z$17842,'Tong hop ket qua'!$B24)</f>
        <v>0</v>
      </c>
    </row>
    <row r="25" spans="1:15" x14ac:dyDescent="0.25">
      <c r="A25" s="50">
        <v>3</v>
      </c>
      <c r="B25" s="41" t="s">
        <v>73</v>
      </c>
      <c r="C25" s="47">
        <f>SUMIFS('Du lieu chi tiet'!H$10:H$17842,'Du lieu chi tiet'!$Z$10:$Z$17842,'Tong hop ket qua'!$B25)</f>
        <v>0</v>
      </c>
      <c r="D25" s="47">
        <f>SUMIFS('Du lieu chi tiet'!I$10:I$17842,'Du lieu chi tiet'!$Z$10:$Z$17842,'Tong hop ket qua'!$B25)</f>
        <v>0</v>
      </c>
      <c r="E25" s="47">
        <f>SUMIFS('Du lieu chi tiet'!J$10:J$17842,'Du lieu chi tiet'!$Z$10:$Z$17842,'Tong hop ket qua'!$B25)</f>
        <v>0</v>
      </c>
      <c r="F25" s="47">
        <f>SUMIFS('Du lieu chi tiet'!K$10:K$17842,'Du lieu chi tiet'!$Z$10:$Z$17842,'Tong hop ket qua'!$B25)</f>
        <v>0</v>
      </c>
      <c r="G25" s="47">
        <f>SUMIFS('Du lieu chi tiet'!L$10:L$17842,'Du lieu chi tiet'!$Z$10:$Z$17842,'Tong hop ket qua'!$B25)</f>
        <v>0</v>
      </c>
      <c r="H25" s="47">
        <f>SUMIFS('Du lieu chi tiet'!M$10:M$17842,'Du lieu chi tiet'!$Z$10:$Z$17842,'Tong hop ket qua'!$B25)</f>
        <v>0</v>
      </c>
      <c r="I25" s="47">
        <f>SUMIFS('Du lieu chi tiet'!N$10:N$17842,'Du lieu chi tiet'!$Z$10:$Z$17842,'Tong hop ket qua'!$B25)</f>
        <v>0</v>
      </c>
      <c r="J25" s="47">
        <f>SUMIFS('Du lieu chi tiet'!O$10:O$17842,'Du lieu chi tiet'!$Z$10:$Z$17842,'Tong hop ket qua'!$B25)</f>
        <v>0</v>
      </c>
      <c r="K25" s="47">
        <f>SUMIFS('Du lieu chi tiet'!P$10:P$17842,'Du lieu chi tiet'!$Z$10:$Z$17842,'Tong hop ket qua'!$B25)</f>
        <v>0</v>
      </c>
      <c r="L25" s="47">
        <f>SUMIFS('Du lieu chi tiet'!Q$10:Q$17842,'Du lieu chi tiet'!$Z$10:$Z$17842,'Tong hop ket qua'!$B25)</f>
        <v>0</v>
      </c>
      <c r="M25" s="47">
        <f>SUMIFS('Du lieu chi tiet'!R$10:R$17842,'Du lieu chi tiet'!$Z$10:$Z$17842,'Tong hop ket qua'!$B25)</f>
        <v>0</v>
      </c>
      <c r="N25" s="47">
        <f>SUMIFS('Du lieu chi tiet'!W$10:W$17842,'Du lieu chi tiet'!$Z$10:$Z$17842,'Tong hop ket qua'!$B25)</f>
        <v>0</v>
      </c>
      <c r="O25" s="47">
        <f>SUMIFS('Du lieu chi tiet'!X$10:X$17842,'Du lieu chi tiet'!$Z$10:$Z$17842,'Tong hop ket qua'!$B25)</f>
        <v>0</v>
      </c>
    </row>
    <row r="26" spans="1:15" x14ac:dyDescent="0.25">
      <c r="A26" s="50">
        <v>4</v>
      </c>
      <c r="B26" s="41" t="s">
        <v>74</v>
      </c>
      <c r="C26" s="47">
        <f>SUMIFS('Du lieu chi tiet'!H$10:H$17842,'Du lieu chi tiet'!$Z$10:$Z$17842,'Tong hop ket qua'!$B26)</f>
        <v>0</v>
      </c>
      <c r="D26" s="47">
        <f>SUMIFS('Du lieu chi tiet'!I$10:I$17842,'Du lieu chi tiet'!$Z$10:$Z$17842,'Tong hop ket qua'!$B26)</f>
        <v>0</v>
      </c>
      <c r="E26" s="47">
        <f>SUMIFS('Du lieu chi tiet'!J$10:J$17842,'Du lieu chi tiet'!$Z$10:$Z$17842,'Tong hop ket qua'!$B26)</f>
        <v>0</v>
      </c>
      <c r="F26" s="47">
        <f>SUMIFS('Du lieu chi tiet'!K$10:K$17842,'Du lieu chi tiet'!$Z$10:$Z$17842,'Tong hop ket qua'!$B26)</f>
        <v>0</v>
      </c>
      <c r="G26" s="47">
        <f>SUMIFS('Du lieu chi tiet'!L$10:L$17842,'Du lieu chi tiet'!$Z$10:$Z$17842,'Tong hop ket qua'!$B26)</f>
        <v>0</v>
      </c>
      <c r="H26" s="47">
        <f>SUMIFS('Du lieu chi tiet'!M$10:M$17842,'Du lieu chi tiet'!$Z$10:$Z$17842,'Tong hop ket qua'!$B26)</f>
        <v>0</v>
      </c>
      <c r="I26" s="47">
        <f>SUMIFS('Du lieu chi tiet'!N$10:N$17842,'Du lieu chi tiet'!$Z$10:$Z$17842,'Tong hop ket qua'!$B26)</f>
        <v>0</v>
      </c>
      <c r="J26" s="47">
        <f>SUMIFS('Du lieu chi tiet'!O$10:O$17842,'Du lieu chi tiet'!$Z$10:$Z$17842,'Tong hop ket qua'!$B26)</f>
        <v>0</v>
      </c>
      <c r="K26" s="47">
        <f>SUMIFS('Du lieu chi tiet'!P$10:P$17842,'Du lieu chi tiet'!$Z$10:$Z$17842,'Tong hop ket qua'!$B26)</f>
        <v>0</v>
      </c>
      <c r="L26" s="47">
        <f>SUMIFS('Du lieu chi tiet'!Q$10:Q$17842,'Du lieu chi tiet'!$Z$10:$Z$17842,'Tong hop ket qua'!$B26)</f>
        <v>0</v>
      </c>
      <c r="M26" s="47">
        <f>SUMIFS('Du lieu chi tiet'!R$10:R$17842,'Du lieu chi tiet'!$Z$10:$Z$17842,'Tong hop ket qua'!$B26)</f>
        <v>0</v>
      </c>
      <c r="N26" s="47">
        <f>SUMIFS('Du lieu chi tiet'!W$10:W$17842,'Du lieu chi tiet'!$Z$10:$Z$17842,'Tong hop ket qua'!$B26)</f>
        <v>0</v>
      </c>
      <c r="O26" s="47">
        <f>SUMIFS('Du lieu chi tiet'!X$10:X$17842,'Du lieu chi tiet'!$Z$10:$Z$17842,'Tong hop ket qua'!$B26)</f>
        <v>0</v>
      </c>
    </row>
    <row r="27" spans="1:15" x14ac:dyDescent="0.25">
      <c r="A27" s="50">
        <v>5</v>
      </c>
      <c r="B27" s="41" t="s">
        <v>75</v>
      </c>
      <c r="C27" s="47">
        <f>SUMIFS('Du lieu chi tiet'!H$10:H$17842,'Du lieu chi tiet'!$Z$10:$Z$17842,'Tong hop ket qua'!$B27)</f>
        <v>0</v>
      </c>
      <c r="D27" s="47">
        <f>SUMIFS('Du lieu chi tiet'!I$10:I$17842,'Du lieu chi tiet'!$Z$10:$Z$17842,'Tong hop ket qua'!$B27)</f>
        <v>0</v>
      </c>
      <c r="E27" s="47">
        <f>SUMIFS('Du lieu chi tiet'!J$10:J$17842,'Du lieu chi tiet'!$Z$10:$Z$17842,'Tong hop ket qua'!$B27)</f>
        <v>0</v>
      </c>
      <c r="F27" s="47">
        <f>SUMIFS('Du lieu chi tiet'!K$10:K$17842,'Du lieu chi tiet'!$Z$10:$Z$17842,'Tong hop ket qua'!$B27)</f>
        <v>0</v>
      </c>
      <c r="G27" s="47">
        <f>SUMIFS('Du lieu chi tiet'!L$10:L$17842,'Du lieu chi tiet'!$Z$10:$Z$17842,'Tong hop ket qua'!$B27)</f>
        <v>0</v>
      </c>
      <c r="H27" s="47">
        <f>SUMIFS('Du lieu chi tiet'!M$10:M$17842,'Du lieu chi tiet'!$Z$10:$Z$17842,'Tong hop ket qua'!$B27)</f>
        <v>0</v>
      </c>
      <c r="I27" s="47">
        <f>SUMIFS('Du lieu chi tiet'!N$10:N$17842,'Du lieu chi tiet'!$Z$10:$Z$17842,'Tong hop ket qua'!$B27)</f>
        <v>0</v>
      </c>
      <c r="J27" s="47">
        <f>SUMIFS('Du lieu chi tiet'!O$10:O$17842,'Du lieu chi tiet'!$Z$10:$Z$17842,'Tong hop ket qua'!$B27)</f>
        <v>0</v>
      </c>
      <c r="K27" s="47">
        <f>SUMIFS('Du lieu chi tiet'!P$10:P$17842,'Du lieu chi tiet'!$Z$10:$Z$17842,'Tong hop ket qua'!$B27)</f>
        <v>0</v>
      </c>
      <c r="L27" s="47">
        <f>SUMIFS('Du lieu chi tiet'!Q$10:Q$17842,'Du lieu chi tiet'!$Z$10:$Z$17842,'Tong hop ket qua'!$B27)</f>
        <v>0</v>
      </c>
      <c r="M27" s="47">
        <f>SUMIFS('Du lieu chi tiet'!R$10:R$17842,'Du lieu chi tiet'!$Z$10:$Z$17842,'Tong hop ket qua'!$B27)</f>
        <v>0</v>
      </c>
      <c r="N27" s="47">
        <f>SUMIFS('Du lieu chi tiet'!W$10:W$17842,'Du lieu chi tiet'!$Z$10:$Z$17842,'Tong hop ket qua'!$B27)</f>
        <v>0</v>
      </c>
      <c r="O27" s="47">
        <f>SUMIFS('Du lieu chi tiet'!X$10:X$17842,'Du lieu chi tiet'!$Z$10:$Z$17842,'Tong hop ket qua'!$B27)</f>
        <v>0</v>
      </c>
    </row>
    <row r="28" spans="1:15" s="49" customFormat="1" x14ac:dyDescent="0.25">
      <c r="A28" s="45">
        <v>2</v>
      </c>
      <c r="B28" s="46" t="s">
        <v>62</v>
      </c>
      <c r="C28" s="48">
        <f>SUM(C29:C35)</f>
        <v>0</v>
      </c>
      <c r="D28" s="48">
        <f t="shared" ref="D28:M28" si="6">SUM(D29:D35)</f>
        <v>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6"/>
        <v>0</v>
      </c>
      <c r="I28" s="48">
        <f t="shared" si="6"/>
        <v>0</v>
      </c>
      <c r="J28" s="48">
        <f t="shared" si="6"/>
        <v>0</v>
      </c>
      <c r="K28" s="48">
        <f t="shared" si="6"/>
        <v>0</v>
      </c>
      <c r="L28" s="48">
        <f t="shared" si="6"/>
        <v>0</v>
      </c>
      <c r="M28" s="48">
        <f t="shared" si="6"/>
        <v>0</v>
      </c>
      <c r="N28" s="48">
        <f t="shared" ref="N28:O28" si="7">SUM(N29:N35)</f>
        <v>0</v>
      </c>
      <c r="O28" s="48">
        <f t="shared" si="7"/>
        <v>0</v>
      </c>
    </row>
    <row r="29" spans="1:15" x14ac:dyDescent="0.25">
      <c r="A29" s="51">
        <v>1</v>
      </c>
      <c r="B29" s="52" t="s">
        <v>31</v>
      </c>
      <c r="C29" s="47">
        <f>SUMIFS('Du lieu chi tiet'!H$10:H$17842,'Du lieu chi tiet'!$Z$10:$Z$17842,'Tong hop ket qua'!$B29)</f>
        <v>0</v>
      </c>
      <c r="D29" s="47">
        <f>SUMIFS('Du lieu chi tiet'!I$10:I$17842,'Du lieu chi tiet'!$Z$10:$Z$17842,'Tong hop ket qua'!$B29)</f>
        <v>0</v>
      </c>
      <c r="E29" s="47">
        <f>SUMIFS('Du lieu chi tiet'!J$10:J$17842,'Du lieu chi tiet'!$Z$10:$Z$17842,'Tong hop ket qua'!$B29)</f>
        <v>0</v>
      </c>
      <c r="F29" s="47">
        <f>SUMIFS('Du lieu chi tiet'!K$10:K$17842,'Du lieu chi tiet'!$Z$10:$Z$17842,'Tong hop ket qua'!$B29)</f>
        <v>0</v>
      </c>
      <c r="G29" s="47">
        <f>SUMIFS('Du lieu chi tiet'!L$10:L$17842,'Du lieu chi tiet'!$Z$10:$Z$17842,'Tong hop ket qua'!$B29)</f>
        <v>0</v>
      </c>
      <c r="H29" s="47">
        <f>SUMIFS('Du lieu chi tiet'!M$10:M$17842,'Du lieu chi tiet'!$Z$10:$Z$17842,'Tong hop ket qua'!$B29)</f>
        <v>0</v>
      </c>
      <c r="I29" s="47">
        <f>SUMIFS('Du lieu chi tiet'!N$10:N$17842,'Du lieu chi tiet'!$Z$10:$Z$17842,'Tong hop ket qua'!$B29)</f>
        <v>0</v>
      </c>
      <c r="J29" s="47">
        <f>SUMIFS('Du lieu chi tiet'!O$10:O$17842,'Du lieu chi tiet'!$Z$10:$Z$17842,'Tong hop ket qua'!$B29)</f>
        <v>0</v>
      </c>
      <c r="K29" s="47">
        <f>SUMIFS('Du lieu chi tiet'!P$10:P$17842,'Du lieu chi tiet'!$Z$10:$Z$17842,'Tong hop ket qua'!$B29)</f>
        <v>0</v>
      </c>
      <c r="L29" s="47">
        <f>SUMIFS('Du lieu chi tiet'!Q$10:Q$17842,'Du lieu chi tiet'!$Z$10:$Z$17842,'Tong hop ket qua'!$B29)</f>
        <v>0</v>
      </c>
      <c r="M29" s="47">
        <f>SUMIFS('Du lieu chi tiet'!R$10:R$17842,'Du lieu chi tiet'!$Z$10:$Z$17842,'Tong hop ket qua'!$B29)</f>
        <v>0</v>
      </c>
      <c r="N29" s="47">
        <f>SUMIFS('Du lieu chi tiet'!W$10:W$17842,'Du lieu chi tiet'!$Z$10:$Z$17842,'Tong hop ket qua'!$B29)</f>
        <v>0</v>
      </c>
      <c r="O29" s="47">
        <f>SUMIFS('Du lieu chi tiet'!X$10:X$17842,'Du lieu chi tiet'!$Z$10:$Z$17842,'Tong hop ket qua'!$B29)</f>
        <v>0</v>
      </c>
    </row>
    <row r="30" spans="1:15" x14ac:dyDescent="0.25">
      <c r="A30" s="51">
        <v>2</v>
      </c>
      <c r="B30" s="52" t="s">
        <v>70</v>
      </c>
      <c r="C30" s="47">
        <f>SUMIFS('Du lieu chi tiet'!H$10:H$17842,'Du lieu chi tiet'!$Z$10:$Z$17842,'Tong hop ket qua'!$B30)</f>
        <v>0</v>
      </c>
      <c r="D30" s="47">
        <f>SUMIFS('Du lieu chi tiet'!I$10:I$17842,'Du lieu chi tiet'!$Z$10:$Z$17842,'Tong hop ket qua'!$B30)</f>
        <v>0</v>
      </c>
      <c r="E30" s="47">
        <f>SUMIFS('Du lieu chi tiet'!J$10:J$17842,'Du lieu chi tiet'!$Z$10:$Z$17842,'Tong hop ket qua'!$B30)</f>
        <v>0</v>
      </c>
      <c r="F30" s="47">
        <f>SUMIFS('Du lieu chi tiet'!K$10:K$17842,'Du lieu chi tiet'!$Z$10:$Z$17842,'Tong hop ket qua'!$B30)</f>
        <v>0</v>
      </c>
      <c r="G30" s="47">
        <f>SUMIFS('Du lieu chi tiet'!L$10:L$17842,'Du lieu chi tiet'!$Z$10:$Z$17842,'Tong hop ket qua'!$B30)</f>
        <v>0</v>
      </c>
      <c r="H30" s="47">
        <f>SUMIFS('Du lieu chi tiet'!M$10:M$17842,'Du lieu chi tiet'!$Z$10:$Z$17842,'Tong hop ket qua'!$B30)</f>
        <v>0</v>
      </c>
      <c r="I30" s="47">
        <f>SUMIFS('Du lieu chi tiet'!N$10:N$17842,'Du lieu chi tiet'!$Z$10:$Z$17842,'Tong hop ket qua'!$B30)</f>
        <v>0</v>
      </c>
      <c r="J30" s="47">
        <f>SUMIFS('Du lieu chi tiet'!O$10:O$17842,'Du lieu chi tiet'!$Z$10:$Z$17842,'Tong hop ket qua'!$B30)</f>
        <v>0</v>
      </c>
      <c r="K30" s="47">
        <f>SUMIFS('Du lieu chi tiet'!P$10:P$17842,'Du lieu chi tiet'!$Z$10:$Z$17842,'Tong hop ket qua'!$B30)</f>
        <v>0</v>
      </c>
      <c r="L30" s="47">
        <f>SUMIFS('Du lieu chi tiet'!Q$10:Q$17842,'Du lieu chi tiet'!$Z$10:$Z$17842,'Tong hop ket qua'!$B30)</f>
        <v>0</v>
      </c>
      <c r="M30" s="47">
        <f>SUMIFS('Du lieu chi tiet'!R$10:R$17842,'Du lieu chi tiet'!$Z$10:$Z$17842,'Tong hop ket qua'!$B30)</f>
        <v>0</v>
      </c>
      <c r="N30" s="47">
        <f>SUMIFS('Du lieu chi tiet'!W$10:W$17842,'Du lieu chi tiet'!$Z$10:$Z$17842,'Tong hop ket qua'!$B30)</f>
        <v>0</v>
      </c>
      <c r="O30" s="47">
        <f>SUMIFS('Du lieu chi tiet'!X$10:X$17842,'Du lieu chi tiet'!$Z$10:$Z$17842,'Tong hop ket qua'!$B30)</f>
        <v>0</v>
      </c>
    </row>
    <row r="31" spans="1:15" x14ac:dyDescent="0.25">
      <c r="A31" s="51">
        <v>3</v>
      </c>
      <c r="B31" s="52" t="s">
        <v>32</v>
      </c>
      <c r="C31" s="47">
        <f>SUMIFS('Du lieu chi tiet'!H$10:H$17842,'Du lieu chi tiet'!$Z$10:$Z$17842,'Tong hop ket qua'!$B31)</f>
        <v>0</v>
      </c>
      <c r="D31" s="47">
        <f>SUMIFS('Du lieu chi tiet'!I$10:I$17842,'Du lieu chi tiet'!$Z$10:$Z$17842,'Tong hop ket qua'!$B31)</f>
        <v>0</v>
      </c>
      <c r="E31" s="47">
        <f>SUMIFS('Du lieu chi tiet'!J$10:J$17842,'Du lieu chi tiet'!$Z$10:$Z$17842,'Tong hop ket qua'!$B31)</f>
        <v>0</v>
      </c>
      <c r="F31" s="47">
        <f>SUMIFS('Du lieu chi tiet'!K$10:K$17842,'Du lieu chi tiet'!$Z$10:$Z$17842,'Tong hop ket qua'!$B31)</f>
        <v>0</v>
      </c>
      <c r="G31" s="47">
        <f>SUMIFS('Du lieu chi tiet'!L$10:L$17842,'Du lieu chi tiet'!$Z$10:$Z$17842,'Tong hop ket qua'!$B31)</f>
        <v>0</v>
      </c>
      <c r="H31" s="47">
        <f>SUMIFS('Du lieu chi tiet'!M$10:M$17842,'Du lieu chi tiet'!$Z$10:$Z$17842,'Tong hop ket qua'!$B31)</f>
        <v>0</v>
      </c>
      <c r="I31" s="47">
        <f>SUMIFS('Du lieu chi tiet'!N$10:N$17842,'Du lieu chi tiet'!$Z$10:$Z$17842,'Tong hop ket qua'!$B31)</f>
        <v>0</v>
      </c>
      <c r="J31" s="47">
        <f>SUMIFS('Du lieu chi tiet'!O$10:O$17842,'Du lieu chi tiet'!$Z$10:$Z$17842,'Tong hop ket qua'!$B31)</f>
        <v>0</v>
      </c>
      <c r="K31" s="47">
        <f>SUMIFS('Du lieu chi tiet'!P$10:P$17842,'Du lieu chi tiet'!$Z$10:$Z$17842,'Tong hop ket qua'!$B31)</f>
        <v>0</v>
      </c>
      <c r="L31" s="47">
        <f>SUMIFS('Du lieu chi tiet'!Q$10:Q$17842,'Du lieu chi tiet'!$Z$10:$Z$17842,'Tong hop ket qua'!$B31)</f>
        <v>0</v>
      </c>
      <c r="M31" s="47">
        <f>SUMIFS('Du lieu chi tiet'!R$10:R$17842,'Du lieu chi tiet'!$Z$10:$Z$17842,'Tong hop ket qua'!$B31)</f>
        <v>0</v>
      </c>
      <c r="N31" s="47">
        <f>SUMIFS('Du lieu chi tiet'!W$10:W$17842,'Du lieu chi tiet'!$Z$10:$Z$17842,'Tong hop ket qua'!$B31)</f>
        <v>0</v>
      </c>
      <c r="O31" s="47">
        <f>SUMIFS('Du lieu chi tiet'!X$10:X$17842,'Du lieu chi tiet'!$Z$10:$Z$17842,'Tong hop ket qua'!$B31)</f>
        <v>0</v>
      </c>
    </row>
    <row r="32" spans="1:15" x14ac:dyDescent="0.25">
      <c r="A32" s="51">
        <v>4</v>
      </c>
      <c r="B32" s="52" t="s">
        <v>33</v>
      </c>
      <c r="C32" s="47">
        <f>SUMIFS('Du lieu chi tiet'!H$10:H$17842,'Du lieu chi tiet'!$Z$10:$Z$17842,'Tong hop ket qua'!$B32)</f>
        <v>0</v>
      </c>
      <c r="D32" s="47">
        <f>SUMIFS('Du lieu chi tiet'!I$10:I$17842,'Du lieu chi tiet'!$Z$10:$Z$17842,'Tong hop ket qua'!$B32)</f>
        <v>0</v>
      </c>
      <c r="E32" s="47">
        <f>SUMIFS('Du lieu chi tiet'!J$10:J$17842,'Du lieu chi tiet'!$Z$10:$Z$17842,'Tong hop ket qua'!$B32)</f>
        <v>0</v>
      </c>
      <c r="F32" s="47">
        <f>SUMIFS('Du lieu chi tiet'!K$10:K$17842,'Du lieu chi tiet'!$Z$10:$Z$17842,'Tong hop ket qua'!$B32)</f>
        <v>0</v>
      </c>
      <c r="G32" s="47">
        <f>SUMIFS('Du lieu chi tiet'!L$10:L$17842,'Du lieu chi tiet'!$Z$10:$Z$17842,'Tong hop ket qua'!$B32)</f>
        <v>0</v>
      </c>
      <c r="H32" s="47">
        <f>SUMIFS('Du lieu chi tiet'!M$10:M$17842,'Du lieu chi tiet'!$Z$10:$Z$17842,'Tong hop ket qua'!$B32)</f>
        <v>0</v>
      </c>
      <c r="I32" s="47">
        <f>SUMIFS('Du lieu chi tiet'!N$10:N$17842,'Du lieu chi tiet'!$Z$10:$Z$17842,'Tong hop ket qua'!$B32)</f>
        <v>0</v>
      </c>
      <c r="J32" s="47">
        <f>SUMIFS('Du lieu chi tiet'!O$10:O$17842,'Du lieu chi tiet'!$Z$10:$Z$17842,'Tong hop ket qua'!$B32)</f>
        <v>0</v>
      </c>
      <c r="K32" s="47">
        <f>SUMIFS('Du lieu chi tiet'!P$10:P$17842,'Du lieu chi tiet'!$Z$10:$Z$17842,'Tong hop ket qua'!$B32)</f>
        <v>0</v>
      </c>
      <c r="L32" s="47">
        <f>SUMIFS('Du lieu chi tiet'!Q$10:Q$17842,'Du lieu chi tiet'!$Z$10:$Z$17842,'Tong hop ket qua'!$B32)</f>
        <v>0</v>
      </c>
      <c r="M32" s="47">
        <f>SUMIFS('Du lieu chi tiet'!R$10:R$17842,'Du lieu chi tiet'!$Z$10:$Z$17842,'Tong hop ket qua'!$B32)</f>
        <v>0</v>
      </c>
      <c r="N32" s="47">
        <f>SUMIFS('Du lieu chi tiet'!W$10:W$17842,'Du lieu chi tiet'!$Z$10:$Z$17842,'Tong hop ket qua'!$B32)</f>
        <v>0</v>
      </c>
      <c r="O32" s="47">
        <f>SUMIFS('Du lieu chi tiet'!X$10:X$17842,'Du lieu chi tiet'!$Z$10:$Z$17842,'Tong hop ket qua'!$B32)</f>
        <v>0</v>
      </c>
    </row>
    <row r="33" spans="1:15" x14ac:dyDescent="0.25">
      <c r="A33" s="51">
        <v>5</v>
      </c>
      <c r="B33" s="52" t="s">
        <v>36</v>
      </c>
      <c r="C33" s="47">
        <f>SUMIFS('Du lieu chi tiet'!H$10:H$17842,'Du lieu chi tiet'!$Z$10:$Z$17842,'Tong hop ket qua'!$B33)</f>
        <v>0</v>
      </c>
      <c r="D33" s="47">
        <f>SUMIFS('Du lieu chi tiet'!I$10:I$17842,'Du lieu chi tiet'!$Z$10:$Z$17842,'Tong hop ket qua'!$B33)</f>
        <v>0</v>
      </c>
      <c r="E33" s="47">
        <f>SUMIFS('Du lieu chi tiet'!J$10:J$17842,'Du lieu chi tiet'!$Z$10:$Z$17842,'Tong hop ket qua'!$B33)</f>
        <v>0</v>
      </c>
      <c r="F33" s="47">
        <f>SUMIFS('Du lieu chi tiet'!K$10:K$17842,'Du lieu chi tiet'!$Z$10:$Z$17842,'Tong hop ket qua'!$B33)</f>
        <v>0</v>
      </c>
      <c r="G33" s="47">
        <f>SUMIFS('Du lieu chi tiet'!L$10:L$17842,'Du lieu chi tiet'!$Z$10:$Z$17842,'Tong hop ket qua'!$B33)</f>
        <v>0</v>
      </c>
      <c r="H33" s="47">
        <f>SUMIFS('Du lieu chi tiet'!M$10:M$17842,'Du lieu chi tiet'!$Z$10:$Z$17842,'Tong hop ket qua'!$B33)</f>
        <v>0</v>
      </c>
      <c r="I33" s="47">
        <f>SUMIFS('Du lieu chi tiet'!N$10:N$17842,'Du lieu chi tiet'!$Z$10:$Z$17842,'Tong hop ket qua'!$B33)</f>
        <v>0</v>
      </c>
      <c r="J33" s="47">
        <f>SUMIFS('Du lieu chi tiet'!O$10:O$17842,'Du lieu chi tiet'!$Z$10:$Z$17842,'Tong hop ket qua'!$B33)</f>
        <v>0</v>
      </c>
      <c r="K33" s="47">
        <f>SUMIFS('Du lieu chi tiet'!P$10:P$17842,'Du lieu chi tiet'!$Z$10:$Z$17842,'Tong hop ket qua'!$B33)</f>
        <v>0</v>
      </c>
      <c r="L33" s="47">
        <f>SUMIFS('Du lieu chi tiet'!Q$10:Q$17842,'Du lieu chi tiet'!$Z$10:$Z$17842,'Tong hop ket qua'!$B33)</f>
        <v>0</v>
      </c>
      <c r="M33" s="47">
        <f>SUMIFS('Du lieu chi tiet'!R$10:R$17842,'Du lieu chi tiet'!$Z$10:$Z$17842,'Tong hop ket qua'!$B33)</f>
        <v>0</v>
      </c>
      <c r="N33" s="47">
        <f>SUMIFS('Du lieu chi tiet'!W$10:W$17842,'Du lieu chi tiet'!$Z$10:$Z$17842,'Tong hop ket qua'!$B33)</f>
        <v>0</v>
      </c>
      <c r="O33" s="47">
        <f>SUMIFS('Du lieu chi tiet'!X$10:X$17842,'Du lieu chi tiet'!$Z$10:$Z$17842,'Tong hop ket qua'!$B33)</f>
        <v>0</v>
      </c>
    </row>
    <row r="34" spans="1:15" x14ac:dyDescent="0.25">
      <c r="A34" s="51">
        <v>6</v>
      </c>
      <c r="B34" s="52" t="s">
        <v>35</v>
      </c>
      <c r="C34" s="47">
        <f>SUMIFS('Du lieu chi tiet'!H$10:H$17842,'Du lieu chi tiet'!$Z$10:$Z$17842,'Tong hop ket qua'!$B34)</f>
        <v>0</v>
      </c>
      <c r="D34" s="47">
        <f>SUMIFS('Du lieu chi tiet'!I$10:I$17842,'Du lieu chi tiet'!$Z$10:$Z$17842,'Tong hop ket qua'!$B34)</f>
        <v>0</v>
      </c>
      <c r="E34" s="47">
        <f>SUMIFS('Du lieu chi tiet'!J$10:J$17842,'Du lieu chi tiet'!$Z$10:$Z$17842,'Tong hop ket qua'!$B34)</f>
        <v>0</v>
      </c>
      <c r="F34" s="47">
        <f>SUMIFS('Du lieu chi tiet'!K$10:K$17842,'Du lieu chi tiet'!$Z$10:$Z$17842,'Tong hop ket qua'!$B34)</f>
        <v>0</v>
      </c>
      <c r="G34" s="47">
        <f>SUMIFS('Du lieu chi tiet'!L$10:L$17842,'Du lieu chi tiet'!$Z$10:$Z$17842,'Tong hop ket qua'!$B34)</f>
        <v>0</v>
      </c>
      <c r="H34" s="47">
        <f>SUMIFS('Du lieu chi tiet'!M$10:M$17842,'Du lieu chi tiet'!$Z$10:$Z$17842,'Tong hop ket qua'!$B34)</f>
        <v>0</v>
      </c>
      <c r="I34" s="47">
        <f>SUMIFS('Du lieu chi tiet'!N$10:N$17842,'Du lieu chi tiet'!$Z$10:$Z$17842,'Tong hop ket qua'!$B34)</f>
        <v>0</v>
      </c>
      <c r="J34" s="47">
        <f>SUMIFS('Du lieu chi tiet'!O$10:O$17842,'Du lieu chi tiet'!$Z$10:$Z$17842,'Tong hop ket qua'!$B34)</f>
        <v>0</v>
      </c>
      <c r="K34" s="47">
        <f>SUMIFS('Du lieu chi tiet'!P$10:P$17842,'Du lieu chi tiet'!$Z$10:$Z$17842,'Tong hop ket qua'!$B34)</f>
        <v>0</v>
      </c>
      <c r="L34" s="47">
        <f>SUMIFS('Du lieu chi tiet'!Q$10:Q$17842,'Du lieu chi tiet'!$Z$10:$Z$17842,'Tong hop ket qua'!$B34)</f>
        <v>0</v>
      </c>
      <c r="M34" s="47">
        <f>SUMIFS('Du lieu chi tiet'!R$10:R$17842,'Du lieu chi tiet'!$Z$10:$Z$17842,'Tong hop ket qua'!$B34)</f>
        <v>0</v>
      </c>
      <c r="N34" s="47">
        <f>SUMIFS('Du lieu chi tiet'!W$10:W$17842,'Du lieu chi tiet'!$Z$10:$Z$17842,'Tong hop ket qua'!$B34)</f>
        <v>0</v>
      </c>
      <c r="O34" s="47">
        <f>SUMIFS('Du lieu chi tiet'!X$10:X$17842,'Du lieu chi tiet'!$Z$10:$Z$17842,'Tong hop ket qua'!$B34)</f>
        <v>0</v>
      </c>
    </row>
    <row r="35" spans="1:15" x14ac:dyDescent="0.25">
      <c r="A35" s="51">
        <v>7</v>
      </c>
      <c r="B35" s="53" t="s">
        <v>63</v>
      </c>
      <c r="C35" s="47">
        <f>SUMIFS('Du lieu chi tiet'!H$10:H$17842,'Du lieu chi tiet'!$Z$10:$Z$17842,'Tong hop ket qua'!$B35)</f>
        <v>0</v>
      </c>
      <c r="D35" s="47">
        <f>SUMIFS('Du lieu chi tiet'!I$10:I$17842,'Du lieu chi tiet'!$Z$10:$Z$17842,'Tong hop ket qua'!$B35)</f>
        <v>0</v>
      </c>
      <c r="E35" s="47">
        <f>SUMIFS('Du lieu chi tiet'!J$10:J$17842,'Du lieu chi tiet'!$Z$10:$Z$17842,'Tong hop ket qua'!$B35)</f>
        <v>0</v>
      </c>
      <c r="F35" s="47">
        <f>SUMIFS('Du lieu chi tiet'!K$10:K$17842,'Du lieu chi tiet'!$Z$10:$Z$17842,'Tong hop ket qua'!$B35)</f>
        <v>0</v>
      </c>
      <c r="G35" s="47">
        <f>SUMIFS('Du lieu chi tiet'!L$10:L$17842,'Du lieu chi tiet'!$Z$10:$Z$17842,'Tong hop ket qua'!$B35)</f>
        <v>0</v>
      </c>
      <c r="H35" s="47">
        <f>SUMIFS('Du lieu chi tiet'!M$10:M$17842,'Du lieu chi tiet'!$Z$10:$Z$17842,'Tong hop ket qua'!$B35)</f>
        <v>0</v>
      </c>
      <c r="I35" s="47">
        <f>SUMIFS('Du lieu chi tiet'!N$10:N$17842,'Du lieu chi tiet'!$Z$10:$Z$17842,'Tong hop ket qua'!$B35)</f>
        <v>0</v>
      </c>
      <c r="J35" s="47">
        <f>SUMIFS('Du lieu chi tiet'!O$10:O$17842,'Du lieu chi tiet'!$Z$10:$Z$17842,'Tong hop ket qua'!$B35)</f>
        <v>0</v>
      </c>
      <c r="K35" s="47">
        <f>SUMIFS('Du lieu chi tiet'!P$10:P$17842,'Du lieu chi tiet'!$Z$10:$Z$17842,'Tong hop ket qua'!$B35)</f>
        <v>0</v>
      </c>
      <c r="L35" s="47">
        <f>SUMIFS('Du lieu chi tiet'!Q$10:Q$17842,'Du lieu chi tiet'!$Z$10:$Z$17842,'Tong hop ket qua'!$B35)</f>
        <v>0</v>
      </c>
      <c r="M35" s="47">
        <f>SUMIFS('Du lieu chi tiet'!R$10:R$17842,'Du lieu chi tiet'!$Z$10:$Z$17842,'Tong hop ket qua'!$B35)</f>
        <v>0</v>
      </c>
      <c r="N35" s="47">
        <f>SUMIFS('Du lieu chi tiet'!W$10:W$17842,'Du lieu chi tiet'!$Z$10:$Z$17842,'Tong hop ket qua'!$B35)</f>
        <v>0</v>
      </c>
      <c r="O35" s="47">
        <f>SUMIFS('Du lieu chi tiet'!X$10:X$17842,'Du lieu chi tiet'!$Z$10:$Z$17842,'Tong hop ket qua'!$B35)</f>
        <v>0</v>
      </c>
    </row>
    <row r="36" spans="1:15" s="49" customFormat="1" x14ac:dyDescent="0.25">
      <c r="A36" s="45" t="s">
        <v>64</v>
      </c>
      <c r="B36" s="54" t="s">
        <v>65</v>
      </c>
      <c r="C36" s="48">
        <f t="shared" ref="C36:O36" si="8">SUM(C37:C37)</f>
        <v>0</v>
      </c>
      <c r="D36" s="48">
        <f t="shared" si="8"/>
        <v>0</v>
      </c>
      <c r="E36" s="48">
        <f t="shared" si="8"/>
        <v>0</v>
      </c>
      <c r="F36" s="48">
        <f t="shared" si="8"/>
        <v>0</v>
      </c>
      <c r="G36" s="48">
        <f t="shared" si="8"/>
        <v>0</v>
      </c>
      <c r="H36" s="48">
        <f t="shared" si="8"/>
        <v>0</v>
      </c>
      <c r="I36" s="48">
        <f t="shared" si="8"/>
        <v>0</v>
      </c>
      <c r="J36" s="48">
        <f t="shared" si="8"/>
        <v>0</v>
      </c>
      <c r="K36" s="48">
        <f t="shared" si="8"/>
        <v>0</v>
      </c>
      <c r="L36" s="48">
        <f t="shared" si="8"/>
        <v>0</v>
      </c>
      <c r="M36" s="48">
        <f t="shared" si="8"/>
        <v>0</v>
      </c>
      <c r="N36" s="48">
        <f t="shared" si="8"/>
        <v>0</v>
      </c>
      <c r="O36" s="48">
        <f t="shared" si="8"/>
        <v>0</v>
      </c>
    </row>
    <row r="37" spans="1:15" x14ac:dyDescent="0.25">
      <c r="A37" s="55">
        <v>1</v>
      </c>
      <c r="B37" s="56" t="s">
        <v>92</v>
      </c>
      <c r="C37" s="47">
        <f>SUMIFS('Du lieu chi tiet'!H$10:H$17842,'Du lieu chi tiet'!$Z$10:$Z$17842,'Tong hop ket qua'!$B37)</f>
        <v>0</v>
      </c>
      <c r="D37" s="47">
        <f>SUMIFS('Du lieu chi tiet'!I$10:I$17842,'Du lieu chi tiet'!$Z$10:$Z$17842,'Tong hop ket qua'!$B37)</f>
        <v>0</v>
      </c>
      <c r="E37" s="47">
        <f>SUMIFS('Du lieu chi tiet'!J$10:J$17842,'Du lieu chi tiet'!$Z$10:$Z$17842,'Tong hop ket qua'!$B37)</f>
        <v>0</v>
      </c>
      <c r="F37" s="47">
        <f>SUMIFS('Du lieu chi tiet'!K$10:K$17842,'Du lieu chi tiet'!$Z$10:$Z$17842,'Tong hop ket qua'!$B37)</f>
        <v>0</v>
      </c>
      <c r="G37" s="47">
        <f>SUMIFS('Du lieu chi tiet'!L$10:L$17842,'Du lieu chi tiet'!$Z$10:$Z$17842,'Tong hop ket qua'!$B37)</f>
        <v>0</v>
      </c>
      <c r="H37" s="47">
        <f>SUMIFS('Du lieu chi tiet'!M$10:M$17842,'Du lieu chi tiet'!$Z$10:$Z$17842,'Tong hop ket qua'!$B37)</f>
        <v>0</v>
      </c>
      <c r="I37" s="47">
        <f>SUMIFS('Du lieu chi tiet'!N$10:N$17842,'Du lieu chi tiet'!$Z$10:$Z$17842,'Tong hop ket qua'!$B37)</f>
        <v>0</v>
      </c>
      <c r="J37" s="47">
        <f>SUMIFS('Du lieu chi tiet'!O$10:O$17842,'Du lieu chi tiet'!$Z$10:$Z$17842,'Tong hop ket qua'!$B37)</f>
        <v>0</v>
      </c>
      <c r="K37" s="47">
        <f>SUMIFS('Du lieu chi tiet'!P$10:P$17842,'Du lieu chi tiet'!$Z$10:$Z$17842,'Tong hop ket qua'!$B37)</f>
        <v>0</v>
      </c>
      <c r="L37" s="47">
        <f>SUMIFS('Du lieu chi tiet'!Q$10:Q$17842,'Du lieu chi tiet'!$Z$10:$Z$17842,'Tong hop ket qua'!$B37)</f>
        <v>0</v>
      </c>
      <c r="M37" s="47">
        <f>SUMIFS('Du lieu chi tiet'!R$10:R$17842,'Du lieu chi tiet'!$Z$10:$Z$17842,'Tong hop ket qua'!$B37)</f>
        <v>0</v>
      </c>
      <c r="N37" s="47">
        <f>SUMIFS('Du lieu chi tiet'!W$10:W$17842,'Du lieu chi tiet'!$Z$10:$Z$17842,'Tong hop ket qua'!$B37)</f>
        <v>0</v>
      </c>
      <c r="O37" s="47">
        <f>SUMIFS('Du lieu chi tiet'!X$10:X$17842,'Du lieu chi tiet'!$Z$10:$Z$17842,'Tong hop ket qua'!$B37)</f>
        <v>0</v>
      </c>
    </row>
    <row r="40" spans="1:15" x14ac:dyDescent="0.25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1:15" x14ac:dyDescent="0.25">
      <c r="N41" s="34"/>
    </row>
  </sheetData>
  <mergeCells count="6">
    <mergeCell ref="N4:O4"/>
    <mergeCell ref="C3:M3"/>
    <mergeCell ref="C4:G4"/>
    <mergeCell ref="H4:J4"/>
    <mergeCell ref="K4:M4"/>
    <mergeCell ref="N3:O3"/>
  </mergeCells>
  <pageMargins left="0.16" right="0.18" top="0.38" bottom="0.75" header="0.3" footer="0.3"/>
  <pageSetup paperSize="8" scale="9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Q27"/>
  <sheetViews>
    <sheetView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C24" sqref="C24"/>
    </sheetView>
  </sheetViews>
  <sheetFormatPr defaultRowHeight="15" x14ac:dyDescent="0.25"/>
  <cols>
    <col min="1" max="1" width="5.140625" customWidth="1"/>
    <col min="2" max="2" width="19.85546875" customWidth="1"/>
    <col min="3" max="3" width="10.42578125" customWidth="1"/>
    <col min="4" max="4" width="11.140625" customWidth="1"/>
    <col min="5" max="5" width="9.140625" customWidth="1"/>
    <col min="7" max="7" width="10.140625" bestFit="1" customWidth="1"/>
    <col min="11" max="11" width="10.28515625" customWidth="1"/>
  </cols>
  <sheetData>
    <row r="1" spans="1:17" x14ac:dyDescent="0.25">
      <c r="A1" s="28" t="s">
        <v>17</v>
      </c>
      <c r="B1" s="28"/>
      <c r="C1" s="28"/>
      <c r="D1" s="6"/>
      <c r="E1" s="6"/>
      <c r="F1" s="6"/>
      <c r="G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28" t="s">
        <v>49</v>
      </c>
      <c r="B2" s="28"/>
      <c r="C2" s="2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B3" s="25"/>
      <c r="C3" s="25"/>
      <c r="D3" s="25"/>
      <c r="E3" s="25"/>
      <c r="F3" s="26" t="s">
        <v>66</v>
      </c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25">
      <c r="B4" s="25"/>
      <c r="C4" s="25"/>
      <c r="D4" s="25"/>
      <c r="E4" s="25"/>
      <c r="F4" s="25" t="s">
        <v>67</v>
      </c>
      <c r="G4" s="26">
        <v>1</v>
      </c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7"/>
      <c r="B5" s="8"/>
      <c r="C5" s="7"/>
      <c r="D5" s="7"/>
      <c r="E5" s="7"/>
      <c r="F5" s="7"/>
      <c r="G5" s="7"/>
      <c r="H5" s="7"/>
      <c r="I5" s="7"/>
      <c r="J5" s="7"/>
      <c r="K5" s="27" t="s">
        <v>50</v>
      </c>
      <c r="L5" s="27"/>
      <c r="M5" s="27"/>
      <c r="N5" s="27"/>
      <c r="O5" s="27"/>
      <c r="P5" s="27"/>
      <c r="Q5" s="27"/>
    </row>
    <row r="6" spans="1:17" ht="41.25" customHeight="1" x14ac:dyDescent="0.25">
      <c r="A6" s="110" t="s">
        <v>51</v>
      </c>
      <c r="B6" s="112" t="s">
        <v>52</v>
      </c>
      <c r="C6" s="106" t="s">
        <v>53</v>
      </c>
      <c r="D6" s="106"/>
      <c r="E6" s="106" t="s">
        <v>54</v>
      </c>
      <c r="F6" s="106"/>
      <c r="G6" s="106" t="s">
        <v>55</v>
      </c>
      <c r="H6" s="106"/>
      <c r="I6" s="106" t="s">
        <v>56</v>
      </c>
      <c r="J6" s="106"/>
      <c r="K6" s="106" t="s">
        <v>57</v>
      </c>
      <c r="L6" s="106"/>
      <c r="M6" s="114" t="s">
        <v>83</v>
      </c>
      <c r="N6" s="115"/>
      <c r="O6" s="114" t="s">
        <v>84</v>
      </c>
      <c r="P6" s="115"/>
      <c r="Q6" s="107" t="s">
        <v>3</v>
      </c>
    </row>
    <row r="7" spans="1:17" ht="38.25" customHeight="1" x14ac:dyDescent="0.25">
      <c r="A7" s="111"/>
      <c r="B7" s="113"/>
      <c r="C7" s="9" t="s">
        <v>58</v>
      </c>
      <c r="D7" s="9" t="str">
        <f>"Lũy kế "&amp;"T"&amp;$G$4</f>
        <v>Lũy kế T1</v>
      </c>
      <c r="E7" s="9" t="s">
        <v>58</v>
      </c>
      <c r="F7" s="9" t="str">
        <f>"Lũy kế "&amp;"T"&amp;$G$4</f>
        <v>Lũy kế T1</v>
      </c>
      <c r="G7" s="9" t="s">
        <v>58</v>
      </c>
      <c r="H7" s="9" t="str">
        <f>"Lũy kế "&amp;"T"&amp;$G$4</f>
        <v>Lũy kế T1</v>
      </c>
      <c r="I7" s="9" t="s">
        <v>58</v>
      </c>
      <c r="J7" s="9" t="str">
        <f>"Lũy kế "&amp;"T"&amp;$G$4</f>
        <v>Lũy kế T1</v>
      </c>
      <c r="K7" s="9" t="s">
        <v>58</v>
      </c>
      <c r="L7" s="9" t="str">
        <f>"Lũy kế "&amp;"T"&amp;$G$4</f>
        <v>Lũy kế T1</v>
      </c>
      <c r="M7" s="58" t="s">
        <v>58</v>
      </c>
      <c r="N7" s="58" t="str">
        <f>"Lũy kế "&amp;"T"&amp;$G$4</f>
        <v>Lũy kế T1</v>
      </c>
      <c r="O7" s="58" t="s">
        <v>58</v>
      </c>
      <c r="P7" s="58" t="str">
        <f>"Lũy kế "&amp;"T"&amp;$G$4</f>
        <v>Lũy kế T1</v>
      </c>
      <c r="Q7" s="107"/>
    </row>
    <row r="8" spans="1:17" x14ac:dyDescent="0.25">
      <c r="A8" s="10">
        <v>1</v>
      </c>
      <c r="B8" s="10">
        <v>2</v>
      </c>
      <c r="C8" s="10">
        <v>3</v>
      </c>
      <c r="D8" s="10">
        <v>4</v>
      </c>
      <c r="E8" s="10">
        <v>5</v>
      </c>
      <c r="F8" s="10">
        <v>6</v>
      </c>
      <c r="G8" s="10">
        <v>7</v>
      </c>
      <c r="H8" s="10">
        <v>8</v>
      </c>
      <c r="I8" s="10">
        <v>9</v>
      </c>
      <c r="J8" s="10">
        <v>10</v>
      </c>
      <c r="K8" s="10">
        <v>11</v>
      </c>
      <c r="L8" s="10">
        <v>12</v>
      </c>
      <c r="M8" s="10">
        <v>13</v>
      </c>
      <c r="N8" s="10">
        <v>14</v>
      </c>
      <c r="O8" s="10">
        <v>15</v>
      </c>
      <c r="P8" s="10">
        <v>16</v>
      </c>
      <c r="Q8" s="10">
        <v>17</v>
      </c>
    </row>
    <row r="9" spans="1:17" x14ac:dyDescent="0.25">
      <c r="A9" s="10"/>
      <c r="B9" s="10" t="s">
        <v>85</v>
      </c>
      <c r="C9" s="63">
        <f>C10+C25</f>
        <v>0</v>
      </c>
      <c r="D9" s="63">
        <f t="shared" ref="D9:P9" si="0">D10+D25</f>
        <v>0</v>
      </c>
      <c r="E9" s="63">
        <f t="shared" si="0"/>
        <v>0</v>
      </c>
      <c r="F9" s="63">
        <f t="shared" si="0"/>
        <v>0</v>
      </c>
      <c r="G9" s="63">
        <f t="shared" si="0"/>
        <v>0</v>
      </c>
      <c r="H9" s="63">
        <f t="shared" si="0"/>
        <v>0</v>
      </c>
      <c r="I9" s="63">
        <f t="shared" si="0"/>
        <v>0</v>
      </c>
      <c r="J9" s="63">
        <f t="shared" si="0"/>
        <v>0</v>
      </c>
      <c r="K9" s="63">
        <f t="shared" si="0"/>
        <v>0</v>
      </c>
      <c r="L9" s="63">
        <f t="shared" si="0"/>
        <v>0</v>
      </c>
      <c r="M9" s="63">
        <f t="shared" si="0"/>
        <v>0</v>
      </c>
      <c r="N9" s="63">
        <f t="shared" si="0"/>
        <v>0</v>
      </c>
      <c r="O9" s="63">
        <f t="shared" si="0"/>
        <v>0</v>
      </c>
      <c r="P9" s="63">
        <f t="shared" si="0"/>
        <v>0</v>
      </c>
      <c r="Q9" s="10"/>
    </row>
    <row r="10" spans="1:17" x14ac:dyDescent="0.25">
      <c r="A10" s="11" t="s">
        <v>59</v>
      </c>
      <c r="B10" s="12" t="s">
        <v>60</v>
      </c>
      <c r="C10" s="29">
        <f>C11+C17</f>
        <v>0</v>
      </c>
      <c r="D10" s="29">
        <f t="shared" ref="D10:K10" si="1">D11+D17</f>
        <v>0</v>
      </c>
      <c r="E10" s="29">
        <f t="shared" si="1"/>
        <v>0</v>
      </c>
      <c r="F10" s="29">
        <f t="shared" si="1"/>
        <v>0</v>
      </c>
      <c r="G10" s="29">
        <f t="shared" si="1"/>
        <v>0</v>
      </c>
      <c r="H10" s="29">
        <f t="shared" si="1"/>
        <v>0</v>
      </c>
      <c r="I10" s="29">
        <f t="shared" si="1"/>
        <v>0</v>
      </c>
      <c r="J10" s="29">
        <f t="shared" si="1"/>
        <v>0</v>
      </c>
      <c r="K10" s="29">
        <f t="shared" si="1"/>
        <v>0</v>
      </c>
      <c r="L10" s="29">
        <f>L11+L17</f>
        <v>0</v>
      </c>
      <c r="M10" s="29">
        <f t="shared" ref="M10:P10" si="2">M11+M17</f>
        <v>0</v>
      </c>
      <c r="N10" s="29">
        <f t="shared" si="2"/>
        <v>0</v>
      </c>
      <c r="O10" s="29">
        <f t="shared" si="2"/>
        <v>0</v>
      </c>
      <c r="P10" s="29">
        <f t="shared" si="2"/>
        <v>0</v>
      </c>
      <c r="Q10" s="13"/>
    </row>
    <row r="11" spans="1:17" x14ac:dyDescent="0.25">
      <c r="A11" s="11">
        <v>1</v>
      </c>
      <c r="B11" s="12" t="s">
        <v>61</v>
      </c>
      <c r="C11" s="29">
        <f>SUM(C12:C16)</f>
        <v>0</v>
      </c>
      <c r="D11" s="29">
        <f t="shared" ref="D11:K11" si="3">SUM(D12:D16)</f>
        <v>0</v>
      </c>
      <c r="E11" s="29">
        <f t="shared" si="3"/>
        <v>0</v>
      </c>
      <c r="F11" s="29">
        <f t="shared" si="3"/>
        <v>0</v>
      </c>
      <c r="G11" s="29">
        <f t="shared" si="3"/>
        <v>0</v>
      </c>
      <c r="H11" s="29">
        <f t="shared" si="3"/>
        <v>0</v>
      </c>
      <c r="I11" s="29">
        <f t="shared" si="3"/>
        <v>0</v>
      </c>
      <c r="J11" s="29">
        <f t="shared" si="3"/>
        <v>0</v>
      </c>
      <c r="K11" s="29">
        <f t="shared" si="3"/>
        <v>0</v>
      </c>
      <c r="L11" s="29">
        <f>SUM(L12:L16)</f>
        <v>0</v>
      </c>
      <c r="M11" s="29">
        <f t="shared" ref="M11:Q11" si="4">SUM(M12:M16)</f>
        <v>0</v>
      </c>
      <c r="N11" s="29">
        <f t="shared" si="4"/>
        <v>0</v>
      </c>
      <c r="O11" s="29">
        <f t="shared" si="4"/>
        <v>0</v>
      </c>
      <c r="P11" s="29">
        <f t="shared" si="4"/>
        <v>0</v>
      </c>
      <c r="Q11" s="29">
        <f t="shared" si="4"/>
        <v>0</v>
      </c>
    </row>
    <row r="12" spans="1:17" x14ac:dyDescent="0.25">
      <c r="A12" s="14">
        <v>1</v>
      </c>
      <c r="B12" s="15" t="s">
        <v>71</v>
      </c>
      <c r="C12" s="30">
        <f>COUNTIFS('Du lieu chi tiet'!$Z$10:$Z$17842,'Tien do thuc hien'!$B12,'Du lieu chi tiet'!$AA$10:$AA$17842,'Tien do thuc hien'!$G$4)</f>
        <v>0</v>
      </c>
      <c r="D12" s="30">
        <f>COUNTIFS('Du lieu chi tiet'!$Z$10:$Z$17842,'Tien do thuc hien'!$B12)</f>
        <v>0</v>
      </c>
      <c r="E12" s="30">
        <f>COUNTIFS('Du lieu chi tiet'!$Z$10:$Z$17842,'Tien do thuc hien'!$B12,'Du lieu chi tiet'!$AA$10:$AA$17842,'Tien do thuc hien'!$G$4)</f>
        <v>0</v>
      </c>
      <c r="F12" s="30">
        <f>COUNTIFS('Du lieu chi tiet'!$Z$10:$Z$17842,'Tien do thuc hien'!$B12)</f>
        <v>0</v>
      </c>
      <c r="G12" s="30">
        <f>COUNTIFS('Du lieu chi tiet'!$Z$10:$Z$17842,'Tien do thuc hien'!$B12,'Du lieu chi tiet'!$AA$10:$AA$17842,'Tien do thuc hien'!$G$4,'Du lieu chi tiet'!$S$10:$S$17842,1)</f>
        <v>0</v>
      </c>
      <c r="H12" s="30">
        <f>COUNTIFS('Du lieu chi tiet'!$Z$10:$Z$17842,'Tien do thuc hien'!$B12,'Du lieu chi tiet'!$S$10:$S$17842,1)</f>
        <v>0</v>
      </c>
      <c r="I12" s="30">
        <f t="shared" ref="I12:J16" si="5">C12</f>
        <v>0</v>
      </c>
      <c r="J12" s="30">
        <f t="shared" si="5"/>
        <v>0</v>
      </c>
      <c r="K12" s="30">
        <f>COUNTIFS('Du lieu chi tiet'!$Z$10:$Z$17842,'Tien do thuc hien'!$B12,'Du lieu chi tiet'!$AA$10:$AA$17842,'Tien do thuc hien'!$G$4,'Du lieu chi tiet'!$T$10:$T$17842,1)</f>
        <v>0</v>
      </c>
      <c r="L12" s="30">
        <f>COUNTIFS('Du lieu chi tiet'!$Z$10:$Z$17842,'Tien do thuc hien'!$B12,'Du lieu chi tiet'!$T$10:$T$17842,1)</f>
        <v>0</v>
      </c>
      <c r="M12" s="30">
        <f>COUNTIFS('Du lieu chi tiet'!$Z$10:$Z$17842,'Tien do thuc hien'!$B12,'Du lieu chi tiet'!$AA$10:$AA$17842,'Tien do thuc hien'!$G$4,'Du lieu chi tiet'!$U$10:$U$17842,1)</f>
        <v>0</v>
      </c>
      <c r="N12" s="30">
        <f>COUNTIFS('Du lieu chi tiet'!$Z$10:$Z$17842,'Tien do thuc hien'!$B12,'Du lieu chi tiet'!$U$10:$U$17842,1)</f>
        <v>0</v>
      </c>
      <c r="O12" s="30">
        <f>COUNTIFS('Du lieu chi tiet'!$Z$10:$Z$17842,'Tien do thuc hien'!$B12,'Du lieu chi tiet'!$AA$10:$AA$17842,'Tien do thuc hien'!$G$4,'Du lieu chi tiet'!$V$10:$V$17842,1)</f>
        <v>0</v>
      </c>
      <c r="P12" s="30">
        <f>COUNTIFS('Du lieu chi tiet'!$Z$10:$Z$17842,'Tien do thuc hien'!$B12,'Du lieu chi tiet'!$V$10:$V$17842,1)</f>
        <v>0</v>
      </c>
      <c r="Q12" s="16"/>
    </row>
    <row r="13" spans="1:17" x14ac:dyDescent="0.25">
      <c r="A13" s="14">
        <v>2</v>
      </c>
      <c r="B13" s="15" t="s">
        <v>72</v>
      </c>
      <c r="C13" s="30">
        <f>COUNTIFS('Du lieu chi tiet'!$Z$10:$Z$17842,'Tien do thuc hien'!$B13,'Du lieu chi tiet'!$AA$10:$AA$17842,'Tien do thuc hien'!$G$4)</f>
        <v>0</v>
      </c>
      <c r="D13" s="30">
        <f>COUNTIFS('Du lieu chi tiet'!$Z$10:$Z$17842,'Tien do thuc hien'!$B13)</f>
        <v>0</v>
      </c>
      <c r="E13" s="30">
        <f>COUNTIFS('Du lieu chi tiet'!$Z$10:$Z$17842,'Tien do thuc hien'!$B13,'Du lieu chi tiet'!$AA$10:$AA$17842,'Tien do thuc hien'!$G$4)</f>
        <v>0</v>
      </c>
      <c r="F13" s="30">
        <f>COUNTIFS('Du lieu chi tiet'!$Z$10:$Z$17842,'Tien do thuc hien'!$B13)</f>
        <v>0</v>
      </c>
      <c r="G13" s="30">
        <f>COUNTIFS('Du lieu chi tiet'!$Z$10:$Z$17842,'Tien do thuc hien'!$B13,'Du lieu chi tiet'!$AA$10:$AA$17842,'Tien do thuc hien'!$G$4,'Du lieu chi tiet'!$S$10:$S$17842,1)</f>
        <v>0</v>
      </c>
      <c r="H13" s="30">
        <f>COUNTIFS('Du lieu chi tiet'!$Z$10:$Z$17842,'Tien do thuc hien'!$B13,'Du lieu chi tiet'!$S$10:$S$17842,1)</f>
        <v>0</v>
      </c>
      <c r="I13" s="30">
        <f t="shared" si="5"/>
        <v>0</v>
      </c>
      <c r="J13" s="30">
        <f t="shared" si="5"/>
        <v>0</v>
      </c>
      <c r="K13" s="30">
        <f>COUNTIFS('Du lieu chi tiet'!$Z$10:$Z$17842,'Tien do thuc hien'!$B13,'Du lieu chi tiet'!$AA$10:$AA$17842,'Tien do thuc hien'!$G$4,'Du lieu chi tiet'!$T$10:$T$17842,1)</f>
        <v>0</v>
      </c>
      <c r="L13" s="30">
        <f>COUNTIFS('Du lieu chi tiet'!$Z$10:$Z$17842,'Tien do thuc hien'!$B13,'Du lieu chi tiet'!$T$10:$T$17842,1)</f>
        <v>0</v>
      </c>
      <c r="M13" s="30">
        <f>COUNTIFS('Du lieu chi tiet'!$Z$10:$Z$17842,'Tien do thuc hien'!$B13,'Du lieu chi tiet'!$AA$10:$AA$17842,'Tien do thuc hien'!$G$4,'Du lieu chi tiet'!$U$10:$U$17842,1)</f>
        <v>0</v>
      </c>
      <c r="N13" s="30">
        <f>COUNTIFS('Du lieu chi tiet'!$Z$10:$Z$17842,'Tien do thuc hien'!$B13,'Du lieu chi tiet'!$U$10:$U$17842,1)</f>
        <v>0</v>
      </c>
      <c r="O13" s="30">
        <f>COUNTIFS('Du lieu chi tiet'!$Z$10:$Z$17842,'Tien do thuc hien'!$B13,'Du lieu chi tiet'!$AA$10:$AA$17842,'Tien do thuc hien'!$G$4,'Du lieu chi tiet'!$V$10:$V$17842,1)</f>
        <v>0</v>
      </c>
      <c r="P13" s="30">
        <f>COUNTIFS('Du lieu chi tiet'!$Z$10:$Z$17842,'Tien do thuc hien'!$B13,'Du lieu chi tiet'!$V$10:$V$17842,1)</f>
        <v>0</v>
      </c>
      <c r="Q13" s="16"/>
    </row>
    <row r="14" spans="1:17" x14ac:dyDescent="0.25">
      <c r="A14" s="14">
        <v>3</v>
      </c>
      <c r="B14" s="15" t="s">
        <v>73</v>
      </c>
      <c r="C14" s="30">
        <f>COUNTIFS('Du lieu chi tiet'!$Z$10:$Z$17842,'Tien do thuc hien'!$B14,'Du lieu chi tiet'!$AA$10:$AA$17842,'Tien do thuc hien'!$G$4)</f>
        <v>0</v>
      </c>
      <c r="D14" s="30">
        <f>COUNTIFS('Du lieu chi tiet'!$Z$10:$Z$17842,'Tien do thuc hien'!$B14)</f>
        <v>0</v>
      </c>
      <c r="E14" s="30">
        <f>COUNTIFS('Du lieu chi tiet'!$Z$10:$Z$17842,'Tien do thuc hien'!$B14,'Du lieu chi tiet'!$AA$10:$AA$17842,'Tien do thuc hien'!$G$4)</f>
        <v>0</v>
      </c>
      <c r="F14" s="30">
        <f>COUNTIFS('Du lieu chi tiet'!$Z$10:$Z$17842,'Tien do thuc hien'!$B14)</f>
        <v>0</v>
      </c>
      <c r="G14" s="30">
        <f>COUNTIFS('Du lieu chi tiet'!$Z$10:$Z$17842,'Tien do thuc hien'!$B14,'Du lieu chi tiet'!$AA$10:$AA$17842,'Tien do thuc hien'!$G$4,'Du lieu chi tiet'!$S$10:$S$17842,1)</f>
        <v>0</v>
      </c>
      <c r="H14" s="30">
        <f>COUNTIFS('Du lieu chi tiet'!$Z$10:$Z$17842,'Tien do thuc hien'!$B14,'Du lieu chi tiet'!$S$10:$S$17842,1)</f>
        <v>0</v>
      </c>
      <c r="I14" s="30">
        <f t="shared" si="5"/>
        <v>0</v>
      </c>
      <c r="J14" s="30">
        <f t="shared" si="5"/>
        <v>0</v>
      </c>
      <c r="K14" s="30">
        <f>COUNTIFS('Du lieu chi tiet'!$Z$10:$Z$17842,'Tien do thuc hien'!$B14,'Du lieu chi tiet'!$AA$10:$AA$17842,'Tien do thuc hien'!$G$4,'Du lieu chi tiet'!$T$10:$T$17842,1)</f>
        <v>0</v>
      </c>
      <c r="L14" s="30">
        <f>COUNTIFS('Du lieu chi tiet'!$Z$10:$Z$17842,'Tien do thuc hien'!$B14,'Du lieu chi tiet'!$T$10:$T$17842,1)</f>
        <v>0</v>
      </c>
      <c r="M14" s="30">
        <f>COUNTIFS('Du lieu chi tiet'!$Z$10:$Z$17842,'Tien do thuc hien'!$B14,'Du lieu chi tiet'!$AA$10:$AA$17842,'Tien do thuc hien'!$G$4,'Du lieu chi tiet'!$U$10:$U$17842,1)</f>
        <v>0</v>
      </c>
      <c r="N14" s="30">
        <f>COUNTIFS('Du lieu chi tiet'!$Z$10:$Z$17842,'Tien do thuc hien'!$B14,'Du lieu chi tiet'!$U$10:$U$17842,1)</f>
        <v>0</v>
      </c>
      <c r="O14" s="30">
        <f>COUNTIFS('Du lieu chi tiet'!$Z$10:$Z$17842,'Tien do thuc hien'!$B14,'Du lieu chi tiet'!$AA$10:$AA$17842,'Tien do thuc hien'!$G$4,'Du lieu chi tiet'!$V$10:$V$17842,1)</f>
        <v>0</v>
      </c>
      <c r="P14" s="30">
        <f>COUNTIFS('Du lieu chi tiet'!$Z$10:$Z$17842,'Tien do thuc hien'!$B14,'Du lieu chi tiet'!$V$10:$V$17842,1)</f>
        <v>0</v>
      </c>
      <c r="Q14" s="16"/>
    </row>
    <row r="15" spans="1:17" x14ac:dyDescent="0.25">
      <c r="A15" s="14">
        <v>4</v>
      </c>
      <c r="B15" s="15" t="s">
        <v>74</v>
      </c>
      <c r="C15" s="30">
        <f>COUNTIFS('Du lieu chi tiet'!$Z$10:$Z$17842,'Tien do thuc hien'!$B15,'Du lieu chi tiet'!$AA$10:$AA$17842,'Tien do thuc hien'!$G$4)</f>
        <v>0</v>
      </c>
      <c r="D15" s="30">
        <f>COUNTIFS('Du lieu chi tiet'!$Z$10:$Z$17842,'Tien do thuc hien'!$B15)</f>
        <v>0</v>
      </c>
      <c r="E15" s="30">
        <f>COUNTIFS('Du lieu chi tiet'!$Z$10:$Z$17842,'Tien do thuc hien'!$B15,'Du lieu chi tiet'!$AA$10:$AA$17842,'Tien do thuc hien'!$G$4)</f>
        <v>0</v>
      </c>
      <c r="F15" s="30">
        <f>COUNTIFS('Du lieu chi tiet'!$Z$10:$Z$17842,'Tien do thuc hien'!$B15)</f>
        <v>0</v>
      </c>
      <c r="G15" s="30">
        <f>COUNTIFS('Du lieu chi tiet'!$Z$10:$Z$17842,'Tien do thuc hien'!$B15,'Du lieu chi tiet'!$AA$10:$AA$17842,'Tien do thuc hien'!$G$4,'Du lieu chi tiet'!$S$10:$S$17842,1)</f>
        <v>0</v>
      </c>
      <c r="H15" s="30">
        <f>COUNTIFS('Du lieu chi tiet'!$Z$10:$Z$17842,'Tien do thuc hien'!$B15,'Du lieu chi tiet'!$S$10:$S$17842,1)</f>
        <v>0</v>
      </c>
      <c r="I15" s="30">
        <f t="shared" si="5"/>
        <v>0</v>
      </c>
      <c r="J15" s="30">
        <f t="shared" si="5"/>
        <v>0</v>
      </c>
      <c r="K15" s="30">
        <f>COUNTIFS('Du lieu chi tiet'!$Z$10:$Z$17842,'Tien do thuc hien'!$B15,'Du lieu chi tiet'!$AA$10:$AA$17842,'Tien do thuc hien'!$G$4,'Du lieu chi tiet'!$T$10:$T$17842,1)</f>
        <v>0</v>
      </c>
      <c r="L15" s="30">
        <f>COUNTIFS('Du lieu chi tiet'!$Z$10:$Z$17842,'Tien do thuc hien'!$B15,'Du lieu chi tiet'!$T$10:$T$17842,1)</f>
        <v>0</v>
      </c>
      <c r="M15" s="30">
        <f>COUNTIFS('Du lieu chi tiet'!$Z$10:$Z$17842,'Tien do thuc hien'!$B15,'Du lieu chi tiet'!$AA$10:$AA$17842,'Tien do thuc hien'!$G$4,'Du lieu chi tiet'!$U$10:$U$17842,1)</f>
        <v>0</v>
      </c>
      <c r="N15" s="30">
        <f>COUNTIFS('Du lieu chi tiet'!$Z$10:$Z$17842,'Tien do thuc hien'!$B15,'Du lieu chi tiet'!$U$10:$U$17842,1)</f>
        <v>0</v>
      </c>
      <c r="O15" s="30">
        <f>COUNTIFS('Du lieu chi tiet'!$Z$10:$Z$17842,'Tien do thuc hien'!$B15,'Du lieu chi tiet'!$AA$10:$AA$17842,'Tien do thuc hien'!$G$4,'Du lieu chi tiet'!$V$10:$V$17842,1)</f>
        <v>0</v>
      </c>
      <c r="P15" s="30">
        <f>COUNTIFS('Du lieu chi tiet'!$Z$10:$Z$17842,'Tien do thuc hien'!$B15,'Du lieu chi tiet'!$V$10:$V$17842,1)</f>
        <v>0</v>
      </c>
      <c r="Q15" s="16"/>
    </row>
    <row r="16" spans="1:17" x14ac:dyDescent="0.25">
      <c r="A16" s="14">
        <v>5</v>
      </c>
      <c r="B16" s="15" t="s">
        <v>75</v>
      </c>
      <c r="C16" s="30">
        <f>COUNTIFS('Du lieu chi tiet'!$Z$10:$Z$17842,'Tien do thuc hien'!$B16,'Du lieu chi tiet'!$AA$10:$AA$17842,'Tien do thuc hien'!$G$4)</f>
        <v>0</v>
      </c>
      <c r="D16" s="30">
        <f>COUNTIFS('Du lieu chi tiet'!$Z$10:$Z$17842,'Tien do thuc hien'!$B16)</f>
        <v>0</v>
      </c>
      <c r="E16" s="30">
        <f>COUNTIFS('Du lieu chi tiet'!$Z$10:$Z$17842,'Tien do thuc hien'!$B16,'Du lieu chi tiet'!$AA$10:$AA$17842,'Tien do thuc hien'!$G$4)</f>
        <v>0</v>
      </c>
      <c r="F16" s="30">
        <f>COUNTIFS('Du lieu chi tiet'!$Z$10:$Z$17842,'Tien do thuc hien'!$B16)</f>
        <v>0</v>
      </c>
      <c r="G16" s="30">
        <f>COUNTIFS('Du lieu chi tiet'!$Z$10:$Z$17842,'Tien do thuc hien'!$B16,'Du lieu chi tiet'!$AA$10:$AA$17842,'Tien do thuc hien'!$G$4,'Du lieu chi tiet'!$S$10:$S$17842,1)</f>
        <v>0</v>
      </c>
      <c r="H16" s="30">
        <f>COUNTIFS('Du lieu chi tiet'!$Z$10:$Z$17842,'Tien do thuc hien'!$B16,'Du lieu chi tiet'!$S$10:$S$17842,1)</f>
        <v>0</v>
      </c>
      <c r="I16" s="30">
        <f t="shared" si="5"/>
        <v>0</v>
      </c>
      <c r="J16" s="30">
        <f t="shared" si="5"/>
        <v>0</v>
      </c>
      <c r="K16" s="30">
        <f>COUNTIFS('Du lieu chi tiet'!$Z$10:$Z$17842,'Tien do thuc hien'!$B16,'Du lieu chi tiet'!$AA$10:$AA$17842,'Tien do thuc hien'!$G$4,'Du lieu chi tiet'!$T$10:$T$17842,1)</f>
        <v>0</v>
      </c>
      <c r="L16" s="30">
        <f>COUNTIFS('Du lieu chi tiet'!$Z$10:$Z$17842,'Tien do thuc hien'!$B16,'Du lieu chi tiet'!$T$10:$T$17842,1)</f>
        <v>0</v>
      </c>
      <c r="M16" s="30">
        <f>COUNTIFS('Du lieu chi tiet'!$Z$10:$Z$17842,'Tien do thuc hien'!$B16,'Du lieu chi tiet'!$AA$10:$AA$17842,'Tien do thuc hien'!$G$4,'Du lieu chi tiet'!$U$10:$U$17842,1)</f>
        <v>0</v>
      </c>
      <c r="N16" s="30">
        <f>COUNTIFS('Du lieu chi tiet'!$Z$10:$Z$17842,'Tien do thuc hien'!$B16,'Du lieu chi tiet'!$U$10:$U$17842,1)</f>
        <v>0</v>
      </c>
      <c r="O16" s="30">
        <f>COUNTIFS('Du lieu chi tiet'!$Z$10:$Z$17842,'Tien do thuc hien'!$B16,'Du lieu chi tiet'!$AA$10:$AA$17842,'Tien do thuc hien'!$G$4,'Du lieu chi tiet'!$V$10:$V$17842,1)</f>
        <v>0</v>
      </c>
      <c r="P16" s="30">
        <f>COUNTIFS('Du lieu chi tiet'!$Z$10:$Z$17842,'Tien do thuc hien'!$B16,'Du lieu chi tiet'!$V$10:$V$17842,1)</f>
        <v>0</v>
      </c>
      <c r="Q16" s="16"/>
    </row>
    <row r="17" spans="1:17" x14ac:dyDescent="0.25">
      <c r="A17" s="11">
        <v>2</v>
      </c>
      <c r="B17" s="12" t="s">
        <v>62</v>
      </c>
      <c r="C17" s="29">
        <f>SUM(C18:C24)</f>
        <v>0</v>
      </c>
      <c r="D17" s="29">
        <f t="shared" ref="D17:L17" si="6">SUM(D18:D24)</f>
        <v>0</v>
      </c>
      <c r="E17" s="29">
        <f t="shared" si="6"/>
        <v>0</v>
      </c>
      <c r="F17" s="29">
        <f t="shared" si="6"/>
        <v>0</v>
      </c>
      <c r="G17" s="29">
        <f t="shared" si="6"/>
        <v>0</v>
      </c>
      <c r="H17" s="29">
        <f t="shared" si="6"/>
        <v>0</v>
      </c>
      <c r="I17" s="29">
        <f t="shared" si="6"/>
        <v>0</v>
      </c>
      <c r="J17" s="29">
        <f t="shared" si="6"/>
        <v>0</v>
      </c>
      <c r="K17" s="29">
        <f t="shared" si="6"/>
        <v>0</v>
      </c>
      <c r="L17" s="29">
        <f t="shared" si="6"/>
        <v>0</v>
      </c>
      <c r="M17" s="29">
        <f t="shared" ref="M17:P17" si="7">SUM(M18:M24)</f>
        <v>0</v>
      </c>
      <c r="N17" s="29">
        <f t="shared" si="7"/>
        <v>0</v>
      </c>
      <c r="O17" s="29">
        <f t="shared" si="7"/>
        <v>0</v>
      </c>
      <c r="P17" s="29">
        <f t="shared" si="7"/>
        <v>0</v>
      </c>
      <c r="Q17" s="17"/>
    </row>
    <row r="18" spans="1:17" x14ac:dyDescent="0.25">
      <c r="A18" s="18">
        <v>1</v>
      </c>
      <c r="B18" s="20" t="s">
        <v>31</v>
      </c>
      <c r="C18" s="30">
        <f>COUNTIFS('Du lieu chi tiet'!$Z$10:$Z$17842,'Tien do thuc hien'!$B18,'Du lieu chi tiet'!$AA$10:$AA$17842,'Tien do thuc hien'!$G$4)</f>
        <v>0</v>
      </c>
      <c r="D18" s="30">
        <f>COUNTIFS('Du lieu chi tiet'!$Z$10:$Z$17842,'Tien do thuc hien'!$B18)</f>
        <v>0</v>
      </c>
      <c r="E18" s="30">
        <f>COUNTIFS('Du lieu chi tiet'!$Z$10:$Z$17842,'Tien do thuc hien'!$B18,'Du lieu chi tiet'!$AA$10:$AA$17842,'Tien do thuc hien'!$G$4)</f>
        <v>0</v>
      </c>
      <c r="F18" s="30">
        <f>COUNTIFS('Du lieu chi tiet'!$Z$10:$Z$17842,'Tien do thuc hien'!$B18)</f>
        <v>0</v>
      </c>
      <c r="G18" s="30">
        <f>COUNTIFS('Du lieu chi tiet'!$Z$10:$Z$17842,'Tien do thuc hien'!$B18,'Du lieu chi tiet'!$AA$10:$AA$17842,'Tien do thuc hien'!$G$4,'Du lieu chi tiet'!$S$10:$S$17842,1)</f>
        <v>0</v>
      </c>
      <c r="H18" s="30">
        <f>COUNTIFS('Du lieu chi tiet'!$Z$10:$Z$17842,'Tien do thuc hien'!$B18,'Du lieu chi tiet'!$S$10:$S$17842,1)</f>
        <v>0</v>
      </c>
      <c r="I18" s="30">
        <f t="shared" ref="I18:I24" si="8">C18</f>
        <v>0</v>
      </c>
      <c r="J18" s="30">
        <f t="shared" ref="J18:J24" si="9">D18</f>
        <v>0</v>
      </c>
      <c r="K18" s="30">
        <f>COUNTIFS('Du lieu chi tiet'!$Z$10:$Z$17842,'Tien do thuc hien'!$B18,'Du lieu chi tiet'!$AA$10:$AA$17842,'Tien do thuc hien'!$G$4,'Du lieu chi tiet'!$T$10:$T$17842,1)</f>
        <v>0</v>
      </c>
      <c r="L18" s="30">
        <f>COUNTIFS('Du lieu chi tiet'!$Z$10:$Z$17842,'Tien do thuc hien'!$B18,'Du lieu chi tiet'!$T$10:$T$17842,1)</f>
        <v>0</v>
      </c>
      <c r="M18" s="30">
        <f>COUNTIFS('Du lieu chi tiet'!$Z$10:$Z$17842,'Tien do thuc hien'!$B18,'Du lieu chi tiet'!$U$10:$U$17842,1)</f>
        <v>0</v>
      </c>
      <c r="N18" s="30">
        <f>COUNTIFS('Du lieu chi tiet'!$Z$10:$Z$17842,'Tien do thuc hien'!$B18,'Du lieu chi tiet'!$V$10:$V$17842,1)</f>
        <v>0</v>
      </c>
      <c r="O18" s="30">
        <f>COUNTIFS('Du lieu chi tiet'!$Z$10:$Z$17842,'Tien do thuc hien'!$B18,'Du lieu chi tiet'!$V$10:$V$17842,1)</f>
        <v>0</v>
      </c>
      <c r="P18" s="30">
        <f>COUNTIFS('Du lieu chi tiet'!$Z$10:$Z$17842,'Tien do thuc hien'!$B18,'Du lieu chi tiet'!$V$10:$V$17842,1)</f>
        <v>0</v>
      </c>
      <c r="Q18" s="16"/>
    </row>
    <row r="19" spans="1:17" x14ac:dyDescent="0.25">
      <c r="A19" s="18">
        <v>2</v>
      </c>
      <c r="B19" s="20" t="s">
        <v>70</v>
      </c>
      <c r="C19" s="30">
        <f>COUNTIFS('Du lieu chi tiet'!$Z$10:$Z$17842,'Tien do thuc hien'!$B19,'Du lieu chi tiet'!$AA$10:$AA$17842,'Tien do thuc hien'!$G$4)</f>
        <v>0</v>
      </c>
      <c r="D19" s="30">
        <f>COUNTIFS('Du lieu chi tiet'!$Z$10:$Z$17842,'Tien do thuc hien'!$B19)</f>
        <v>0</v>
      </c>
      <c r="E19" s="30">
        <f>COUNTIFS('Du lieu chi tiet'!$Z$10:$Z$17842,'Tien do thuc hien'!$B19,'Du lieu chi tiet'!$AA$10:$AA$17842,'Tien do thuc hien'!$G$4)</f>
        <v>0</v>
      </c>
      <c r="F19" s="30">
        <f>COUNTIFS('Du lieu chi tiet'!$Z$10:$Z$17842,'Tien do thuc hien'!$B19)</f>
        <v>0</v>
      </c>
      <c r="G19" s="30">
        <f>COUNTIFS('Du lieu chi tiet'!$Z$10:$Z$17842,'Tien do thuc hien'!$B19,'Du lieu chi tiet'!$AA$10:$AA$17842,'Tien do thuc hien'!$G$4,'Du lieu chi tiet'!$S$10:$S$17842,1)</f>
        <v>0</v>
      </c>
      <c r="H19" s="30">
        <f>COUNTIFS('Du lieu chi tiet'!$Z$10:$Z$17842,'Tien do thuc hien'!$B19,'Du lieu chi tiet'!$S$10:$S$17842,1)</f>
        <v>0</v>
      </c>
      <c r="I19" s="30">
        <f t="shared" si="8"/>
        <v>0</v>
      </c>
      <c r="J19" s="30">
        <f t="shared" si="9"/>
        <v>0</v>
      </c>
      <c r="K19" s="30">
        <f>COUNTIFS('Du lieu chi tiet'!$Z$10:$Z$17842,'Tien do thuc hien'!$B19,'Du lieu chi tiet'!$AA$10:$AA$17842,'Tien do thuc hien'!$G$4,'Du lieu chi tiet'!$T$10:$T$17842,1)</f>
        <v>0</v>
      </c>
      <c r="L19" s="30">
        <f>COUNTIFS('Du lieu chi tiet'!$Z$10:$Z$17842,'Tien do thuc hien'!$B19,'Du lieu chi tiet'!$T$10:$T$17842,1)</f>
        <v>0</v>
      </c>
      <c r="M19" s="30">
        <f>COUNTIFS('Du lieu chi tiet'!$Z$10:$Z$17842,'Tien do thuc hien'!$B19,'Du lieu chi tiet'!$AA$10:$AA$17842,'Tien do thuc hien'!$G$4,'Du lieu chi tiet'!$U$10:$U$17842,1)</f>
        <v>0</v>
      </c>
      <c r="N19" s="30">
        <f>COUNTIFS('Du lieu chi tiet'!$Z$10:$Z$17842,'Tien do thuc hien'!$B19,'Du lieu chi tiet'!$U$10:$U$17842,1)</f>
        <v>0</v>
      </c>
      <c r="O19" s="30">
        <f>COUNTIFS('Du lieu chi tiet'!$Z$10:$Z$17842,'Tien do thuc hien'!$B19,'Du lieu chi tiet'!$AA$10:$AA$17842,'Tien do thuc hien'!$G$4,'Du lieu chi tiet'!$V$10:$V$17842,1)</f>
        <v>0</v>
      </c>
      <c r="P19" s="30">
        <f>COUNTIFS('Du lieu chi tiet'!$Z$10:$Z$17842,'Tien do thuc hien'!$B19,'Du lieu chi tiet'!$V$10:$V$17842,1)</f>
        <v>0</v>
      </c>
      <c r="Q19" s="16"/>
    </row>
    <row r="20" spans="1:17" x14ac:dyDescent="0.25">
      <c r="A20" s="18">
        <v>3</v>
      </c>
      <c r="B20" s="20" t="s">
        <v>32</v>
      </c>
      <c r="C20" s="30">
        <f>COUNTIFS('Du lieu chi tiet'!$Z$10:$Z$17842,'Tien do thuc hien'!$B20,'Du lieu chi tiet'!$AA$10:$AA$17842,'Tien do thuc hien'!$G$4)</f>
        <v>0</v>
      </c>
      <c r="D20" s="30">
        <f>COUNTIFS('Du lieu chi tiet'!$Z$10:$Z$17842,'Tien do thuc hien'!$B20)</f>
        <v>0</v>
      </c>
      <c r="E20" s="30">
        <f>COUNTIFS('Du lieu chi tiet'!$Z$10:$Z$17842,'Tien do thuc hien'!$B20,'Du lieu chi tiet'!$AA$10:$AA$17842,'Tien do thuc hien'!$G$4)</f>
        <v>0</v>
      </c>
      <c r="F20" s="30">
        <f>COUNTIFS('Du lieu chi tiet'!$Z$10:$Z$17842,'Tien do thuc hien'!$B20)</f>
        <v>0</v>
      </c>
      <c r="G20" s="30">
        <f>COUNTIFS('Du lieu chi tiet'!$Z$10:$Z$17842,'Tien do thuc hien'!$B20,'Du lieu chi tiet'!$AA$10:$AA$17842,'Tien do thuc hien'!$G$4,'Du lieu chi tiet'!$S$10:$S$17842,1)</f>
        <v>0</v>
      </c>
      <c r="H20" s="30">
        <f>COUNTIFS('Du lieu chi tiet'!$Z$10:$Z$17842,'Tien do thuc hien'!$B20,'Du lieu chi tiet'!$S$10:$S$17842,1)</f>
        <v>0</v>
      </c>
      <c r="I20" s="30">
        <f t="shared" si="8"/>
        <v>0</v>
      </c>
      <c r="J20" s="30">
        <f t="shared" si="9"/>
        <v>0</v>
      </c>
      <c r="K20" s="30">
        <f>COUNTIFS('Du lieu chi tiet'!$Z$10:$Z$17842,'Tien do thuc hien'!$B20,'Du lieu chi tiet'!$AA$10:$AA$17842,'Tien do thuc hien'!$G$4,'Du lieu chi tiet'!$T$10:$T$17842,1)</f>
        <v>0</v>
      </c>
      <c r="L20" s="30">
        <f>COUNTIFS('Du lieu chi tiet'!$Z$10:$Z$17842,'Tien do thuc hien'!$B20,'Du lieu chi tiet'!$T$10:$T$17842,1)</f>
        <v>0</v>
      </c>
      <c r="M20" s="30">
        <f>COUNTIFS('Du lieu chi tiet'!$Z$10:$Z$17842,'Tien do thuc hien'!$B20,'Du lieu chi tiet'!$AA$10:$AA$17842,'Tien do thuc hien'!$G$4,'Du lieu chi tiet'!$U$10:$U$17842,1)</f>
        <v>0</v>
      </c>
      <c r="N20" s="30">
        <f>COUNTIFS('Du lieu chi tiet'!$Z$10:$Z$17842,'Tien do thuc hien'!$B20,'Du lieu chi tiet'!$U$10:$U$17842,1)</f>
        <v>0</v>
      </c>
      <c r="O20" s="30">
        <f>COUNTIFS('Du lieu chi tiet'!$Z$10:$Z$17842,'Tien do thuc hien'!$B20,'Du lieu chi tiet'!$AA$10:$AA$17842,'Tien do thuc hien'!$G$4,'Du lieu chi tiet'!$V$10:$V$17842,1)</f>
        <v>0</v>
      </c>
      <c r="P20" s="30">
        <f>COUNTIFS('Du lieu chi tiet'!$Z$10:$Z$17842,'Tien do thuc hien'!$B20,'Du lieu chi tiet'!$V$10:$V$17842,1)</f>
        <v>0</v>
      </c>
      <c r="Q20" s="16"/>
    </row>
    <row r="21" spans="1:17" x14ac:dyDescent="0.25">
      <c r="A21" s="18">
        <v>4</v>
      </c>
      <c r="B21" s="20" t="s">
        <v>33</v>
      </c>
      <c r="C21" s="30">
        <f>COUNTIFS('Du lieu chi tiet'!$Z$10:$Z$17842,'Tien do thuc hien'!$B21,'Du lieu chi tiet'!$AA$10:$AA$17842,'Tien do thuc hien'!$G$4)</f>
        <v>0</v>
      </c>
      <c r="D21" s="30">
        <f>COUNTIFS('Du lieu chi tiet'!$Z$10:$Z$17842,'Tien do thuc hien'!$B21)</f>
        <v>0</v>
      </c>
      <c r="E21" s="30">
        <f>COUNTIFS('Du lieu chi tiet'!$Z$10:$Z$17842,'Tien do thuc hien'!$B21,'Du lieu chi tiet'!$AA$10:$AA$17842,'Tien do thuc hien'!$G$4)</f>
        <v>0</v>
      </c>
      <c r="F21" s="30">
        <f>COUNTIFS('Du lieu chi tiet'!$Z$10:$Z$17842,'Tien do thuc hien'!$B21)</f>
        <v>0</v>
      </c>
      <c r="G21" s="30">
        <f>COUNTIFS('Du lieu chi tiet'!$Z$10:$Z$17842,'Tien do thuc hien'!$B21,'Du lieu chi tiet'!$AA$10:$AA$17842,'Tien do thuc hien'!$G$4,'Du lieu chi tiet'!$S$10:$S$17842,1)</f>
        <v>0</v>
      </c>
      <c r="H21" s="30">
        <f>COUNTIFS('Du lieu chi tiet'!$Z$10:$Z$17842,'Tien do thuc hien'!$B21,'Du lieu chi tiet'!$S$10:$S$17842,1)</f>
        <v>0</v>
      </c>
      <c r="I21" s="30">
        <f t="shared" si="8"/>
        <v>0</v>
      </c>
      <c r="J21" s="30">
        <f t="shared" si="9"/>
        <v>0</v>
      </c>
      <c r="K21" s="30">
        <f>COUNTIFS('Du lieu chi tiet'!$Z$10:$Z$17842,'Tien do thuc hien'!$B21,'Du lieu chi tiet'!$AA$10:$AA$17842,'Tien do thuc hien'!$G$4,'Du lieu chi tiet'!$T$10:$T$17842,1)</f>
        <v>0</v>
      </c>
      <c r="L21" s="30">
        <f>COUNTIFS('Du lieu chi tiet'!$Z$10:$Z$17842,'Tien do thuc hien'!$B21,'Du lieu chi tiet'!$T$10:$T$17842,1)</f>
        <v>0</v>
      </c>
      <c r="M21" s="30">
        <f>COUNTIFS('Du lieu chi tiet'!$Z$10:$Z$17842,'Tien do thuc hien'!$B21,'Du lieu chi tiet'!$AA$10:$AA$17842,'Tien do thuc hien'!$G$4,'Du lieu chi tiet'!$U$10:$U$17842,1)</f>
        <v>0</v>
      </c>
      <c r="N21" s="30">
        <f>COUNTIFS('Du lieu chi tiet'!$Z$10:$Z$17842,'Tien do thuc hien'!$B21,'Du lieu chi tiet'!$U$10:$U$17842,1)</f>
        <v>0</v>
      </c>
      <c r="O21" s="30">
        <f>COUNTIFS('Du lieu chi tiet'!$Z$10:$Z$17842,'Tien do thuc hien'!$B21,'Du lieu chi tiet'!$AA$10:$AA$17842,'Tien do thuc hien'!$G$4,'Du lieu chi tiet'!$V$10:$V$17842,1)</f>
        <v>0</v>
      </c>
      <c r="P21" s="30">
        <f>COUNTIFS('Du lieu chi tiet'!$Z$10:$Z$17842,'Tien do thuc hien'!$B21,'Du lieu chi tiet'!$V$10:$V$17842,1)</f>
        <v>0</v>
      </c>
      <c r="Q21" s="16"/>
    </row>
    <row r="22" spans="1:17" x14ac:dyDescent="0.25">
      <c r="A22" s="18">
        <v>5</v>
      </c>
      <c r="B22" s="20" t="s">
        <v>36</v>
      </c>
      <c r="C22" s="30">
        <f>COUNTIFS('Du lieu chi tiet'!$Z$10:$Z$17842,'Tien do thuc hien'!$B22,'Du lieu chi tiet'!$AA$10:$AA$17842,'Tien do thuc hien'!$G$4)</f>
        <v>0</v>
      </c>
      <c r="D22" s="30">
        <f>COUNTIFS('Du lieu chi tiet'!$Z$10:$Z$17842,'Tien do thuc hien'!$B22)</f>
        <v>0</v>
      </c>
      <c r="E22" s="30">
        <f>COUNTIFS('Du lieu chi tiet'!$Z$10:$Z$17842,'Tien do thuc hien'!$B22,'Du lieu chi tiet'!$AA$10:$AA$17842,'Tien do thuc hien'!$G$4)</f>
        <v>0</v>
      </c>
      <c r="F22" s="30">
        <f>COUNTIFS('Du lieu chi tiet'!$Z$10:$Z$17842,'Tien do thuc hien'!$B22)</f>
        <v>0</v>
      </c>
      <c r="G22" s="30">
        <f>COUNTIFS('Du lieu chi tiet'!$Z$10:$Z$17842,'Tien do thuc hien'!$B22,'Du lieu chi tiet'!$AA$10:$AA$17842,'Tien do thuc hien'!$G$4,'Du lieu chi tiet'!$S$10:$S$17842,1)</f>
        <v>0</v>
      </c>
      <c r="H22" s="30">
        <f>COUNTIFS('Du lieu chi tiet'!$Z$10:$Z$17842,'Tien do thuc hien'!$B22,'Du lieu chi tiet'!$S$10:$S$17842,1)</f>
        <v>0</v>
      </c>
      <c r="I22" s="30">
        <f t="shared" si="8"/>
        <v>0</v>
      </c>
      <c r="J22" s="30">
        <f t="shared" si="9"/>
        <v>0</v>
      </c>
      <c r="K22" s="30">
        <f>COUNTIFS('Du lieu chi tiet'!$Z$10:$Z$17842,'Tien do thuc hien'!$B22,'Du lieu chi tiet'!$AA$10:$AA$17842,'Tien do thuc hien'!$G$4,'Du lieu chi tiet'!$T$10:$T$17842,1)</f>
        <v>0</v>
      </c>
      <c r="L22" s="30">
        <f>COUNTIFS('Du lieu chi tiet'!$Z$10:$Z$17842,'Tien do thuc hien'!$B22,'Du lieu chi tiet'!$T$10:$T$17842,1)</f>
        <v>0</v>
      </c>
      <c r="M22" s="30">
        <f>COUNTIFS('Du lieu chi tiet'!$Z$10:$Z$17842,'Tien do thuc hien'!$B22,'Du lieu chi tiet'!$AA$10:$AA$17842,'Tien do thuc hien'!$G$4,'Du lieu chi tiet'!$U$10:$U$17842,1)</f>
        <v>0</v>
      </c>
      <c r="N22" s="30">
        <f>COUNTIFS('Du lieu chi tiet'!$Z$10:$Z$17842,'Tien do thuc hien'!$B22,'Du lieu chi tiet'!$U$10:$U$17842,1)</f>
        <v>0</v>
      </c>
      <c r="O22" s="30">
        <f>COUNTIFS('Du lieu chi tiet'!$Z$10:$Z$17842,'Tien do thuc hien'!$B22,'Du lieu chi tiet'!$AA$10:$AA$17842,'Tien do thuc hien'!$G$4,'Du lieu chi tiet'!$V$10:$V$17842,1)</f>
        <v>0</v>
      </c>
      <c r="P22" s="30">
        <f>COUNTIFS('Du lieu chi tiet'!$Z$10:$Z$17842,'Tien do thuc hien'!$B22,'Du lieu chi tiet'!$V$10:$V$17842,1)</f>
        <v>0</v>
      </c>
      <c r="Q22" s="16"/>
    </row>
    <row r="23" spans="1:17" x14ac:dyDescent="0.25">
      <c r="A23" s="18">
        <v>6</v>
      </c>
      <c r="B23" s="20" t="s">
        <v>35</v>
      </c>
      <c r="C23" s="30">
        <f>COUNTIFS('Du lieu chi tiet'!$Z$10:$Z$17842,'Tien do thuc hien'!$B23,'Du lieu chi tiet'!$AA$10:$AA$17842,'Tien do thuc hien'!$G$4)</f>
        <v>0</v>
      </c>
      <c r="D23" s="30">
        <f>COUNTIFS('Du lieu chi tiet'!$Z$10:$Z$17842,'Tien do thuc hien'!$B23)</f>
        <v>0</v>
      </c>
      <c r="E23" s="30">
        <f>COUNTIFS('Du lieu chi tiet'!$Z$10:$Z$17842,'Tien do thuc hien'!$B23,'Du lieu chi tiet'!$AA$10:$AA$17842,'Tien do thuc hien'!$G$4)</f>
        <v>0</v>
      </c>
      <c r="F23" s="30">
        <f>COUNTIFS('Du lieu chi tiet'!$Z$10:$Z$17842,'Tien do thuc hien'!$B23)</f>
        <v>0</v>
      </c>
      <c r="G23" s="30">
        <f>COUNTIFS('Du lieu chi tiet'!$Z$10:$Z$17842,'Tien do thuc hien'!$B23,'Du lieu chi tiet'!$AA$10:$AA$17842,'Tien do thuc hien'!$G$4,'Du lieu chi tiet'!$S$10:$S$17842,1)</f>
        <v>0</v>
      </c>
      <c r="H23" s="30">
        <f>COUNTIFS('Du lieu chi tiet'!$Z$10:$Z$17842,'Tien do thuc hien'!$B23,'Du lieu chi tiet'!$S$10:$S$17842,1)</f>
        <v>0</v>
      </c>
      <c r="I23" s="30">
        <f t="shared" si="8"/>
        <v>0</v>
      </c>
      <c r="J23" s="30">
        <f t="shared" si="9"/>
        <v>0</v>
      </c>
      <c r="K23" s="30">
        <f>COUNTIFS('Du lieu chi tiet'!$Z$10:$Z$17842,'Tien do thuc hien'!$B23,'Du lieu chi tiet'!$AA$10:$AA$17842,'Tien do thuc hien'!$G$4,'Du lieu chi tiet'!$T$10:$T$17842,1)</f>
        <v>0</v>
      </c>
      <c r="L23" s="30">
        <f>COUNTIFS('Du lieu chi tiet'!$Z$10:$Z$17842,'Tien do thuc hien'!$B23,'Du lieu chi tiet'!$T$10:$T$17842,1)</f>
        <v>0</v>
      </c>
      <c r="M23" s="30">
        <f>COUNTIFS('Du lieu chi tiet'!$Z$10:$Z$17842,'Tien do thuc hien'!$B23,'Du lieu chi tiet'!$AA$10:$AA$17842,'Tien do thuc hien'!$G$4,'Du lieu chi tiet'!$U$10:$U$17842,1)</f>
        <v>0</v>
      </c>
      <c r="N23" s="30">
        <f>COUNTIFS('Du lieu chi tiet'!$Z$10:$Z$17842,'Tien do thuc hien'!$B23,'Du lieu chi tiet'!$U$10:$U$17842,1)</f>
        <v>0</v>
      </c>
      <c r="O23" s="30">
        <f>COUNTIFS('Du lieu chi tiet'!$Z$10:$Z$17842,'Tien do thuc hien'!$B23,'Du lieu chi tiet'!$AA$10:$AA$17842,'Tien do thuc hien'!$G$4,'Du lieu chi tiet'!$V$10:$V$17842,1)</f>
        <v>0</v>
      </c>
      <c r="P23" s="30">
        <f>COUNTIFS('Du lieu chi tiet'!$Z$10:$Z$17842,'Tien do thuc hien'!$B23,'Du lieu chi tiet'!$V$10:$V$17842,1)</f>
        <v>0</v>
      </c>
      <c r="Q23" s="16"/>
    </row>
    <row r="24" spans="1:17" x14ac:dyDescent="0.25">
      <c r="A24" s="18">
        <v>7</v>
      </c>
      <c r="B24" s="19" t="s">
        <v>63</v>
      </c>
      <c r="C24" s="30">
        <f>COUNTIFS('Du lieu chi tiet'!$Z$10:$Z$17842,'Tien do thuc hien'!$B24,'Du lieu chi tiet'!$AA$10:$AA$17842,'Tien do thuc hien'!$G$4)</f>
        <v>0</v>
      </c>
      <c r="D24" s="30">
        <f>COUNTIFS('Du lieu chi tiet'!$Z$10:$Z$17842,'Tien do thuc hien'!$B24)</f>
        <v>0</v>
      </c>
      <c r="E24" s="30">
        <f>COUNTIFS('Du lieu chi tiet'!$Z$10:$Z$17842,'Tien do thuc hien'!$B24,'Du lieu chi tiet'!$AA$10:$AA$17842,'Tien do thuc hien'!$G$4)</f>
        <v>0</v>
      </c>
      <c r="F24" s="30">
        <f>COUNTIFS('Du lieu chi tiet'!$Z$10:$Z$17842,'Tien do thuc hien'!$B24)</f>
        <v>0</v>
      </c>
      <c r="G24" s="30">
        <f>COUNTIFS('Du lieu chi tiet'!$Z$10:$Z$17842,'Tien do thuc hien'!$B24,'Du lieu chi tiet'!$AA$10:$AA$17842,'Tien do thuc hien'!$G$4,'Du lieu chi tiet'!$S$10:$S$17842,1)</f>
        <v>0</v>
      </c>
      <c r="H24" s="30">
        <f>COUNTIFS('Du lieu chi tiet'!$Z$10:$Z$17842,'Tien do thuc hien'!$B24,'Du lieu chi tiet'!$S$10:$S$17842,1)</f>
        <v>0</v>
      </c>
      <c r="I24" s="30">
        <f t="shared" si="8"/>
        <v>0</v>
      </c>
      <c r="J24" s="30">
        <f t="shared" si="9"/>
        <v>0</v>
      </c>
      <c r="K24" s="30">
        <f>COUNTIFS('Du lieu chi tiet'!$Z$10:$Z$17842,'Tien do thuc hien'!$B24,'Du lieu chi tiet'!$AA$10:$AA$17842,'Tien do thuc hien'!$G$4,'Du lieu chi tiet'!$T$10:$T$17842,1)</f>
        <v>0</v>
      </c>
      <c r="L24" s="30">
        <f>COUNTIFS('Du lieu chi tiet'!$Z$10:$Z$17842,'Tien do thuc hien'!$B24,'Du lieu chi tiet'!$T$10:$T$17842,1)</f>
        <v>0</v>
      </c>
      <c r="M24" s="30">
        <f>COUNTIFS('Du lieu chi tiet'!$Z$10:$Z$17842,'Tien do thuc hien'!$B24,'Du lieu chi tiet'!$AA$10:$AA$17842,'Tien do thuc hien'!$G$4,'Du lieu chi tiet'!$U$10:$U$17842,1)</f>
        <v>0</v>
      </c>
      <c r="N24" s="30">
        <f>COUNTIFS('Du lieu chi tiet'!$Z$10:$Z$17842,'Tien do thuc hien'!$B24,'Du lieu chi tiet'!$U$10:$U$17842,1)</f>
        <v>0</v>
      </c>
      <c r="O24" s="30">
        <f>COUNTIFS('Du lieu chi tiet'!$Z$10:$Z$17842,'Tien do thuc hien'!$B24,'Du lieu chi tiet'!$AA$10:$AA$17842,'Tien do thuc hien'!$G$4,'Du lieu chi tiet'!$V$10:$V$17842,1)</f>
        <v>0</v>
      </c>
      <c r="P24" s="30">
        <f>COUNTIFS('Du lieu chi tiet'!$Z$10:$Z$17842,'Tien do thuc hien'!$B24,'Du lieu chi tiet'!$V$10:$V$17842,1)</f>
        <v>0</v>
      </c>
      <c r="Q24" s="16"/>
    </row>
    <row r="25" spans="1:17" x14ac:dyDescent="0.25">
      <c r="A25" s="11" t="s">
        <v>64</v>
      </c>
      <c r="B25" s="21" t="s">
        <v>65</v>
      </c>
      <c r="C25" s="29">
        <f t="shared" ref="C25:P25" si="10">SUM(C26:C26)</f>
        <v>0</v>
      </c>
      <c r="D25" s="29">
        <f t="shared" si="10"/>
        <v>0</v>
      </c>
      <c r="E25" s="29">
        <f t="shared" si="10"/>
        <v>0</v>
      </c>
      <c r="F25" s="29">
        <f t="shared" si="10"/>
        <v>0</v>
      </c>
      <c r="G25" s="29">
        <f t="shared" si="10"/>
        <v>0</v>
      </c>
      <c r="H25" s="29">
        <f t="shared" si="10"/>
        <v>0</v>
      </c>
      <c r="I25" s="29">
        <f t="shared" si="10"/>
        <v>0</v>
      </c>
      <c r="J25" s="29">
        <f t="shared" si="10"/>
        <v>0</v>
      </c>
      <c r="K25" s="29">
        <f t="shared" si="10"/>
        <v>0</v>
      </c>
      <c r="L25" s="29">
        <f t="shared" si="10"/>
        <v>0</v>
      </c>
      <c r="M25" s="29">
        <f t="shared" si="10"/>
        <v>0</v>
      </c>
      <c r="N25" s="29">
        <f t="shared" si="10"/>
        <v>0</v>
      </c>
      <c r="O25" s="29">
        <f t="shared" si="10"/>
        <v>0</v>
      </c>
      <c r="P25" s="29">
        <f t="shared" si="10"/>
        <v>0</v>
      </c>
      <c r="Q25" s="19"/>
    </row>
    <row r="26" spans="1:17" x14ac:dyDescent="0.25">
      <c r="A26" s="22">
        <v>30</v>
      </c>
      <c r="B26" s="23" t="s">
        <v>92</v>
      </c>
      <c r="C26" s="30">
        <f>COUNTIFS('Du lieu chi tiet'!$Z$10:$Z$17842,'Tien do thuc hien'!$B26,'Du lieu chi tiet'!$AA$10:$AA$17842,'Tien do thuc hien'!$G$4)</f>
        <v>0</v>
      </c>
      <c r="D26" s="30">
        <f>COUNTIFS('Du lieu chi tiet'!$Z$10:$Z$17842,'Tien do thuc hien'!$B26)</f>
        <v>0</v>
      </c>
      <c r="E26" s="30">
        <f>COUNTIFS('Du lieu chi tiet'!$Z$10:$Z$17842,'Tien do thuc hien'!$B26,'Du lieu chi tiet'!$AA$10:$AA$17842,'Tien do thuc hien'!$G$4)</f>
        <v>0</v>
      </c>
      <c r="F26" s="30">
        <f>COUNTIFS('Du lieu chi tiet'!$Z$10:$Z$17842,'Tien do thuc hien'!$B26)</f>
        <v>0</v>
      </c>
      <c r="G26" s="30">
        <f>COUNTIFS('Du lieu chi tiet'!$Z$10:$Z$17842,'Tien do thuc hien'!$B26,'Du lieu chi tiet'!$AA$10:$AA$17842,'Tien do thuc hien'!$G$4,'Du lieu chi tiet'!$S$10:$S$17842,1)</f>
        <v>0</v>
      </c>
      <c r="H26" s="30">
        <f>COUNTIFS('Du lieu chi tiet'!$Z$10:$Z$17842,'Tien do thuc hien'!$B26,'Du lieu chi tiet'!$S$10:$S$17842,1)</f>
        <v>0</v>
      </c>
      <c r="I26" s="30">
        <f t="shared" ref="I26" si="11">C26</f>
        <v>0</v>
      </c>
      <c r="J26" s="30">
        <f t="shared" ref="J26" si="12">D26</f>
        <v>0</v>
      </c>
      <c r="K26" s="30">
        <f>COUNTIFS('Du lieu chi tiet'!$Z$10:$Z$17842,'Tien do thuc hien'!$B26,'Du lieu chi tiet'!$AA$10:$AA$17842,'Tien do thuc hien'!$G$4,'Du lieu chi tiet'!$T$10:$T$17842,1)</f>
        <v>0</v>
      </c>
      <c r="L26" s="30">
        <f>COUNTIFS('Du lieu chi tiet'!$Z$10:$Z$17842,'Tien do thuc hien'!$B26,'Du lieu chi tiet'!$T$10:$T$17842,1)</f>
        <v>0</v>
      </c>
      <c r="M26" s="30">
        <f>COUNTIFS('Du lieu chi tiet'!$Z$10:$Z$17842,'Tien do thuc hien'!$B26,'Du lieu chi tiet'!$AA$10:$AA$17842,'Tien do thuc hien'!$G$4,'Du lieu chi tiet'!$U$10:$U$17842,1)</f>
        <v>0</v>
      </c>
      <c r="N26" s="30">
        <f>COUNTIFS('Du lieu chi tiet'!$Z$10:$Z$17842,'Tien do thuc hien'!$B26,'Du lieu chi tiet'!$U$10:$U$17842,1)</f>
        <v>0</v>
      </c>
      <c r="O26" s="30">
        <f>COUNTIFS('Du lieu chi tiet'!$Z$10:$Z$17842,'Tien do thuc hien'!$B26,'Du lieu chi tiet'!$AA$10:$AA$17842,'Tien do thuc hien'!$G$4,'Du lieu chi tiet'!$V$10:$V$17842,1)</f>
        <v>0</v>
      </c>
      <c r="P26" s="30">
        <f>COUNTIFS('Du lieu chi tiet'!$Z$10:$Z$17842,'Tien do thuc hien'!$B26,'Du lieu chi tiet'!$V$10:$V$17842,1)</f>
        <v>0</v>
      </c>
      <c r="Q26" s="16"/>
    </row>
    <row r="27" spans="1:17" x14ac:dyDescent="0.25">
      <c r="A27" s="108" t="s">
        <v>46</v>
      </c>
      <c r="B27" s="109"/>
      <c r="C27" s="31">
        <f>C10+C25</f>
        <v>0</v>
      </c>
      <c r="D27" s="31">
        <f t="shared" ref="D27:K27" si="13">D10+D25</f>
        <v>0</v>
      </c>
      <c r="E27" s="31">
        <f t="shared" si="13"/>
        <v>0</v>
      </c>
      <c r="F27" s="31">
        <f t="shared" si="13"/>
        <v>0</v>
      </c>
      <c r="G27" s="31">
        <f t="shared" si="13"/>
        <v>0</v>
      </c>
      <c r="H27" s="31">
        <f t="shared" si="13"/>
        <v>0</v>
      </c>
      <c r="I27" s="31">
        <f t="shared" si="13"/>
        <v>0</v>
      </c>
      <c r="J27" s="31">
        <f t="shared" si="13"/>
        <v>0</v>
      </c>
      <c r="K27" s="31">
        <f t="shared" si="13"/>
        <v>0</v>
      </c>
      <c r="L27" s="31">
        <f>L10+L25</f>
        <v>0</v>
      </c>
      <c r="M27" s="31">
        <f t="shared" ref="M27:P27" si="14">M10+M25</f>
        <v>0</v>
      </c>
      <c r="N27" s="31">
        <f t="shared" si="14"/>
        <v>0</v>
      </c>
      <c r="O27" s="31">
        <f t="shared" si="14"/>
        <v>0</v>
      </c>
      <c r="P27" s="31">
        <f t="shared" si="14"/>
        <v>0</v>
      </c>
      <c r="Q27" s="24"/>
    </row>
  </sheetData>
  <mergeCells count="11">
    <mergeCell ref="K6:L6"/>
    <mergeCell ref="Q6:Q7"/>
    <mergeCell ref="A27:B27"/>
    <mergeCell ref="A6:A7"/>
    <mergeCell ref="B6:B7"/>
    <mergeCell ref="C6:D6"/>
    <mergeCell ref="E6:F6"/>
    <mergeCell ref="G6:H6"/>
    <mergeCell ref="I6:J6"/>
    <mergeCell ref="M6:N6"/>
    <mergeCell ref="O6:P6"/>
  </mergeCells>
  <pageMargins left="0.27" right="0.16" top="0.26" bottom="0.16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Du lieu chi tiet</vt:lpstr>
      <vt:lpstr>Tong hop ket qua</vt:lpstr>
      <vt:lpstr>Tien do thuc hien</vt:lpstr>
      <vt:lpstr>DonviBHXH</vt:lpstr>
      <vt:lpstr>'Tien do thuc hien'!Print_Titles</vt:lpstr>
      <vt:lpstr>Thang</vt:lpstr>
    </vt:vector>
  </TitlesOfParts>
  <Company>Thue Viet 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Tct</dc:creator>
  <cp:lastModifiedBy>Vu Thi Minh</cp:lastModifiedBy>
  <cp:lastPrinted>2018-01-04T02:32:53Z</cp:lastPrinted>
  <dcterms:created xsi:type="dcterms:W3CDTF">2013-09-16T08:44:26Z</dcterms:created>
  <dcterms:modified xsi:type="dcterms:W3CDTF">2018-02-21T10:51:41Z</dcterms:modified>
</cp:coreProperties>
</file>