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Documents/EduPKA/Documents/Weekly Plan/"/>
    </mc:Choice>
  </mc:AlternateContent>
  <xr:revisionPtr revIDLastSave="0" documentId="8_{62CE74EA-4ABB-5D47-8842-9F0A95B09E75}" xr6:coauthVersionLast="47" xr6:coauthVersionMax="47" xr10:uidLastSave="{00000000-0000-0000-0000-000000000000}"/>
  <bookViews>
    <workbookView xWindow="0" yWindow="500" windowWidth="19420" windowHeight="10420" activeTab="2" xr2:uid="{00000000-000D-0000-FFFF-FFFF00000000}"/>
  </bookViews>
  <sheets>
    <sheet name="Tuần 1" sheetId="28" r:id="rId1"/>
    <sheet name="Tuần 2" sheetId="33" r:id="rId2"/>
    <sheet name="Tuần 3" sheetId="34" r:id="rId3"/>
    <sheet name="Tuần 4" sheetId="25" r:id="rId4"/>
    <sheet name="Tuần 5" sheetId="26" r:id="rId5"/>
    <sheet name="Tuần 6" sheetId="2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34" l="1"/>
  <c r="F22" i="34" s="1"/>
  <c r="H22" i="34" s="1"/>
  <c r="F17" i="34"/>
  <c r="F18" i="34" s="1"/>
  <c r="E17" i="34"/>
  <c r="E19" i="34" s="1"/>
  <c r="E37" i="34"/>
  <c r="F37" i="34" s="1"/>
  <c r="E12" i="34"/>
  <c r="F12" i="34" s="1"/>
  <c r="I8" i="34"/>
  <c r="I7" i="34" s="1"/>
  <c r="F33" i="34"/>
  <c r="H33" i="34" s="1"/>
  <c r="H31" i="34"/>
  <c r="E30" i="34"/>
  <c r="E35" i="34" s="1"/>
  <c r="F35" i="34" s="1"/>
  <c r="H26" i="34"/>
  <c r="E24" i="34"/>
  <c r="F24" i="34" s="1"/>
  <c r="F23" i="34"/>
  <c r="H21" i="34"/>
  <c r="F19" i="34"/>
  <c r="E18"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H24" i="34" l="1"/>
  <c r="I9" i="34"/>
  <c r="E25" i="34"/>
  <c r="F30" i="34"/>
  <c r="H12" i="34"/>
  <c r="F32" i="34"/>
  <c r="H32" i="34" s="1"/>
  <c r="E34" i="34"/>
  <c r="F34" i="34" s="1"/>
  <c r="E13" i="34"/>
  <c r="J8" i="34"/>
  <c r="E34" i="33"/>
  <c r="F34" i="33" s="1"/>
  <c r="F29" i="33"/>
  <c r="I9" i="33"/>
  <c r="F33" i="33"/>
  <c r="F23" i="33"/>
  <c r="H31" i="33"/>
  <c r="H24" i="33"/>
  <c r="E13" i="33"/>
  <c r="H2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H42" i="27"/>
  <c r="H41" i="27"/>
  <c r="H35" i="27"/>
  <c r="H29" i="27"/>
  <c r="H23" i="27"/>
  <c r="E18" i="27"/>
  <c r="E19" i="27" s="1"/>
  <c r="H17" i="27"/>
  <c r="E12" i="27"/>
  <c r="E30" i="27" s="1"/>
  <c r="H11" i="27"/>
  <c r="H10" i="27"/>
  <c r="I8" i="27"/>
  <c r="J8" i="27" s="1"/>
  <c r="H42" i="26"/>
  <c r="H41" i="26"/>
  <c r="H35" i="26"/>
  <c r="H29" i="26"/>
  <c r="H23" i="26"/>
  <c r="E18" i="26"/>
  <c r="E19" i="26" s="1"/>
  <c r="H17" i="26"/>
  <c r="E12" i="26"/>
  <c r="E30" i="26" s="1"/>
  <c r="H11" i="26"/>
  <c r="H10" i="26"/>
  <c r="I8" i="26"/>
  <c r="J8" i="26" s="1"/>
  <c r="H42" i="25"/>
  <c r="H41" i="25"/>
  <c r="H35" i="25"/>
  <c r="H29" i="25"/>
  <c r="H23" i="25"/>
  <c r="E19" i="25"/>
  <c r="E18" i="25"/>
  <c r="H17" i="25"/>
  <c r="E12" i="25"/>
  <c r="E30" i="25" s="1"/>
  <c r="H11" i="25"/>
  <c r="H10" i="25"/>
  <c r="I8" i="25"/>
  <c r="J8" i="25" s="1"/>
  <c r="E14" i="34" l="1"/>
  <c r="F13" i="34"/>
  <c r="H13" i="34" s="1"/>
  <c r="K8" i="34"/>
  <c r="J9" i="34"/>
  <c r="F25" i="34"/>
  <c r="H25" i="34"/>
  <c r="E14" i="33"/>
  <c r="F14" i="33" s="1"/>
  <c r="F13" i="33"/>
  <c r="K8" i="33"/>
  <c r="L8" i="33" s="1"/>
  <c r="H13" i="33"/>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I9" i="27"/>
  <c r="J8" i="28"/>
  <c r="I7" i="27"/>
  <c r="K8" i="27"/>
  <c r="J9" i="27"/>
  <c r="H19" i="27"/>
  <c r="F19" i="27"/>
  <c r="E20" i="27" s="1"/>
  <c r="F30" i="27"/>
  <c r="E31" i="27" s="1"/>
  <c r="E36" i="27"/>
  <c r="F18" i="27"/>
  <c r="H18" i="27"/>
  <c r="F12" i="27"/>
  <c r="E13" i="27" s="1"/>
  <c r="I7" i="26"/>
  <c r="I9" i="26"/>
  <c r="K8" i="26"/>
  <c r="J9" i="26"/>
  <c r="F30" i="26"/>
  <c r="E31" i="26" s="1"/>
  <c r="E36" i="26"/>
  <c r="F19" i="26"/>
  <c r="E20" i="26" s="1"/>
  <c r="F18" i="26"/>
  <c r="H18" i="26" s="1"/>
  <c r="F12" i="26"/>
  <c r="E13" i="26" s="1"/>
  <c r="I7" i="25"/>
  <c r="K8" i="25"/>
  <c r="J9" i="25"/>
  <c r="F30" i="25"/>
  <c r="E31" i="25" s="1"/>
  <c r="E36" i="25"/>
  <c r="F12" i="25"/>
  <c r="E13" i="25" s="1"/>
  <c r="I9" i="25"/>
  <c r="F18" i="25"/>
  <c r="H18" i="25" s="1"/>
  <c r="F19" i="25"/>
  <c r="E20" i="25" s="1"/>
  <c r="K9" i="34" l="1"/>
  <c r="L8" i="34"/>
  <c r="F14" i="34"/>
  <c r="H14" i="34" s="1"/>
  <c r="E15" i="34"/>
  <c r="E15" i="33"/>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F31" i="31"/>
  <c r="H31" i="31" s="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H12" i="27"/>
  <c r="F13" i="27"/>
  <c r="E14" i="27" s="1"/>
  <c r="F36" i="27"/>
  <c r="E37" i="27" s="1"/>
  <c r="F31" i="27"/>
  <c r="H31" i="27" s="1"/>
  <c r="E32" i="27"/>
  <c r="H30" i="27"/>
  <c r="E21" i="27"/>
  <c r="H20" i="27"/>
  <c r="F20" i="27"/>
  <c r="L8" i="27"/>
  <c r="K9" i="27"/>
  <c r="E21" i="26"/>
  <c r="F20" i="26"/>
  <c r="H20" i="26" s="1"/>
  <c r="H19" i="26"/>
  <c r="F13" i="26"/>
  <c r="E14" i="26" s="1"/>
  <c r="H12" i="26"/>
  <c r="F36" i="26"/>
  <c r="E37" i="26" s="1"/>
  <c r="F31" i="26"/>
  <c r="H31" i="26" s="1"/>
  <c r="E32" i="26"/>
  <c r="H30" i="26"/>
  <c r="L8" i="26"/>
  <c r="K9" i="26"/>
  <c r="E21" i="25"/>
  <c r="H20" i="25"/>
  <c r="F20" i="25"/>
  <c r="H12" i="25"/>
  <c r="F13" i="25"/>
  <c r="E14" i="25" s="1"/>
  <c r="H19" i="25"/>
  <c r="F36" i="25"/>
  <c r="E37" i="25" s="1"/>
  <c r="E32" i="25"/>
  <c r="F31" i="25"/>
  <c r="H31" i="25" s="1"/>
  <c r="H30" i="25"/>
  <c r="L8" i="25"/>
  <c r="K9" i="25"/>
  <c r="F15" i="34" l="1"/>
  <c r="H15" i="34"/>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H36" i="27"/>
  <c r="H13" i="27"/>
  <c r="L8" i="28"/>
  <c r="M8" i="28" s="1"/>
  <c r="N8" i="28" s="1"/>
  <c r="O8" i="28" s="1"/>
  <c r="K9" i="28"/>
  <c r="M8" i="27"/>
  <c r="L9" i="27"/>
  <c r="H36" i="25"/>
  <c r="F21" i="27"/>
  <c r="E22" i="27"/>
  <c r="H21" i="27"/>
  <c r="E34" i="27"/>
  <c r="F32" i="27"/>
  <c r="E33" i="27" s="1"/>
  <c r="F37" i="27"/>
  <c r="E38" i="27" s="1"/>
  <c r="F14" i="27"/>
  <c r="E15" i="27" s="1"/>
  <c r="H36" i="26"/>
  <c r="H13" i="25"/>
  <c r="F14" i="26"/>
  <c r="E15" i="26" s="1"/>
  <c r="H13" i="26"/>
  <c r="M8" i="26"/>
  <c r="L9" i="26"/>
  <c r="F37" i="26"/>
  <c r="E38" i="26" s="1"/>
  <c r="E34" i="26"/>
  <c r="F32" i="26"/>
  <c r="E33" i="26" s="1"/>
  <c r="F21" i="26"/>
  <c r="H21" i="26"/>
  <c r="E22" i="26"/>
  <c r="E34" i="25"/>
  <c r="F32" i="25"/>
  <c r="E33" i="25" s="1"/>
  <c r="F37" i="25"/>
  <c r="E38" i="25" s="1"/>
  <c r="F14" i="25"/>
  <c r="E15" i="25" s="1"/>
  <c r="M8" i="25"/>
  <c r="L9" i="25"/>
  <c r="F21" i="25"/>
  <c r="H21" i="25" s="1"/>
  <c r="E22" i="25"/>
  <c r="F27" i="34" l="1"/>
  <c r="H27" i="34" s="1"/>
  <c r="M9" i="34"/>
  <c r="N8" i="34"/>
  <c r="F29" i="34"/>
  <c r="H29" i="34" s="1"/>
  <c r="H28" i="33"/>
  <c r="H26" i="33"/>
  <c r="M9" i="33"/>
  <c r="N8" i="33"/>
  <c r="H13" i="31"/>
  <c r="F15" i="28"/>
  <c r="H15" i="28" s="1"/>
  <c r="F15" i="32"/>
  <c r="H15" i="32" s="1"/>
  <c r="E24" i="32"/>
  <c r="E18" i="32"/>
  <c r="H14" i="32"/>
  <c r="F38" i="32"/>
  <c r="H38" i="32" s="1"/>
  <c r="H37" i="32"/>
  <c r="F33" i="32"/>
  <c r="H33" i="32" s="1"/>
  <c r="H32" i="32"/>
  <c r="H32" i="31"/>
  <c r="F34" i="32"/>
  <c r="H34" i="32" s="1"/>
  <c r="N8" i="32"/>
  <c r="M9" i="32"/>
  <c r="F14" i="31"/>
  <c r="E15" i="31" s="1"/>
  <c r="F38" i="31"/>
  <c r="H38" i="31" s="1"/>
  <c r="H37" i="31"/>
  <c r="H14" i="30"/>
  <c r="F33" i="31"/>
  <c r="H33" i="31" s="1"/>
  <c r="F34" i="31"/>
  <c r="H34" i="31" s="1"/>
  <c r="N8" i="31"/>
  <c r="M9" i="31"/>
  <c r="F15" i="30"/>
  <c r="H15" i="30" s="1"/>
  <c r="E24" i="30"/>
  <c r="E18" i="30"/>
  <c r="F38" i="30"/>
  <c r="H38" i="30" s="1"/>
  <c r="H37" i="30"/>
  <c r="F33" i="30"/>
  <c r="H33" i="30" s="1"/>
  <c r="H32" i="30"/>
  <c r="F34" i="30"/>
  <c r="H34" i="30" s="1"/>
  <c r="H37" i="29"/>
  <c r="N8" i="30"/>
  <c r="M9" i="30"/>
  <c r="M8" i="29"/>
  <c r="L9" i="29"/>
  <c r="H14" i="27"/>
  <c r="F15" i="29"/>
  <c r="H15" i="29" s="1"/>
  <c r="E24" i="29"/>
  <c r="E18" i="29"/>
  <c r="H14" i="29"/>
  <c r="F38" i="29"/>
  <c r="H38" i="29" s="1"/>
  <c r="F33" i="29"/>
  <c r="H33" i="29" s="1"/>
  <c r="H32" i="29"/>
  <c r="F34" i="29"/>
  <c r="H34" i="29" s="1"/>
  <c r="L9" i="28"/>
  <c r="H37" i="27"/>
  <c r="H37" i="26"/>
  <c r="H32" i="27"/>
  <c r="H29" i="28"/>
  <c r="H14" i="28"/>
  <c r="H32" i="26"/>
  <c r="F38" i="27"/>
  <c r="H38" i="27" s="1"/>
  <c r="F33" i="27"/>
  <c r="H33" i="27" s="1"/>
  <c r="F34" i="27"/>
  <c r="H34" i="27" s="1"/>
  <c r="H22" i="27"/>
  <c r="F22" i="27"/>
  <c r="F15" i="27"/>
  <c r="H15" i="27" s="1"/>
  <c r="E24" i="27"/>
  <c r="N8" i="27"/>
  <c r="M9" i="27"/>
  <c r="F34" i="26"/>
  <c r="H34" i="26" s="1"/>
  <c r="F38" i="26"/>
  <c r="H38" i="26" s="1"/>
  <c r="F33" i="26"/>
  <c r="H33" i="26" s="1"/>
  <c r="N8" i="26"/>
  <c r="M9" i="26"/>
  <c r="H32" i="25"/>
  <c r="F15" i="26"/>
  <c r="H15" i="26" s="1"/>
  <c r="E24" i="26"/>
  <c r="F22" i="26"/>
  <c r="H22" i="26" s="1"/>
  <c r="H14" i="26"/>
  <c r="H22" i="25"/>
  <c r="F22" i="25"/>
  <c r="N8" i="25"/>
  <c r="M9" i="25"/>
  <c r="F15" i="25"/>
  <c r="H15" i="25" s="1"/>
  <c r="E24" i="25"/>
  <c r="H14" i="25"/>
  <c r="H37" i="25"/>
  <c r="F38" i="25"/>
  <c r="H38" i="25" s="1"/>
  <c r="F33" i="25"/>
  <c r="H33" i="25" s="1"/>
  <c r="F34" i="25"/>
  <c r="H34" i="25" s="1"/>
  <c r="N9" i="34" l="1"/>
  <c r="O8" i="34"/>
  <c r="H14" i="31"/>
  <c r="O8" i="33"/>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F24" i="29"/>
  <c r="H24" i="29" s="1"/>
  <c r="N8" i="29"/>
  <c r="M9" i="29"/>
  <c r="H18" i="28"/>
  <c r="H23" i="28"/>
  <c r="M9" i="28"/>
  <c r="N9" i="27"/>
  <c r="O8" i="27"/>
  <c r="E25" i="27"/>
  <c r="F24" i="27"/>
  <c r="H24" i="27" s="1"/>
  <c r="N9" i="26"/>
  <c r="O8" i="26"/>
  <c r="E25" i="26"/>
  <c r="F24" i="26"/>
  <c r="H24" i="26" s="1"/>
  <c r="E25" i="25"/>
  <c r="F24" i="25"/>
  <c r="H24" i="25" s="1"/>
  <c r="N9" i="25"/>
  <c r="O8" i="25"/>
  <c r="P8" i="34" l="1"/>
  <c r="O9" i="34"/>
  <c r="P8" i="33"/>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F25" i="27"/>
  <c r="E26" i="27" s="1"/>
  <c r="O9" i="27"/>
  <c r="P8" i="27"/>
  <c r="F25" i="26"/>
  <c r="E26" i="26" s="1"/>
  <c r="O9" i="26"/>
  <c r="P8" i="26"/>
  <c r="O9" i="25"/>
  <c r="P8" i="25"/>
  <c r="F25" i="25"/>
  <c r="E26" i="25" s="1"/>
  <c r="P7" i="34" l="1"/>
  <c r="P9" i="34"/>
  <c r="Q8" i="34"/>
  <c r="H25" i="32"/>
  <c r="Q8" i="33"/>
  <c r="P9" i="33"/>
  <c r="E21" i="32"/>
  <c r="F20" i="32"/>
  <c r="H20" i="32" s="1"/>
  <c r="H19" i="32"/>
  <c r="P7" i="32"/>
  <c r="P9" i="32"/>
  <c r="Q8" i="32"/>
  <c r="E27" i="32"/>
  <c r="F26" i="32"/>
  <c r="H26" i="32" s="1"/>
  <c r="P7" i="31"/>
  <c r="Q8" i="31"/>
  <c r="P9" i="31"/>
  <c r="F25" i="31"/>
  <c r="E26" i="31" s="1"/>
  <c r="F19" i="31"/>
  <c r="E20" i="31" s="1"/>
  <c r="E21" i="30"/>
  <c r="F20" i="30"/>
  <c r="H20" i="30" s="1"/>
  <c r="H19" i="30"/>
  <c r="F26" i="30"/>
  <c r="H26" i="30" s="1"/>
  <c r="E27" i="30"/>
  <c r="H25" i="30"/>
  <c r="P7" i="30"/>
  <c r="P9" i="30"/>
  <c r="Q8" i="30"/>
  <c r="E21" i="29"/>
  <c r="F20" i="29"/>
  <c r="H20" i="29" s="1"/>
  <c r="H25" i="28"/>
  <c r="H19" i="29"/>
  <c r="F26" i="29"/>
  <c r="H26" i="29" s="1"/>
  <c r="E27" i="29"/>
  <c r="H25" i="29"/>
  <c r="O9" i="29"/>
  <c r="P8" i="29"/>
  <c r="H21" i="28"/>
  <c r="H20" i="28"/>
  <c r="O9" i="28"/>
  <c r="P8" i="28"/>
  <c r="P7" i="27"/>
  <c r="P9" i="27"/>
  <c r="Q8" i="27"/>
  <c r="E27" i="27"/>
  <c r="F26" i="27"/>
  <c r="H26" i="27" s="1"/>
  <c r="H25" i="27"/>
  <c r="H25" i="25"/>
  <c r="P7" i="26"/>
  <c r="P9" i="26"/>
  <c r="Q8" i="26"/>
  <c r="F26" i="26"/>
  <c r="H26" i="26" s="1"/>
  <c r="E27" i="26"/>
  <c r="H25" i="26"/>
  <c r="E27" i="25"/>
  <c r="F26" i="25"/>
  <c r="H26" i="25" s="1"/>
  <c r="P7" i="25"/>
  <c r="P9" i="25"/>
  <c r="Q8" i="25"/>
  <c r="Q9" i="34" l="1"/>
  <c r="R8" i="34"/>
  <c r="Q9" i="33"/>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E28" i="27"/>
  <c r="F27" i="27"/>
  <c r="H27" i="27" s="1"/>
  <c r="Q9" i="27"/>
  <c r="R8" i="27"/>
  <c r="E28" i="26"/>
  <c r="F27" i="26"/>
  <c r="H27" i="26" s="1"/>
  <c r="Q9" i="26"/>
  <c r="R8" i="26"/>
  <c r="Q9" i="25"/>
  <c r="R8" i="25"/>
  <c r="E28" i="25"/>
  <c r="F27" i="25"/>
  <c r="H27" i="25" s="1"/>
  <c r="S8" i="34" l="1"/>
  <c r="R9" i="34"/>
  <c r="R9" i="33"/>
  <c r="S8" i="33"/>
  <c r="F22" i="32"/>
  <c r="H22" i="32" s="1"/>
  <c r="R9" i="32"/>
  <c r="S8" i="32"/>
  <c r="F28" i="32"/>
  <c r="H28" i="32" s="1"/>
  <c r="R9" i="31"/>
  <c r="S8" i="31"/>
  <c r="E28" i="31"/>
  <c r="H27" i="31"/>
  <c r="F27" i="31"/>
  <c r="F21" i="31"/>
  <c r="H21" i="31" s="1"/>
  <c r="E22" i="31"/>
  <c r="F22" i="30"/>
  <c r="H22" i="30" s="1"/>
  <c r="F28" i="30"/>
  <c r="H28" i="30" s="1"/>
  <c r="R9" i="30"/>
  <c r="S8" i="30"/>
  <c r="F22" i="29"/>
  <c r="H22" i="29" s="1"/>
  <c r="F28" i="29"/>
  <c r="H28" i="29" s="1"/>
  <c r="Q9" i="29"/>
  <c r="R8" i="29"/>
  <c r="Q9" i="28"/>
  <c r="R8" i="28"/>
  <c r="R9" i="27"/>
  <c r="S8" i="27"/>
  <c r="F28" i="27"/>
  <c r="H28" i="27" s="1"/>
  <c r="R9" i="26"/>
  <c r="S8" i="26"/>
  <c r="F28" i="26"/>
  <c r="H28" i="26" s="1"/>
  <c r="F28" i="25"/>
  <c r="H28" i="25" s="1"/>
  <c r="R9" i="25"/>
  <c r="S8" i="25"/>
  <c r="T8" i="34" l="1"/>
  <c r="S9" i="34"/>
  <c r="S9" i="33"/>
  <c r="T8" i="33"/>
  <c r="T8" i="32"/>
  <c r="S9" i="32"/>
  <c r="F22" i="31"/>
  <c r="H22" i="31" s="1"/>
  <c r="F28" i="31"/>
  <c r="H28" i="31" s="1"/>
  <c r="T8" i="31"/>
  <c r="S9" i="31"/>
  <c r="T8" i="30"/>
  <c r="S9" i="30"/>
  <c r="R9" i="29"/>
  <c r="S8" i="29"/>
  <c r="S8" i="28"/>
  <c r="R9" i="28"/>
  <c r="S9" i="27"/>
  <c r="T8" i="27"/>
  <c r="S9" i="26"/>
  <c r="T8" i="26"/>
  <c r="T8" i="25"/>
  <c r="S9" i="25"/>
  <c r="U8" i="34" l="1"/>
  <c r="T9" i="34"/>
  <c r="T9" i="33"/>
  <c r="U8" i="33"/>
  <c r="U8" i="32"/>
  <c r="T9" i="32"/>
  <c r="U8" i="31"/>
  <c r="T9" i="31"/>
  <c r="U8" i="30"/>
  <c r="T9" i="30"/>
  <c r="T8" i="29"/>
  <c r="S9" i="29"/>
  <c r="T8" i="28"/>
  <c r="S9" i="28"/>
  <c r="U8" i="27"/>
  <c r="T9" i="27"/>
  <c r="U8" i="26"/>
  <c r="T9" i="26"/>
  <c r="U8" i="25"/>
  <c r="T9" i="25"/>
  <c r="U9" i="34" l="1"/>
  <c r="V8" i="34"/>
  <c r="U9" i="33"/>
  <c r="V8" i="33"/>
  <c r="V8" i="32"/>
  <c r="U9" i="32"/>
  <c r="V8" i="31"/>
  <c r="U9" i="31"/>
  <c r="V8" i="30"/>
  <c r="U9" i="30"/>
  <c r="U8" i="29"/>
  <c r="T9" i="29"/>
  <c r="U8" i="28"/>
  <c r="T9" i="28"/>
  <c r="V8" i="27"/>
  <c r="U9" i="27"/>
  <c r="V8" i="26"/>
  <c r="U9" i="26"/>
  <c r="V8" i="25"/>
  <c r="U9" i="25"/>
  <c r="V9" i="34" l="1"/>
  <c r="W8" i="34"/>
  <c r="W8" i="33"/>
  <c r="V9" i="33"/>
  <c r="W8" i="32"/>
  <c r="V9" i="32"/>
  <c r="W8" i="31"/>
  <c r="V9" i="31"/>
  <c r="W8" i="30"/>
  <c r="V9" i="30"/>
  <c r="V8" i="29"/>
  <c r="U9" i="29"/>
  <c r="V8" i="28"/>
  <c r="U9" i="28"/>
  <c r="W8" i="27"/>
  <c r="V9" i="27"/>
  <c r="W8" i="26"/>
  <c r="V9" i="26"/>
  <c r="W8" i="25"/>
  <c r="V9" i="25"/>
  <c r="W9" i="34" l="1"/>
  <c r="W7" i="34"/>
  <c r="X8" i="34"/>
  <c r="X8" i="33"/>
  <c r="W7" i="33"/>
  <c r="W9" i="33"/>
  <c r="X8" i="32"/>
  <c r="W9" i="32"/>
  <c r="W7" i="32"/>
  <c r="X8" i="31"/>
  <c r="W9" i="31"/>
  <c r="W7" i="31"/>
  <c r="X8" i="30"/>
  <c r="W9" i="30"/>
  <c r="W7" i="30"/>
  <c r="W8" i="29"/>
  <c r="V9" i="29"/>
  <c r="W8" i="28"/>
  <c r="V9" i="28"/>
  <c r="X8" i="27"/>
  <c r="W7" i="27"/>
  <c r="W9" i="27"/>
  <c r="X8" i="26"/>
  <c r="W7" i="26"/>
  <c r="W9" i="26"/>
  <c r="X8" i="25"/>
  <c r="W9" i="25"/>
  <c r="W7" i="25"/>
  <c r="Y8" i="34" l="1"/>
  <c r="X9" i="34"/>
  <c r="X9" i="33"/>
  <c r="Y8" i="33"/>
  <c r="Y8" i="32"/>
  <c r="X9" i="32"/>
  <c r="Y8" i="31"/>
  <c r="X9" i="31"/>
  <c r="Y8" i="30"/>
  <c r="X9" i="30"/>
  <c r="X8" i="29"/>
  <c r="W7" i="29"/>
  <c r="W9" i="29"/>
  <c r="X8" i="28"/>
  <c r="W9" i="28"/>
  <c r="W7" i="28"/>
  <c r="Y8" i="27"/>
  <c r="X9" i="27"/>
  <c r="Y8" i="26"/>
  <c r="X9" i="26"/>
  <c r="Y8" i="25"/>
  <c r="X9" i="25"/>
  <c r="Z8" i="34" l="1"/>
  <c r="Y9" i="34"/>
  <c r="Y9" i="33"/>
  <c r="Z8" i="33"/>
  <c r="Z8" i="32"/>
  <c r="Y9" i="32"/>
  <c r="Z8" i="31"/>
  <c r="Y9" i="31"/>
  <c r="Z8" i="30"/>
  <c r="Y9" i="30"/>
  <c r="Y8" i="29"/>
  <c r="X9" i="29"/>
  <c r="Y8" i="28"/>
  <c r="X9" i="28"/>
  <c r="Z8" i="27"/>
  <c r="Y9" i="27"/>
  <c r="Z8" i="26"/>
  <c r="Y9" i="26"/>
  <c r="Z8" i="25"/>
  <c r="Y9" i="25"/>
  <c r="Z9" i="34" l="1"/>
  <c r="AA8" i="34"/>
  <c r="AA8" i="33"/>
  <c r="Z9" i="33"/>
  <c r="Z9" i="32"/>
  <c r="AA8" i="32"/>
  <c r="Z9" i="31"/>
  <c r="AA8" i="31"/>
  <c r="Z9" i="30"/>
  <c r="AA8" i="30"/>
  <c r="Z8" i="29"/>
  <c r="Y9" i="29"/>
  <c r="Y9" i="28"/>
  <c r="Z8" i="28"/>
  <c r="Z9" i="27"/>
  <c r="AA8" i="27"/>
  <c r="AA8" i="26"/>
  <c r="Z9" i="26"/>
  <c r="Z9" i="25"/>
  <c r="AA8" i="25"/>
  <c r="AB8" i="34" l="1"/>
  <c r="AA9" i="34"/>
  <c r="AB8" i="33"/>
  <c r="AA9" i="33"/>
  <c r="AA9" i="32"/>
  <c r="AB8" i="32"/>
  <c r="AA9" i="31"/>
  <c r="AB8" i="31"/>
  <c r="AA9" i="30"/>
  <c r="AB8" i="30"/>
  <c r="Z9" i="29"/>
  <c r="AA8" i="29"/>
  <c r="Z9" i="28"/>
  <c r="AA8" i="28"/>
  <c r="AA9" i="27"/>
  <c r="AB8" i="27"/>
  <c r="AB8" i="26"/>
  <c r="AA9" i="26"/>
  <c r="AA9" i="25"/>
  <c r="AB8" i="25"/>
  <c r="AC8" i="34" l="1"/>
  <c r="AB9" i="34"/>
  <c r="AB9" i="33"/>
  <c r="AC8" i="33"/>
  <c r="AB9" i="32"/>
  <c r="AC8" i="32"/>
  <c r="AB9" i="31"/>
  <c r="AC8" i="31"/>
  <c r="AB9" i="30"/>
  <c r="AC8" i="30"/>
  <c r="AA9" i="29"/>
  <c r="AB8" i="29"/>
  <c r="AB8" i="28"/>
  <c r="AA9" i="28"/>
  <c r="AB9" i="27"/>
  <c r="AC8" i="27"/>
  <c r="AB9" i="26"/>
  <c r="AC8" i="26"/>
  <c r="AB9" i="25"/>
  <c r="AC8" i="25"/>
  <c r="AC9" i="34" l="1"/>
  <c r="AD8" i="34"/>
  <c r="AD8" i="33"/>
  <c r="AC9" i="33"/>
  <c r="AC9" i="32"/>
  <c r="AD8" i="32"/>
  <c r="AC9" i="31"/>
  <c r="AD8" i="31"/>
  <c r="AC9" i="30"/>
  <c r="AD8" i="30"/>
  <c r="AB9" i="29"/>
  <c r="AC8" i="29"/>
  <c r="AB9" i="28"/>
  <c r="AC8" i="28"/>
  <c r="AC9" i="27"/>
  <c r="AD8" i="27"/>
  <c r="AC9" i="26"/>
  <c r="AD8" i="26"/>
  <c r="AC9" i="25"/>
  <c r="AD8" i="25"/>
  <c r="AE8" i="34" l="1"/>
  <c r="AD7" i="34"/>
  <c r="AD9" i="34"/>
  <c r="AD7" i="33"/>
  <c r="AD9" i="33"/>
  <c r="AE8" i="33"/>
  <c r="AD9" i="32"/>
  <c r="AE8" i="32"/>
  <c r="AD7" i="32"/>
  <c r="AD9" i="31"/>
  <c r="AE8" i="31"/>
  <c r="AD7" i="31"/>
  <c r="AD9" i="30"/>
  <c r="AD7" i="30"/>
  <c r="AE8" i="30"/>
  <c r="AC9" i="29"/>
  <c r="AD8" i="29"/>
  <c r="AC9" i="28"/>
  <c r="AD8" i="28"/>
  <c r="AD9" i="27"/>
  <c r="AD7" i="27"/>
  <c r="AE8" i="27"/>
  <c r="AD9" i="26"/>
  <c r="AD7" i="26"/>
  <c r="AE8" i="26"/>
  <c r="AD9" i="25"/>
  <c r="AE8" i="25"/>
  <c r="AD7" i="25"/>
  <c r="AF8" i="34" l="1"/>
  <c r="AE9" i="34"/>
  <c r="AF8" i="33"/>
  <c r="AE9" i="33"/>
  <c r="AF8" i="32"/>
  <c r="AE9" i="32"/>
  <c r="AF8" i="31"/>
  <c r="AE9" i="31"/>
  <c r="AE9" i="30"/>
  <c r="AF8" i="30"/>
  <c r="AD9" i="29"/>
  <c r="AE8" i="29"/>
  <c r="AD7" i="29"/>
  <c r="AE8" i="28"/>
  <c r="AD7" i="28"/>
  <c r="AD9" i="28"/>
  <c r="AE9" i="27"/>
  <c r="AF8" i="27"/>
  <c r="AE9" i="26"/>
  <c r="AF8" i="26"/>
  <c r="AF8" i="25"/>
  <c r="AE9" i="25"/>
  <c r="AF9" i="34" l="1"/>
  <c r="AG8" i="34"/>
  <c r="AF9" i="33"/>
  <c r="AG8" i="33"/>
  <c r="AG8" i="32"/>
  <c r="AF9" i="32"/>
  <c r="AG8" i="31"/>
  <c r="AF9" i="31"/>
  <c r="AG8" i="30"/>
  <c r="AF9" i="30"/>
  <c r="AF8" i="29"/>
  <c r="AE9" i="29"/>
  <c r="AF8" i="28"/>
  <c r="AE9" i="28"/>
  <c r="AG8" i="27"/>
  <c r="AF9" i="27"/>
  <c r="AG8" i="26"/>
  <c r="AF9" i="26"/>
  <c r="AG8" i="25"/>
  <c r="AF9" i="25"/>
  <c r="AH8" i="34" l="1"/>
  <c r="AG9" i="34"/>
  <c r="AG9" i="33"/>
  <c r="AH8" i="33"/>
  <c r="AH8" i="32"/>
  <c r="AG9" i="32"/>
  <c r="AH8" i="31"/>
  <c r="AG9" i="31"/>
  <c r="AH8" i="30"/>
  <c r="AG9" i="30"/>
  <c r="AG8" i="29"/>
  <c r="AF9" i="29"/>
  <c r="AG8" i="28"/>
  <c r="AF9" i="28"/>
  <c r="AH8" i="27"/>
  <c r="AG9" i="27"/>
  <c r="AH8" i="26"/>
  <c r="AG9" i="26"/>
  <c r="AH8" i="25"/>
  <c r="AG9" i="25"/>
  <c r="AH9" i="34" l="1"/>
  <c r="AI8" i="34"/>
  <c r="AI8" i="33"/>
  <c r="AH9" i="33"/>
  <c r="AI8" i="32"/>
  <c r="AH9" i="32"/>
  <c r="AI8" i="31"/>
  <c r="AH9" i="31"/>
  <c r="AI8" i="30"/>
  <c r="AH9" i="30"/>
  <c r="AH8" i="29"/>
  <c r="AG9" i="29"/>
  <c r="AH8" i="28"/>
  <c r="AG9" i="28"/>
  <c r="AI8" i="27"/>
  <c r="AH9" i="27"/>
  <c r="AI8" i="26"/>
  <c r="AH9" i="26"/>
  <c r="AI8" i="25"/>
  <c r="AH9" i="25"/>
  <c r="AJ8" i="34" l="1"/>
  <c r="AI9" i="34"/>
  <c r="AJ8" i="33"/>
  <c r="AI9" i="33"/>
  <c r="AJ8" i="32"/>
  <c r="AI9" i="32"/>
  <c r="AJ8" i="31"/>
  <c r="AI9" i="31"/>
  <c r="AJ8" i="30"/>
  <c r="AI9" i="30"/>
  <c r="AI8" i="29"/>
  <c r="AH9" i="29"/>
  <c r="AI8" i="28"/>
  <c r="AH9" i="28"/>
  <c r="AJ8" i="27"/>
  <c r="AI9" i="27"/>
  <c r="AJ8" i="26"/>
  <c r="AI9" i="26"/>
  <c r="AJ8" i="25"/>
  <c r="AI9" i="25"/>
  <c r="AK8" i="34" l="1"/>
  <c r="AJ9" i="34"/>
  <c r="AK8" i="33"/>
  <c r="AJ9" i="33"/>
  <c r="AK8" i="32"/>
  <c r="AJ9" i="32"/>
  <c r="AK8" i="31"/>
  <c r="AJ9" i="31"/>
  <c r="AK8" i="30"/>
  <c r="AJ9" i="30"/>
  <c r="AJ8" i="29"/>
  <c r="AI9" i="29"/>
  <c r="AJ8" i="28"/>
  <c r="AI9" i="28"/>
  <c r="AK8" i="27"/>
  <c r="AJ9" i="27"/>
  <c r="AK8" i="26"/>
  <c r="AJ9" i="26"/>
  <c r="AK8" i="25"/>
  <c r="AJ9" i="25"/>
  <c r="AK7" i="34" l="1"/>
  <c r="AL8" i="34"/>
  <c r="AK9" i="34"/>
  <c r="AL8" i="33"/>
  <c r="AK9" i="33"/>
  <c r="AK7" i="33"/>
  <c r="AL8" i="32"/>
  <c r="AK9" i="32"/>
  <c r="AK7" i="32"/>
  <c r="AL8" i="31"/>
  <c r="AK7" i="31"/>
  <c r="AK9" i="31"/>
  <c r="AL8" i="30"/>
  <c r="AK9" i="30"/>
  <c r="AK7" i="30"/>
  <c r="AK8" i="29"/>
  <c r="AJ9" i="29"/>
  <c r="AK8" i="28"/>
  <c r="AJ9" i="28"/>
  <c r="AL8" i="27"/>
  <c r="AK7" i="27"/>
  <c r="AK9" i="27"/>
  <c r="AL8" i="26"/>
  <c r="AK9" i="26"/>
  <c r="AK7" i="26"/>
  <c r="AL8" i="25"/>
  <c r="AK9" i="25"/>
  <c r="AK7" i="25"/>
  <c r="AL9" i="34" l="1"/>
  <c r="AM8" i="34"/>
  <c r="AL9" i="33"/>
  <c r="AM8" i="33"/>
  <c r="AL9" i="32"/>
  <c r="AM8" i="32"/>
  <c r="AL9" i="31"/>
  <c r="AM8" i="31"/>
  <c r="AM8" i="30"/>
  <c r="AL9" i="30"/>
  <c r="AL8" i="29"/>
  <c r="AK9" i="29"/>
  <c r="AK7" i="29"/>
  <c r="AK9" i="28"/>
  <c r="AK7" i="28"/>
  <c r="AL8" i="28"/>
  <c r="AM8" i="27"/>
  <c r="AL9" i="27"/>
  <c r="AL9" i="26"/>
  <c r="AM8" i="26"/>
  <c r="AL9" i="25"/>
  <c r="AM8" i="25"/>
  <c r="AN8" i="34" l="1"/>
  <c r="AM9" i="34"/>
  <c r="AN8" i="33"/>
  <c r="AM9" i="33"/>
  <c r="AM9" i="32"/>
  <c r="AN8" i="32"/>
  <c r="AM9" i="31"/>
  <c r="AN8" i="31"/>
  <c r="AM9" i="30"/>
  <c r="AN8" i="30"/>
  <c r="AL9" i="29"/>
  <c r="AM8" i="29"/>
  <c r="AL9" i="28"/>
  <c r="AM8" i="28"/>
  <c r="AM9" i="27"/>
  <c r="AN8" i="27"/>
  <c r="AM9" i="26"/>
  <c r="AN8" i="26"/>
  <c r="AM9" i="25"/>
  <c r="AN8" i="25"/>
  <c r="AN9" i="34" l="1"/>
  <c r="AO8" i="34"/>
  <c r="AN9" i="33"/>
  <c r="AO8" i="33"/>
  <c r="AN9" i="32"/>
  <c r="AO8" i="32"/>
  <c r="AN9" i="31"/>
  <c r="AO8" i="31"/>
  <c r="AN9" i="30"/>
  <c r="AO8" i="30"/>
  <c r="AM9" i="29"/>
  <c r="AN8" i="29"/>
  <c r="AM9" i="28"/>
  <c r="AN8" i="28"/>
  <c r="AN9" i="27"/>
  <c r="AO8" i="27"/>
  <c r="AN9" i="26"/>
  <c r="AO8" i="26"/>
  <c r="AN9" i="25"/>
  <c r="AO8" i="25"/>
  <c r="AO9" i="34" l="1"/>
  <c r="AP8" i="34"/>
  <c r="AO9" i="33"/>
  <c r="AP8" i="33"/>
  <c r="AO9" i="32"/>
  <c r="AP8" i="32"/>
  <c r="AO9" i="31"/>
  <c r="AP8" i="31"/>
  <c r="AO9" i="30"/>
  <c r="AP8" i="30"/>
  <c r="AN9" i="29"/>
  <c r="AO8" i="29"/>
  <c r="AN9" i="28"/>
  <c r="AO8" i="28"/>
  <c r="AO9" i="27"/>
  <c r="AP8" i="27"/>
  <c r="AO9" i="26"/>
  <c r="AP8" i="26"/>
  <c r="AO9" i="25"/>
  <c r="AP8" i="25"/>
  <c r="AP9" i="34" l="1"/>
  <c r="AQ8" i="34"/>
  <c r="AP9" i="33"/>
  <c r="AQ8" i="33"/>
  <c r="AP9" i="32"/>
  <c r="AQ8" i="32"/>
  <c r="AP9" i="31"/>
  <c r="AQ8" i="31"/>
  <c r="AP9" i="30"/>
  <c r="AQ8" i="30"/>
  <c r="AO9" i="29"/>
  <c r="AP8" i="29"/>
  <c r="AO9" i="28"/>
  <c r="AP8" i="28"/>
  <c r="AP9" i="27"/>
  <c r="AQ8" i="27"/>
  <c r="AP9" i="26"/>
  <c r="AQ8" i="26"/>
  <c r="AP9" i="25"/>
  <c r="AQ8" i="25"/>
  <c r="AQ9" i="34" l="1"/>
  <c r="AR8" i="34"/>
  <c r="AR8" i="33"/>
  <c r="AQ9" i="33"/>
  <c r="AR8" i="32"/>
  <c r="AQ9" i="32"/>
  <c r="AR8" i="31"/>
  <c r="AQ9" i="31"/>
  <c r="AR8" i="30"/>
  <c r="AQ9" i="30"/>
  <c r="AP9" i="29"/>
  <c r="AQ8" i="29"/>
  <c r="AQ8" i="28"/>
  <c r="AP9" i="28"/>
  <c r="AQ9" i="27"/>
  <c r="AR8" i="27"/>
  <c r="AQ9" i="26"/>
  <c r="AR8" i="26"/>
  <c r="AR8" i="25"/>
  <c r="AQ9" i="25"/>
  <c r="AS8" i="34" l="1"/>
  <c r="AR7" i="34"/>
  <c r="AR9" i="34"/>
  <c r="AR9" i="33"/>
  <c r="AS8" i="33"/>
  <c r="AR7" i="33"/>
  <c r="AS8" i="32"/>
  <c r="AR7" i="32"/>
  <c r="AR9" i="32"/>
  <c r="AS8" i="31"/>
  <c r="AR7" i="31"/>
  <c r="AR9" i="31"/>
  <c r="AS8" i="30"/>
  <c r="AR7" i="30"/>
  <c r="AR9" i="30"/>
  <c r="AR8" i="29"/>
  <c r="AQ9" i="29"/>
  <c r="AR8" i="28"/>
  <c r="AQ9" i="28"/>
  <c r="AS8" i="27"/>
  <c r="AR9" i="27"/>
  <c r="AR7" i="27"/>
  <c r="AS8" i="26"/>
  <c r="AR9" i="26"/>
  <c r="AR7" i="26"/>
  <c r="AS8" i="25"/>
  <c r="AR7" i="25"/>
  <c r="AR9" i="25"/>
  <c r="AT8" i="34" l="1"/>
  <c r="AS9" i="34"/>
  <c r="AS9" i="33"/>
  <c r="AT8" i="33"/>
  <c r="AT8" i="32"/>
  <c r="AS9" i="32"/>
  <c r="AT8" i="31"/>
  <c r="AS9" i="31"/>
  <c r="AT8" i="30"/>
  <c r="AS9" i="30"/>
  <c r="AS8" i="29"/>
  <c r="AR7" i="29"/>
  <c r="AR9" i="29"/>
  <c r="AS8" i="28"/>
  <c r="AR7" i="28"/>
  <c r="AR9" i="28"/>
  <c r="AT8" i="27"/>
  <c r="AS9" i="27"/>
  <c r="AT8" i="26"/>
  <c r="AS9" i="26"/>
  <c r="AT8" i="25"/>
  <c r="AS9" i="25"/>
  <c r="AU8" i="34" l="1"/>
  <c r="AT9" i="34"/>
  <c r="AU8" i="33"/>
  <c r="AT9" i="33"/>
  <c r="AU8" i="32"/>
  <c r="AT9" i="32"/>
  <c r="AU8" i="31"/>
  <c r="AT9" i="31"/>
  <c r="AU8" i="30"/>
  <c r="AT9" i="30"/>
  <c r="AT8" i="29"/>
  <c r="AS9" i="29"/>
  <c r="AT8" i="28"/>
  <c r="AS9" i="28"/>
  <c r="AU8" i="27"/>
  <c r="AT9" i="27"/>
  <c r="AU8" i="26"/>
  <c r="AT9" i="26"/>
  <c r="AU8" i="25"/>
  <c r="AT9" i="25"/>
  <c r="AU9" i="34" l="1"/>
  <c r="AV8" i="34"/>
  <c r="AV8" i="33"/>
  <c r="AU9" i="33"/>
  <c r="AV8" i="32"/>
  <c r="AU9" i="32"/>
  <c r="AV8" i="31"/>
  <c r="AU9" i="31"/>
  <c r="AV8" i="30"/>
  <c r="AU9" i="30"/>
  <c r="AU8" i="29"/>
  <c r="AT9" i="29"/>
  <c r="AU8" i="28"/>
  <c r="AT9" i="28"/>
  <c r="AV8" i="27"/>
  <c r="AU9" i="27"/>
  <c r="AV8" i="26"/>
  <c r="AU9" i="26"/>
  <c r="AV8" i="25"/>
  <c r="AU9" i="25"/>
  <c r="AW8" i="34" l="1"/>
  <c r="AV9" i="34"/>
  <c r="AW8" i="33"/>
  <c r="AV9" i="33"/>
  <c r="AW8" i="32"/>
  <c r="AV9" i="32"/>
  <c r="AW8" i="31"/>
  <c r="AV9" i="31"/>
  <c r="AW8" i="30"/>
  <c r="AV9" i="30"/>
  <c r="AV8" i="29"/>
  <c r="AU9" i="29"/>
  <c r="AV8" i="28"/>
  <c r="AU9" i="28"/>
  <c r="AW8" i="27"/>
  <c r="AV9" i="27"/>
  <c r="AW8" i="26"/>
  <c r="AV9" i="26"/>
  <c r="AW8" i="25"/>
  <c r="AV9" i="25"/>
  <c r="AX8" i="34" l="1"/>
  <c r="AW9" i="34"/>
  <c r="AX8" i="33"/>
  <c r="AW9" i="33"/>
  <c r="AX8" i="32"/>
  <c r="AW9" i="32"/>
  <c r="AX8" i="31"/>
  <c r="AW9" i="31"/>
  <c r="AX8" i="30"/>
  <c r="AW9" i="30"/>
  <c r="AW8" i="29"/>
  <c r="AV9" i="29"/>
  <c r="AW8" i="28"/>
  <c r="AV9" i="28"/>
  <c r="AX8" i="27"/>
  <c r="AW9" i="27"/>
  <c r="AX8" i="26"/>
  <c r="AW9" i="26"/>
  <c r="AX8" i="25"/>
  <c r="AW9" i="25"/>
  <c r="AX9" i="34" l="1"/>
  <c r="AY8" i="34"/>
  <c r="AX9" i="33"/>
  <c r="AY8" i="33"/>
  <c r="AX9" i="32"/>
  <c r="AY8" i="32"/>
  <c r="AX9" i="31"/>
  <c r="AY8" i="31"/>
  <c r="AX9" i="30"/>
  <c r="AY8" i="30"/>
  <c r="AX8" i="29"/>
  <c r="AW9" i="29"/>
  <c r="AW9" i="28"/>
  <c r="AX8" i="28"/>
  <c r="AX9" i="27"/>
  <c r="AY8" i="27"/>
  <c r="AY8" i="26"/>
  <c r="AX9" i="26"/>
  <c r="AX9" i="25"/>
  <c r="AY8" i="25"/>
  <c r="AZ8" i="34" l="1"/>
  <c r="AY9" i="34"/>
  <c r="AY7" i="34"/>
  <c r="AZ8" i="33"/>
  <c r="AY9" i="33"/>
  <c r="AY7" i="33"/>
  <c r="AY9" i="32"/>
  <c r="AY7" i="32"/>
  <c r="AZ8" i="32"/>
  <c r="AY9" i="31"/>
  <c r="AY7" i="31"/>
  <c r="AZ8" i="31"/>
  <c r="AY9" i="30"/>
  <c r="AZ8" i="30"/>
  <c r="AY7" i="30"/>
  <c r="AX9" i="29"/>
  <c r="AY8" i="29"/>
  <c r="AX9" i="28"/>
  <c r="AY8" i="28"/>
  <c r="AY9" i="27"/>
  <c r="AZ8" i="27"/>
  <c r="AY7" i="27"/>
  <c r="AY9" i="26"/>
  <c r="AZ8" i="26"/>
  <c r="AY7" i="26"/>
  <c r="AY9" i="25"/>
  <c r="AY7" i="25"/>
  <c r="AZ8" i="25"/>
  <c r="AZ9" i="34" l="1"/>
  <c r="BA8" i="34"/>
  <c r="AZ9" i="33"/>
  <c r="BA8" i="33"/>
  <c r="AZ9" i="32"/>
  <c r="BA8" i="32"/>
  <c r="BA8" i="31"/>
  <c r="AZ9" i="31"/>
  <c r="AZ9" i="30"/>
  <c r="BA8" i="30"/>
  <c r="AY9" i="29"/>
  <c r="AY7" i="29"/>
  <c r="AZ8" i="29"/>
  <c r="AY7" i="28"/>
  <c r="AZ8" i="28"/>
  <c r="AY9" i="28"/>
  <c r="AZ9" i="27"/>
  <c r="BA8" i="27"/>
  <c r="AZ9" i="26"/>
  <c r="BA8" i="26"/>
  <c r="AZ9" i="25"/>
  <c r="BA8" i="25"/>
  <c r="BA9" i="34" l="1"/>
  <c r="BB8" i="34"/>
  <c r="BB8" i="33"/>
  <c r="BA9" i="33"/>
  <c r="BA9" i="32"/>
  <c r="BB8" i="32"/>
  <c r="BA9" i="31"/>
  <c r="BB8" i="31"/>
  <c r="BA9" i="30"/>
  <c r="BB8" i="30"/>
  <c r="AZ9" i="29"/>
  <c r="BA8" i="29"/>
  <c r="AZ9" i="28"/>
  <c r="BA8" i="28"/>
  <c r="BA9" i="27"/>
  <c r="BB8" i="27"/>
  <c r="BA9" i="26"/>
  <c r="BB8" i="26"/>
  <c r="BA9" i="25"/>
  <c r="BB8" i="25"/>
  <c r="BC8" i="34" l="1"/>
  <c r="BB9" i="34"/>
  <c r="BB9" i="33"/>
  <c r="BC8" i="33"/>
  <c r="BB9" i="32"/>
  <c r="BC8" i="32"/>
  <c r="BB9" i="31"/>
  <c r="BC8" i="31"/>
  <c r="BB9" i="30"/>
  <c r="BC8" i="30"/>
  <c r="BA9" i="29"/>
  <c r="BB8" i="29"/>
  <c r="BA9" i="28"/>
  <c r="BB8" i="28"/>
  <c r="BB9" i="27"/>
  <c r="BC8" i="27"/>
  <c r="BB9" i="26"/>
  <c r="BC8" i="26"/>
  <c r="BB9" i="25"/>
  <c r="BC8" i="25"/>
  <c r="BD8" i="34" l="1"/>
  <c r="BC9" i="34"/>
  <c r="BD8" i="33"/>
  <c r="BC9" i="33"/>
  <c r="BD8" i="32"/>
  <c r="BC9" i="32"/>
  <c r="BD8" i="31"/>
  <c r="BC9" i="31"/>
  <c r="BD8" i="30"/>
  <c r="BC9" i="30"/>
  <c r="BB9" i="29"/>
  <c r="BC8" i="29"/>
  <c r="BC8" i="28"/>
  <c r="BB9" i="28"/>
  <c r="BC9" i="27"/>
  <c r="BD8" i="27"/>
  <c r="BC9" i="26"/>
  <c r="BD8" i="26"/>
  <c r="BD8" i="25"/>
  <c r="BC9" i="25"/>
  <c r="BD9" i="34" l="1"/>
  <c r="BE8" i="34"/>
  <c r="BD9" i="33"/>
  <c r="BE8" i="33"/>
  <c r="BE8" i="32"/>
  <c r="BD9" i="32"/>
  <c r="BE8" i="31"/>
  <c r="BD9" i="31"/>
  <c r="BE8" i="30"/>
  <c r="BD9" i="30"/>
  <c r="BD8" i="29"/>
  <c r="BC9" i="29"/>
  <c r="BD8" i="28"/>
  <c r="BC9" i="28"/>
  <c r="BE8" i="27"/>
  <c r="BD9" i="27"/>
  <c r="BE8" i="26"/>
  <c r="BD9" i="26"/>
  <c r="BE8" i="25"/>
  <c r="BD9" i="25"/>
  <c r="BE9" i="34" l="1"/>
  <c r="BF8" i="34"/>
  <c r="BE9" i="33"/>
  <c r="BF8" i="33"/>
  <c r="BF8" i="32"/>
  <c r="BE9" i="32"/>
  <c r="BF8" i="31"/>
  <c r="BE9" i="31"/>
  <c r="BF8" i="30"/>
  <c r="BE9" i="30"/>
  <c r="BE8" i="29"/>
  <c r="BD9" i="29"/>
  <c r="BE8" i="28"/>
  <c r="BD9" i="28"/>
  <c r="BF8" i="27"/>
  <c r="BE9" i="27"/>
  <c r="BF8" i="26"/>
  <c r="BE9" i="26"/>
  <c r="BF8" i="25"/>
  <c r="BE9" i="25"/>
  <c r="BF9" i="34" l="1"/>
  <c r="BF7" i="34"/>
  <c r="BG8" i="34"/>
  <c r="BG8" i="33"/>
  <c r="BF7" i="33"/>
  <c r="BF9" i="33"/>
  <c r="BG8" i="32"/>
  <c r="BF7" i="32"/>
  <c r="BF9" i="32"/>
  <c r="BG8" i="31"/>
  <c r="BF7" i="31"/>
  <c r="BF9" i="31"/>
  <c r="BG8" i="30"/>
  <c r="BF7" i="30"/>
  <c r="BF9" i="30"/>
  <c r="BF8" i="29"/>
  <c r="BE9" i="29"/>
  <c r="BF8" i="28"/>
  <c r="BE9" i="28"/>
  <c r="BG8" i="27"/>
  <c r="BF7" i="27"/>
  <c r="BF9" i="27"/>
  <c r="BG8" i="26"/>
  <c r="BF7" i="26"/>
  <c r="BF9" i="26"/>
  <c r="BG8" i="25"/>
  <c r="BF7" i="25"/>
  <c r="BF9" i="25"/>
  <c r="BG9" i="34" l="1"/>
  <c r="BH8" i="34"/>
  <c r="BH8" i="33"/>
  <c r="BG9" i="33"/>
  <c r="BH8" i="32"/>
  <c r="BG9" i="32"/>
  <c r="BH8" i="31"/>
  <c r="BG9" i="31"/>
  <c r="BH8" i="30"/>
  <c r="BG9" i="30"/>
  <c r="BG8" i="29"/>
  <c r="BF7" i="29"/>
  <c r="BF9" i="29"/>
  <c r="BG8" i="28"/>
  <c r="BF7" i="28"/>
  <c r="BF9" i="28"/>
  <c r="BH8" i="27"/>
  <c r="BG9" i="27"/>
  <c r="BH8" i="26"/>
  <c r="BG9" i="26"/>
  <c r="BH8" i="25"/>
  <c r="BG9" i="25"/>
  <c r="BI8" i="34" l="1"/>
  <c r="BH9" i="34"/>
  <c r="BI8" i="33"/>
  <c r="BH9" i="33"/>
  <c r="BI8" i="32"/>
  <c r="BH9" i="32"/>
  <c r="BI8" i="31"/>
  <c r="BH9" i="31"/>
  <c r="BI8" i="30"/>
  <c r="BH9" i="30"/>
  <c r="BH8" i="29"/>
  <c r="BG9" i="29"/>
  <c r="BH8" i="28"/>
  <c r="BG9" i="28"/>
  <c r="BI8" i="27"/>
  <c r="BH9" i="27"/>
  <c r="BI8" i="26"/>
  <c r="BH9" i="26"/>
  <c r="BI8" i="25"/>
  <c r="BH9" i="25"/>
  <c r="BJ8" i="34" l="1"/>
  <c r="BI9" i="34"/>
  <c r="BI9" i="33"/>
  <c r="BJ8" i="33"/>
  <c r="BJ8" i="32"/>
  <c r="BI9" i="32"/>
  <c r="BJ8" i="31"/>
  <c r="BI9" i="31"/>
  <c r="BJ8" i="30"/>
  <c r="BI9" i="30"/>
  <c r="BI8" i="29"/>
  <c r="BH9" i="29"/>
  <c r="BI8" i="28"/>
  <c r="BH9" i="28"/>
  <c r="BJ8" i="27"/>
  <c r="BI9" i="27"/>
  <c r="BJ8" i="26"/>
  <c r="BI9" i="26"/>
  <c r="BJ8" i="25"/>
  <c r="BI9" i="25"/>
  <c r="BJ9" i="34" l="1"/>
  <c r="BK8" i="34"/>
  <c r="BJ9" i="33"/>
  <c r="BK8" i="33"/>
  <c r="BJ9" i="32"/>
  <c r="BK8" i="32"/>
  <c r="BJ9" i="31"/>
  <c r="BK8" i="31"/>
  <c r="BK8" i="30"/>
  <c r="BJ9" i="30"/>
  <c r="BJ8" i="29"/>
  <c r="BI9" i="29"/>
  <c r="BI9" i="28"/>
  <c r="BJ8" i="28"/>
  <c r="BJ9" i="27"/>
  <c r="BK8" i="27"/>
  <c r="BJ9" i="26"/>
  <c r="BK8" i="26"/>
  <c r="BJ9" i="25"/>
  <c r="BK8" i="25"/>
  <c r="BL8" i="34" l="1"/>
  <c r="BL9" i="34" s="1"/>
  <c r="BK9" i="34"/>
  <c r="BL8" i="33"/>
  <c r="BL9" i="33" s="1"/>
  <c r="BK9" i="33"/>
  <c r="BK9" i="32"/>
  <c r="BL8" i="32"/>
  <c r="BL9" i="32" s="1"/>
  <c r="BK9" i="31"/>
  <c r="BL8" i="31"/>
  <c r="BL9" i="31" s="1"/>
  <c r="BK9" i="30"/>
  <c r="BL8" i="30"/>
  <c r="BL9" i="30" s="1"/>
  <c r="BJ9" i="29"/>
  <c r="BK8" i="29"/>
  <c r="BJ9" i="28"/>
  <c r="BK8" i="28"/>
  <c r="BK9" i="27"/>
  <c r="BL8" i="27"/>
  <c r="BL9" i="27" s="1"/>
  <c r="BK9" i="26"/>
  <c r="BL8" i="26"/>
  <c r="BL9" i="26" s="1"/>
  <c r="BK9" i="25"/>
  <c r="BL8" i="25"/>
  <c r="BL9" i="25" s="1"/>
  <c r="BK9" i="29" l="1"/>
  <c r="BL8" i="29"/>
  <c r="BL9" i="29" s="1"/>
  <c r="BK9" i="28"/>
  <c r="BL8" i="28"/>
  <c r="BL9" i="28" s="1"/>
</calcChain>
</file>

<file path=xl/sharedStrings.xml><?xml version="1.0" encoding="utf-8"?>
<sst xmlns="http://schemas.openxmlformats.org/spreadsheetml/2006/main" count="557" uniqueCount="81">
  <si>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</si>
  <si>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</si>
  <si>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</si>
  <si>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</si>
  <si>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</si>
  <si>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</si>
  <si>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</si>
  <si>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</si>
  <si>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</si>
  <si>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</si>
  <si>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</si>
  <si>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</si>
  <si>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</si>
  <si>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</si>
  <si>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</si>
  <si>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</si>
  <si>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</si>
  <si>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</si>
  <si>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</si>
  <si>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</si>
  <si>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</si>
  <si>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</si>
  <si>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</si>
  <si>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</si>
  <si>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</si>
  <si>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</si>
  <si>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</si>
  <si>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</si>
  <si>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</si>
  <si>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</si>
  <si>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</si>
  <si>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Leader</t>
  </si>
  <si>
    <t>Các case study trong dự án</t>
  </si>
  <si>
    <t>Tạo SRS</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</si>
  <si>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</si>
  <si>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</si>
  <si>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</si>
  <si>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</si>
  <si>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</si>
  <si>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</si>
  <si>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</si>
  <si>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</si>
  <si>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</si>
  <si>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</si>
  <si>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</si>
  <si>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</si>
  <si>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</si>
  <si>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</si>
  <si>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</si>
  <si>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</si>
  <si>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</si>
  <si>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</si>
  <si>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</si>
  <si>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</si>
  <si>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Tráng</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</si>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</sst>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8">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7"/>
      <tableStyleElement type="headerRow" dxfId="106"/>
      <tableStyleElement type="totalRow" dxfId="105"/>
      <tableStyleElement type="firstColumn" dxfId="104"/>
      <tableStyleElement type="lastColumn" dxfId="103"/>
      <tableStyleElement type="firstRowStripe" dxfId="102"/>
      <tableStyleElement type="secondRowStripe" dxfId="101"/>
      <tableStyleElement type="firstColumnStripe" dxfId="100"/>
      <tableStyleElement type="secondColumnStripe" dxfId="9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13" zoomScale="52" zoomScaleNormal="96" zoomScalePageLayoutView="70" workbookViewId="0">
      <selection activeCell="R34" sqref="R3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1</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45635</v>
      </c>
      <c r="J7" s="184"/>
      <c r="K7" s="184"/>
      <c r="L7" s="184"/>
      <c r="M7" s="184"/>
      <c r="N7" s="184"/>
      <c r="O7" s="184"/>
      <c r="P7" s="184">
        <f>P8</f>
        <v>45642</v>
      </c>
      <c r="Q7" s="184"/>
      <c r="R7" s="184"/>
      <c r="S7" s="184"/>
      <c r="T7" s="184"/>
      <c r="U7" s="184"/>
      <c r="V7" s="184"/>
      <c r="W7" s="184">
        <f>W8</f>
        <v>45649</v>
      </c>
      <c r="X7" s="184"/>
      <c r="Y7" s="184"/>
      <c r="Z7" s="184"/>
      <c r="AA7" s="184"/>
      <c r="AB7" s="184"/>
      <c r="AC7" s="184"/>
      <c r="AD7" s="184">
        <f>AD8</f>
        <v>45656</v>
      </c>
      <c r="AE7" s="184"/>
      <c r="AF7" s="184"/>
      <c r="AG7" s="184"/>
      <c r="AH7" s="184"/>
      <c r="AI7" s="184"/>
      <c r="AJ7" s="184"/>
      <c r="AK7" s="184">
        <f>AK8</f>
        <v>45663</v>
      </c>
      <c r="AL7" s="184"/>
      <c r="AM7" s="184"/>
      <c r="AN7" s="184"/>
      <c r="AO7" s="184"/>
      <c r="AP7" s="184"/>
      <c r="AQ7" s="184"/>
      <c r="AR7" s="184">
        <f>AR8</f>
        <v>45670</v>
      </c>
      <c r="AS7" s="184"/>
      <c r="AT7" s="184"/>
      <c r="AU7" s="184"/>
      <c r="AV7" s="184"/>
      <c r="AW7" s="184"/>
      <c r="AX7" s="184"/>
      <c r="AY7" s="184">
        <f>AY8</f>
        <v>45677</v>
      </c>
      <c r="AZ7" s="184"/>
      <c r="BA7" s="184"/>
      <c r="BB7" s="184"/>
      <c r="BC7" s="184"/>
      <c r="BD7" s="184"/>
      <c r="BE7" s="184"/>
      <c r="BF7" s="184">
        <f>BF8</f>
        <v>45684</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61</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39</v>
      </c>
      <c r="C19" s="63" t="s">
        <v>70</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67</v>
      </c>
      <c r="C20" s="63" t="s">
        <v>70</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65</v>
      </c>
      <c r="C21" s="63" t="s">
        <v>70</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59</v>
      </c>
      <c r="C22" s="110"/>
      <c r="D22" s="163"/>
      <c r="E22" s="112"/>
      <c r="F22" s="113"/>
      <c r="G22" s="17"/>
      <c r="H22" s="5" t="str">
        <f t="shared" si="4"/>
        <v/>
      </c>
    </row>
    <row r="23" spans="1:64" s="46" customFormat="1" ht="30" customHeight="1" thickBot="1" x14ac:dyDescent="0.2">
      <c r="A23" s="14"/>
      <c r="B23" s="161" t="s">
        <v>38</v>
      </c>
      <c r="C23" s="162" t="s">
        <v>61</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60" t="s">
        <v>68</v>
      </c>
      <c r="C24" s="158" t="s">
        <v>61</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61" t="s">
        <v>56</v>
      </c>
      <c r="C25" s="162" t="s">
        <v>61</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53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43</v>
      </c>
      <c r="C27" s="73" t="s">
        <v>70</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44</v>
      </c>
      <c r="C28" s="73" t="s">
        <v>70</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47</v>
      </c>
      <c r="C29" s="73" t="s">
        <v>61</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98" priority="14" stopIfTrue="1">
      <formula>AND(task_end&gt;=I$8,task_start&lt;J$8)</formula>
    </cfRule>
    <cfRule type="expression" dxfId="97" priority="13">
      <formula>AND(task_start&lt;=I$8,ROUNDDOWN((task_end-task_start+1)*task_progress,0)+task_start-1&gt;=I$8)</formula>
    </cfRule>
  </conditionalFormatting>
  <conditionalFormatting sqref="I18:BL21">
    <cfRule type="expression" dxfId="96" priority="1">
      <formula>AND(TODAY()&gt;=I$8, TODAY()&lt;J$8)</formula>
    </cfRule>
    <cfRule type="expression" dxfId="95" priority="12">
      <formula>AND(task_end&gt;=I$8,task_start&lt;J$8)</formula>
    </cfRule>
    <cfRule type="expression" dxfId="94" priority="2">
      <formula>AND(task_start&lt;=I$8,ROUNDDOWN((task_end-task_start+1)*task_progress,0)+task_start-1&gt;=I$8)</formula>
    </cfRule>
  </conditionalFormatting>
  <conditionalFormatting sqref="I23:BL25">
    <cfRule type="expression" dxfId="93" priority="8">
      <formula>AND(task_start&lt;=I$8,ROUNDDOWN((task_end-task_start+1)*task_progress,0)+task_start-1&gt;=I$8)</formula>
    </cfRule>
    <cfRule type="expression" dxfId="92" priority="11" stopIfTrue="1">
      <formula>AND(task_start&lt;=I$8,ROUNDDOWN((task_end-task_start+1)*task_progress,0)+task_start-1&gt;=I$8)</formula>
    </cfRule>
    <cfRule type="expression" dxfId="91" priority="4">
      <formula>AND(TODAY()&gt;=I$8, TODAY()&lt;J$8)</formula>
    </cfRule>
  </conditionalFormatting>
  <conditionalFormatting sqref="I27:BL29">
    <cfRule type="expression" dxfId="90" priority="9">
      <formula>AND(task_start&lt;=I$8,ROUNDDOWN((task_end-task_start+1)*task_progress,0)+task_start-1&gt;=I$8)</formula>
    </cfRule>
    <cfRule type="expression" dxfId="89"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10</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45698</v>
      </c>
      <c r="J7" s="184"/>
      <c r="K7" s="184"/>
      <c r="L7" s="184"/>
      <c r="M7" s="184"/>
      <c r="N7" s="184"/>
      <c r="O7" s="184"/>
      <c r="P7" s="184">
        <f>P8</f>
        <v>45705</v>
      </c>
      <c r="Q7" s="184"/>
      <c r="R7" s="184"/>
      <c r="S7" s="184"/>
      <c r="T7" s="184"/>
      <c r="U7" s="184"/>
      <c r="V7" s="184"/>
      <c r="W7" s="184">
        <f>W8</f>
        <v>45712</v>
      </c>
      <c r="X7" s="184"/>
      <c r="Y7" s="184"/>
      <c r="Z7" s="184"/>
      <c r="AA7" s="184"/>
      <c r="AB7" s="184"/>
      <c r="AC7" s="184"/>
      <c r="AD7" s="184">
        <f>AD8</f>
        <v>45719</v>
      </c>
      <c r="AE7" s="184"/>
      <c r="AF7" s="184"/>
      <c r="AG7" s="184"/>
      <c r="AH7" s="184"/>
      <c r="AI7" s="184"/>
      <c r="AJ7" s="184"/>
      <c r="AK7" s="184">
        <f>AK8</f>
        <v>45726</v>
      </c>
      <c r="AL7" s="184"/>
      <c r="AM7" s="184"/>
      <c r="AN7" s="184"/>
      <c r="AO7" s="184"/>
      <c r="AP7" s="184"/>
      <c r="AQ7" s="184"/>
      <c r="AR7" s="184">
        <f>AR8</f>
        <v>45733</v>
      </c>
      <c r="AS7" s="184"/>
      <c r="AT7" s="184"/>
      <c r="AU7" s="184"/>
      <c r="AV7" s="184"/>
      <c r="AW7" s="184"/>
      <c r="AX7" s="184"/>
      <c r="AY7" s="184">
        <f>AY8</f>
        <v>45740</v>
      </c>
      <c r="AZ7" s="184"/>
      <c r="BA7" s="184"/>
      <c r="BB7" s="184"/>
      <c r="BC7" s="184"/>
      <c r="BD7" s="184"/>
      <c r="BE7" s="184"/>
      <c r="BF7" s="184">
        <f>BF8</f>
        <v>45747</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A20" zoomScale="55"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78" t="s">
        <v>78</v>
      </c>
      <c r="J1" s="179"/>
      <c r="K1" s="179"/>
      <c r="L1" s="179"/>
      <c r="M1" s="179"/>
      <c r="N1" s="179"/>
      <c r="O1" s="179"/>
      <c r="P1" s="24"/>
      <c r="Q1" s="180">
        <v>45642</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2</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45642</v>
      </c>
      <c r="J7" s="184"/>
      <c r="K7" s="184"/>
      <c r="L7" s="184"/>
      <c r="M7" s="184"/>
      <c r="N7" s="184"/>
      <c r="O7" s="184"/>
      <c r="P7" s="184">
        <f>P8</f>
        <v>45649</v>
      </c>
      <c r="Q7" s="184"/>
      <c r="R7" s="184"/>
      <c r="S7" s="184"/>
      <c r="T7" s="184"/>
      <c r="U7" s="184"/>
      <c r="V7" s="184"/>
      <c r="W7" s="184">
        <f>W8</f>
        <v>45656</v>
      </c>
      <c r="X7" s="184"/>
      <c r="Y7" s="184"/>
      <c r="Z7" s="184"/>
      <c r="AA7" s="184"/>
      <c r="AB7" s="184"/>
      <c r="AC7" s="184"/>
      <c r="AD7" s="184">
        <f>AD8</f>
        <v>45663</v>
      </c>
      <c r="AE7" s="184"/>
      <c r="AF7" s="184"/>
      <c r="AG7" s="184"/>
      <c r="AH7" s="184"/>
      <c r="AI7" s="184"/>
      <c r="AJ7" s="184"/>
      <c r="AK7" s="184">
        <f>AK8</f>
        <v>45670</v>
      </c>
      <c r="AL7" s="184"/>
      <c r="AM7" s="184"/>
      <c r="AN7" s="184"/>
      <c r="AO7" s="184"/>
      <c r="AP7" s="184"/>
      <c r="AQ7" s="184"/>
      <c r="AR7" s="184">
        <f>AR8</f>
        <v>45677</v>
      </c>
      <c r="AS7" s="184"/>
      <c r="AT7" s="184"/>
      <c r="AU7" s="184"/>
      <c r="AV7" s="184"/>
      <c r="AW7" s="184"/>
      <c r="AX7" s="184"/>
      <c r="AY7" s="184">
        <f>AY8</f>
        <v>45684</v>
      </c>
      <c r="AZ7" s="184"/>
      <c r="BA7" s="184"/>
      <c r="BB7" s="184"/>
      <c r="BC7" s="184"/>
      <c r="BD7" s="184"/>
      <c r="BE7" s="184"/>
      <c r="BF7" s="184">
        <f>BF8</f>
        <v>45691</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86"/>
      <c r="B9" s="188"/>
      <c r="C9" s="190"/>
      <c r="D9" s="190"/>
      <c r="E9" s="190"/>
      <c r="F9" s="190"/>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77</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71</v>
      </c>
      <c r="C17" s="139" t="s">
        <v>62</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73</v>
      </c>
      <c r="C18" s="168" t="s">
        <v>61</v>
      </c>
      <c r="D18" s="151">
        <v>0.75</v>
      </c>
      <c r="E18" s="142">
        <f>E17</f>
        <v>45642</v>
      </c>
      <c r="F18" s="142">
        <f>F17</f>
        <v>45648</v>
      </c>
      <c r="G18" s="17"/>
      <c r="H18" s="5"/>
      <c r="I18" s="167"/>
      <c r="J18" s="167"/>
      <c r="K18" s="167"/>
      <c r="L18" s="167"/>
      <c r="M18" s="167"/>
      <c r="N18" s="167"/>
      <c r="O18" s="167"/>
    </row>
    <row r="19" spans="1:64" s="46" customFormat="1" ht="30" customHeight="1" thickBot="1" x14ac:dyDescent="0.2">
      <c r="A19" s="13" t="s">
        <v>75</v>
      </c>
      <c r="B19" s="147" t="s">
        <v>76</v>
      </c>
      <c r="C19" s="143" t="s">
        <v>64</v>
      </c>
      <c r="D19" s="148">
        <v>0.95</v>
      </c>
      <c r="E19" s="149">
        <f>E17</f>
        <v>45642</v>
      </c>
      <c r="F19" s="149">
        <f>F17</f>
        <v>45648</v>
      </c>
      <c r="G19" s="17"/>
      <c r="H19" s="5"/>
      <c r="I19" s="167"/>
      <c r="J19" s="167"/>
      <c r="K19" s="167"/>
      <c r="L19" s="167"/>
      <c r="M19" s="167"/>
      <c r="N19" s="167"/>
      <c r="O19" s="167"/>
    </row>
    <row r="20" spans="1:64" s="46" customFormat="1" ht="30" customHeight="1" thickBot="1" x14ac:dyDescent="0.2">
      <c r="A20" s="14"/>
      <c r="B20" s="57" t="s">
        <v>52</v>
      </c>
      <c r="C20" s="58"/>
      <c r="D20" s="59"/>
      <c r="E20" s="60"/>
      <c r="F20" s="61"/>
      <c r="G20" s="17"/>
      <c r="H20" s="5" t="str">
        <f t="shared" si="4"/>
        <v/>
      </c>
    </row>
    <row r="21" spans="1:64" s="46" customFormat="1" ht="30" customHeight="1" thickBot="1" x14ac:dyDescent="0.2">
      <c r="A21" s="14"/>
      <c r="B21" s="62" t="s">
        <v>38</v>
      </c>
      <c r="C21" s="63" t="s">
        <v>61</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62" t="s">
        <v>39</v>
      </c>
      <c r="C22" s="63" t="s">
        <v>70</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2" t="s">
        <v>67</v>
      </c>
      <c r="C23" s="63" t="s">
        <v>70</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65</v>
      </c>
      <c r="C24" s="63" t="s">
        <v>70</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09" t="s">
        <v>59</v>
      </c>
      <c r="C25" s="110"/>
      <c r="D25" s="111"/>
      <c r="E25" s="112"/>
      <c r="F25" s="113"/>
      <c r="G25" s="17"/>
      <c r="H25" s="5" t="str">
        <f t="shared" si="4"/>
        <v/>
      </c>
    </row>
    <row r="26" spans="1:64" s="46" customFormat="1" ht="30" customHeight="1" thickBot="1" x14ac:dyDescent="0.2">
      <c r="A26" s="14"/>
      <c r="B26" s="114" t="s">
        <v>38</v>
      </c>
      <c r="C26" s="115" t="s">
        <v>61</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4"/>
      <c r="B27" s="114" t="s">
        <v>68</v>
      </c>
      <c r="C27" s="115" t="s">
        <v>61</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56</v>
      </c>
      <c r="C28" s="144" t="s">
        <v>70</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29" t="s">
        <v>74</v>
      </c>
      <c r="C29" s="145" t="s">
        <v>63</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66" t="s">
        <v>53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72" t="s">
        <v>43</v>
      </c>
      <c r="C31" s="73" t="s">
        <v>70</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44</v>
      </c>
      <c r="C32" s="73" t="s">
        <v>70</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47</v>
      </c>
      <c r="C33" s="73" t="s">
        <v>61</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15">
      <c r="A34" s="13"/>
      <c r="B34" s="127" t="s">
        <v>72</v>
      </c>
      <c r="C34" s="73" t="s">
        <v>70</v>
      </c>
      <c r="D34" s="128">
        <v>0.13</v>
      </c>
      <c r="E34" s="121">
        <f>E29-0</f>
        <v>45642</v>
      </c>
      <c r="F34" s="121">
        <f>E34+6</f>
        <v>45648</v>
      </c>
      <c r="G34" s="17"/>
      <c r="H34" s="17"/>
    </row>
    <row r="35" spans="1:64" s="46" customFormat="1" ht="30" customHeight="1" x14ac:dyDescent="0.15">
      <c r="A35" s="13"/>
      <c r="B35" s="176" t="s">
        <v>48</v>
      </c>
      <c r="C35" s="169"/>
      <c r="D35" s="170"/>
      <c r="E35" s="171"/>
      <c r="F35" s="171"/>
      <c r="G35" s="17"/>
      <c r="H35" s="17"/>
    </row>
    <row r="36" spans="1:64" s="46" customFormat="1" ht="30" customHeight="1" x14ac:dyDescent="0.15">
      <c r="A36" s="13"/>
      <c r="B36" s="172" t="s">
        <v>50</v>
      </c>
      <c r="C36" s="173" t="s">
        <v>70</v>
      </c>
      <c r="D36" s="174">
        <v>0.5</v>
      </c>
      <c r="E36" s="175">
        <v>45642</v>
      </c>
      <c r="F36" s="175">
        <v>45648</v>
      </c>
      <c r="G36" s="17"/>
      <c r="H36" s="17"/>
    </row>
    <row r="37" spans="1:64" ht="30" customHeight="1" x14ac:dyDescent="0.15">
      <c r="G37" s="3"/>
    </row>
    <row r="38" spans="1:64" ht="30" customHeight="1" x14ac:dyDescent="0.15">
      <c r="C38" s="16"/>
      <c r="F38" s="15"/>
    </row>
    <row r="39" spans="1:64" ht="30" customHeight="1" x14ac:dyDescent="0.15">
      <c r="C39"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88" priority="1">
      <formula>AND(TODAY()&gt;=I$8, TODAY()&lt;J$8)</formula>
    </cfRule>
  </conditionalFormatting>
  <conditionalFormatting sqref="I12:BL15">
    <cfRule type="expression" dxfId="87" priority="4">
      <formula>AND(task_start&lt;=I$8,ROUNDDOWN((task_end-task_start+1)*task_progress,0)+task_start-1&gt;=I$8)</formula>
    </cfRule>
    <cfRule type="expression" dxfId="86" priority="5">
      <formula>AND(task_end&gt;=I$8,task_start&lt;J$8)</formula>
    </cfRule>
  </conditionalFormatting>
  <conditionalFormatting sqref="I17:BL19">
    <cfRule type="expression" dxfId="85" priority="13" stopIfTrue="1">
      <formula>AND(task_end&gt;=I$8,task_start&lt;J$8)</formula>
    </cfRule>
    <cfRule type="expression" dxfId="84" priority="12">
      <formula>AND(task_start&lt;=I$8,ROUNDDOWN((task_end-task_start+1)*task_progress,0)+task_start-1&gt;=I$8)</formula>
    </cfRule>
  </conditionalFormatting>
  <conditionalFormatting sqref="I21:BL24">
    <cfRule type="expression" dxfId="83" priority="7" stopIfTrue="1">
      <formula>AND(task_end&gt;=I$8,task_start&lt;J$8)</formula>
    </cfRule>
    <cfRule type="expression" dxfId="82" priority="6" stopIfTrue="1">
      <formula>AND(task_start&lt;=I$8,ROUNDDOWN((task_end-task_start+1)*task_progress,0)+task_start-1&gt;=I$8)</formula>
    </cfRule>
  </conditionalFormatting>
  <conditionalFormatting sqref="I26:BL29">
    <cfRule type="expression" dxfId="81" priority="11" stopIfTrue="1">
      <formula>AND(task_end&gt;=I$8,task_start&lt;J$8)</formula>
    </cfRule>
    <cfRule type="expression" dxfId="80" priority="10">
      <formula>AND(task_start&lt;=I$8,ROUNDDOWN((task_end-task_start+1)*task_progress,0)+task_start-1&gt;=I$8)</formula>
    </cfRule>
  </conditionalFormatting>
  <conditionalFormatting sqref="I31:BL34">
    <cfRule type="expression" dxfId="79" priority="8">
      <formula>AND(task_start&lt;=I$8,ROUNDDOWN((task_end-task_start+1)*task_progress,0)+task_start-1&gt;=I$8)</formula>
    </cfRule>
    <cfRule type="expression" dxfId="78" priority="9" stopIfTrue="1">
      <formula>AND(task_end&gt;=I$8,task_start&lt;J$8)</formula>
    </cfRule>
  </conditionalFormatting>
  <conditionalFormatting sqref="I36:BL36">
    <cfRule type="expression" dxfId="77" priority="2">
      <formula>AND(task_start&lt;=I$8,ROUNDDOWN((task_end-task_start+1)*task_progress,0)+task_start-1&gt;=I$8)</formula>
    </cfRule>
    <cfRule type="expression" dxfId="76"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tabSelected="1" showRuler="0" topLeftCell="A19" zoomScale="56"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78" t="s">
        <v>78</v>
      </c>
      <c r="J1" s="179"/>
      <c r="K1" s="179"/>
      <c r="L1" s="179"/>
      <c r="M1" s="179"/>
      <c r="N1" s="179"/>
      <c r="O1" s="179"/>
      <c r="P1" s="24"/>
      <c r="Q1" s="180">
        <v>45649</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3</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45649</v>
      </c>
      <c r="J7" s="184"/>
      <c r="K7" s="184"/>
      <c r="L7" s="184"/>
      <c r="M7" s="184"/>
      <c r="N7" s="184"/>
      <c r="O7" s="184"/>
      <c r="P7" s="184">
        <f>P8</f>
        <v>45656</v>
      </c>
      <c r="Q7" s="184"/>
      <c r="R7" s="184"/>
      <c r="S7" s="184"/>
      <c r="T7" s="184"/>
      <c r="U7" s="184"/>
      <c r="V7" s="184"/>
      <c r="W7" s="184">
        <f>W8</f>
        <v>45663</v>
      </c>
      <c r="X7" s="184"/>
      <c r="Y7" s="184"/>
      <c r="Z7" s="184"/>
      <c r="AA7" s="184"/>
      <c r="AB7" s="184"/>
      <c r="AC7" s="184"/>
      <c r="AD7" s="184">
        <f>AD8</f>
        <v>45670</v>
      </c>
      <c r="AE7" s="184"/>
      <c r="AF7" s="184"/>
      <c r="AG7" s="184"/>
      <c r="AH7" s="184"/>
      <c r="AI7" s="184"/>
      <c r="AJ7" s="184"/>
      <c r="AK7" s="184">
        <f>AK8</f>
        <v>45677</v>
      </c>
      <c r="AL7" s="184"/>
      <c r="AM7" s="184"/>
      <c r="AN7" s="184"/>
      <c r="AO7" s="184"/>
      <c r="AP7" s="184"/>
      <c r="AQ7" s="184"/>
      <c r="AR7" s="184">
        <f>AR8</f>
        <v>45684</v>
      </c>
      <c r="AS7" s="184"/>
      <c r="AT7" s="184"/>
      <c r="AU7" s="184"/>
      <c r="AV7" s="184"/>
      <c r="AW7" s="184"/>
      <c r="AX7" s="184"/>
      <c r="AY7" s="184">
        <f>AY8</f>
        <v>45691</v>
      </c>
      <c r="AZ7" s="184"/>
      <c r="BA7" s="184"/>
      <c r="BB7" s="184"/>
      <c r="BC7" s="184"/>
      <c r="BD7" s="184"/>
      <c r="BE7" s="184"/>
      <c r="BF7" s="184">
        <f>BF8</f>
        <v>45698</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86"/>
      <c r="B9" s="188"/>
      <c r="C9" s="190"/>
      <c r="D9" s="190"/>
      <c r="E9" s="190"/>
      <c r="F9" s="190"/>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77</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71</v>
      </c>
      <c r="C17" s="139" t="s">
        <v>62</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79</v>
      </c>
      <c r="C18" s="168" t="s">
        <v>61</v>
      </c>
      <c r="D18" s="151">
        <v>1</v>
      </c>
      <c r="E18" s="142">
        <f>E17</f>
        <v>45649</v>
      </c>
      <c r="F18" s="142">
        <f>F17</f>
        <v>45655</v>
      </c>
      <c r="G18" s="17"/>
      <c r="H18" s="5"/>
      <c r="I18" s="167"/>
      <c r="J18" s="167"/>
      <c r="K18" s="167"/>
      <c r="L18" s="167"/>
      <c r="M18" s="167"/>
      <c r="N18" s="167"/>
      <c r="O18" s="167"/>
    </row>
    <row r="19" spans="1:64" s="46" customFormat="1" ht="30" customHeight="1" thickBot="1" x14ac:dyDescent="0.2">
      <c r="A19" s="13" t="s">
        <v>75</v>
      </c>
      <c r="B19" s="147" t="s">
        <v>76</v>
      </c>
      <c r="C19" s="143" t="s">
        <v>64</v>
      </c>
      <c r="D19" s="148">
        <v>0.95</v>
      </c>
      <c r="E19" s="149">
        <f>E17</f>
        <v>45649</v>
      </c>
      <c r="F19" s="149">
        <f>F17</f>
        <v>45655</v>
      </c>
      <c r="G19" s="17"/>
      <c r="H19" s="5"/>
      <c r="I19" s="167"/>
      <c r="J19" s="167"/>
      <c r="K19" s="167"/>
      <c r="L19" s="167"/>
      <c r="M19" s="167"/>
      <c r="N19" s="167"/>
      <c r="O19" s="167"/>
    </row>
    <row r="20" spans="1:64" s="46" customFormat="1" ht="30" customHeight="1" thickBot="1" x14ac:dyDescent="0.2">
      <c r="A20" s="13"/>
      <c r="B20" s="177" t="s">
        <v>80</v>
      </c>
      <c r="C20" s="143" t="s">
        <v>62</v>
      </c>
      <c r="D20" s="141">
        <v>1</v>
      </c>
      <c r="E20" s="142">
        <v>45649</v>
      </c>
      <c r="F20" s="142">
        <v>45655</v>
      </c>
      <c r="G20" s="17"/>
      <c r="H20" s="5"/>
      <c r="I20" s="167"/>
      <c r="J20" s="167"/>
      <c r="K20" s="167"/>
      <c r="L20" s="167"/>
      <c r="M20" s="167"/>
      <c r="N20" s="167"/>
      <c r="O20" s="167"/>
    </row>
    <row r="21" spans="1:64" s="46" customFormat="1" ht="30" customHeight="1" thickBot="1" x14ac:dyDescent="0.2">
      <c r="A21" s="14"/>
      <c r="B21" s="57" t="s">
        <v>52</v>
      </c>
      <c r="C21" s="58"/>
      <c r="D21" s="59"/>
      <c r="E21" s="60"/>
      <c r="F21" s="61"/>
      <c r="G21" s="17"/>
      <c r="H21" s="5" t="str">
        <f t="shared" si="4"/>
        <v/>
      </c>
    </row>
    <row r="22" spans="1:64" s="46" customFormat="1" ht="30" customHeight="1" thickBot="1" x14ac:dyDescent="0.2">
      <c r="A22" s="14"/>
      <c r="B22" s="62" t="s">
        <v>38</v>
      </c>
      <c r="C22" s="63" t="s">
        <v>61</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62" t="s">
        <v>39</v>
      </c>
      <c r="C23" s="63" t="s">
        <v>70</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67</v>
      </c>
      <c r="C24" s="63" t="s">
        <v>70</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62" t="s">
        <v>65</v>
      </c>
      <c r="C25" s="63" t="s">
        <v>70</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4"/>
      <c r="B26" s="109" t="s">
        <v>59</v>
      </c>
      <c r="C26" s="110"/>
      <c r="D26" s="111"/>
      <c r="E26" s="112"/>
      <c r="F26" s="113"/>
      <c r="G26" s="17"/>
      <c r="H26" s="5" t="str">
        <f t="shared" si="4"/>
        <v/>
      </c>
    </row>
    <row r="27" spans="1:64" s="46" customFormat="1" ht="30" customHeight="1" thickBot="1" x14ac:dyDescent="0.2">
      <c r="A27" s="14"/>
      <c r="B27" s="114" t="s">
        <v>38</v>
      </c>
      <c r="C27" s="115" t="s">
        <v>61</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4"/>
      <c r="B28" s="114" t="s">
        <v>68</v>
      </c>
      <c r="C28" s="115" t="s">
        <v>61</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14" t="s">
        <v>56</v>
      </c>
      <c r="C29" s="144" t="s">
        <v>70</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129" t="s">
        <v>74</v>
      </c>
      <c r="C30" s="145" t="s">
        <v>63</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66" t="s">
        <v>53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2">
      <c r="A32" s="13"/>
      <c r="B32" s="72" t="s">
        <v>43</v>
      </c>
      <c r="C32" s="73" t="s">
        <v>70</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44</v>
      </c>
      <c r="C33" s="73" t="s">
        <v>70</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61</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15">
      <c r="A35" s="13"/>
      <c r="B35" s="127" t="s">
        <v>72</v>
      </c>
      <c r="C35" s="73" t="s">
        <v>70</v>
      </c>
      <c r="D35" s="128">
        <v>0.3</v>
      </c>
      <c r="E35" s="121">
        <f>E30-0</f>
        <v>45649</v>
      </c>
      <c r="F35" s="121">
        <f>E35+6</f>
        <v>45655</v>
      </c>
      <c r="G35" s="17"/>
      <c r="H35" s="17"/>
    </row>
    <row r="36" spans="1:64" s="46" customFormat="1" ht="30" customHeight="1" x14ac:dyDescent="0.15">
      <c r="A36" s="13"/>
      <c r="B36" s="176" t="s">
        <v>48</v>
      </c>
      <c r="C36" s="169"/>
      <c r="D36" s="170"/>
      <c r="E36" s="171"/>
      <c r="F36" s="171"/>
      <c r="G36" s="17"/>
      <c r="H36" s="17"/>
    </row>
    <row r="37" spans="1:64" s="46" customFormat="1" ht="30" customHeight="1" x14ac:dyDescent="0.15">
      <c r="A37" s="13"/>
      <c r="B37" s="172" t="s">
        <v>50</v>
      </c>
      <c r="C37" s="173" t="s">
        <v>70</v>
      </c>
      <c r="D37" s="174">
        <v>0.6</v>
      </c>
      <c r="E37" s="175">
        <f>Project_Start</f>
        <v>45649</v>
      </c>
      <c r="F37" s="175">
        <f>E37+6</f>
        <v>45655</v>
      </c>
      <c r="G37" s="17"/>
      <c r="H37" s="17"/>
    </row>
    <row r="38" spans="1:64" ht="30" customHeight="1" x14ac:dyDescent="0.15">
      <c r="G38" s="3"/>
    </row>
    <row r="39" spans="1:64" ht="30" customHeight="1" x14ac:dyDescent="0.15">
      <c r="C39" s="16"/>
      <c r="F39" s="15"/>
    </row>
    <row r="40" spans="1:64" ht="30" customHeight="1" x14ac:dyDescent="0.15">
      <c r="C40"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75" priority="1">
      <formula>AND(TODAY()&gt;=I$8, TODAY()&lt;J$8)</formula>
    </cfRule>
  </conditionalFormatting>
  <conditionalFormatting sqref="I12:BL15">
    <cfRule type="expression" dxfId="74" priority="4">
      <formula>AND(task_start&lt;=I$8,ROUNDDOWN((task_end-task_start+1)*task_progress,0)+task_start-1&gt;=I$8)</formula>
    </cfRule>
    <cfRule type="expression" dxfId="73" priority="5">
      <formula>AND(task_end&gt;=I$8,task_start&lt;J$8)</formula>
    </cfRule>
  </conditionalFormatting>
  <conditionalFormatting sqref="I17:BL20">
    <cfRule type="expression" dxfId="72" priority="13" stopIfTrue="1">
      <formula>AND(task_end&gt;=I$8,task_start&lt;J$8)</formula>
    </cfRule>
    <cfRule type="expression" dxfId="71" priority="12">
      <formula>AND(task_start&lt;=I$8,ROUNDDOWN((task_end-task_start+1)*task_progress,0)+task_start-1&gt;=I$8)</formula>
    </cfRule>
  </conditionalFormatting>
  <conditionalFormatting sqref="I22:BL25">
    <cfRule type="expression" dxfId="70" priority="7" stopIfTrue="1">
      <formula>AND(task_end&gt;=I$8,task_start&lt;J$8)</formula>
    </cfRule>
    <cfRule type="expression" dxfId="69" priority="6" stopIfTrue="1">
      <formula>AND(task_start&lt;=I$8,ROUNDDOWN((task_end-task_start+1)*task_progress,0)+task_start-1&gt;=I$8)</formula>
    </cfRule>
  </conditionalFormatting>
  <conditionalFormatting sqref="I27:BL30">
    <cfRule type="expression" dxfId="68" priority="11" stopIfTrue="1">
      <formula>AND(task_end&gt;=I$8,task_start&lt;J$8)</formula>
    </cfRule>
    <cfRule type="expression" dxfId="67" priority="10">
      <formula>AND(task_start&lt;=I$8,ROUNDDOWN((task_end-task_start+1)*task_progress,0)+task_start-1&gt;=I$8)</formula>
    </cfRule>
  </conditionalFormatting>
  <conditionalFormatting sqref="I32:BL35">
    <cfRule type="expression" dxfId="66" priority="8">
      <formula>AND(task_start&lt;=I$8,ROUNDDOWN((task_end-task_start+1)*task_progress,0)+task_start-1&gt;=I$8)</formula>
    </cfRule>
    <cfRule type="expression" dxfId="65" priority="9" stopIfTrue="1">
      <formula>AND(task_end&gt;=I$8,task_start&lt;J$8)</formula>
    </cfRule>
  </conditionalFormatting>
  <conditionalFormatting sqref="I37:BL37">
    <cfRule type="expression" dxfId="64" priority="2">
      <formula>AND(task_start&lt;=I$8,ROUNDDOWN((task_end-task_start+1)*task_progress,0)+task_start-1&gt;=I$8)</formula>
    </cfRule>
    <cfRule type="expression" dxfId="63"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CC4C-D2F8-460F-95CB-27E4E73B61F1}">
  <sheetPr>
    <pageSetUpPr fitToPage="1"/>
  </sheetPr>
  <dimension ref="A1:BL45"/>
  <sheetViews>
    <sheetView showGridLines="0" showRuler="0" zoomScale="71" zoomScaleNormal="100" zoomScalePageLayoutView="70" workbookViewId="0">
      <selection activeCell="Q1" sqref="Q1:Z1"/>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54</v>
      </c>
      <c r="C2" s="97" t="s">
        <v>20</v>
      </c>
      <c r="D2" s="22"/>
      <c r="E2" s="23"/>
      <c r="F2" s="22"/>
      <c r="I2" s="178" t="s">
        <v>27</v>
      </c>
      <c r="J2" s="179"/>
      <c r="K2" s="179"/>
      <c r="L2" s="179"/>
      <c r="M2" s="179"/>
      <c r="N2" s="179"/>
      <c r="O2" s="179"/>
      <c r="P2" s="24"/>
      <c r="Q2" s="182">
        <v>4</v>
      </c>
      <c r="R2" s="181"/>
      <c r="S2" s="181"/>
      <c r="T2" s="181"/>
      <c r="U2" s="181"/>
      <c r="V2" s="181"/>
      <c r="W2" s="181"/>
      <c r="X2" s="181"/>
      <c r="Y2" s="181"/>
      <c r="Z2" s="181"/>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3">
        <f>I8</f>
        <v>45656</v>
      </c>
      <c r="J7" s="184"/>
      <c r="K7" s="184"/>
      <c r="L7" s="184"/>
      <c r="M7" s="184"/>
      <c r="N7" s="184"/>
      <c r="O7" s="184"/>
      <c r="P7" s="184">
        <f>P8</f>
        <v>45663</v>
      </c>
      <c r="Q7" s="184"/>
      <c r="R7" s="184"/>
      <c r="S7" s="184"/>
      <c r="T7" s="184"/>
      <c r="U7" s="184"/>
      <c r="V7" s="184"/>
      <c r="W7" s="184">
        <f>W8</f>
        <v>45670</v>
      </c>
      <c r="X7" s="184"/>
      <c r="Y7" s="184"/>
      <c r="Z7" s="184"/>
      <c r="AA7" s="184"/>
      <c r="AB7" s="184"/>
      <c r="AC7" s="184"/>
      <c r="AD7" s="184">
        <f>AD8</f>
        <v>45677</v>
      </c>
      <c r="AE7" s="184"/>
      <c r="AF7" s="184"/>
      <c r="AG7" s="184"/>
      <c r="AH7" s="184"/>
      <c r="AI7" s="184"/>
      <c r="AJ7" s="184"/>
      <c r="AK7" s="184">
        <f>AK8</f>
        <v>45684</v>
      </c>
      <c r="AL7" s="184"/>
      <c r="AM7" s="184"/>
      <c r="AN7" s="184"/>
      <c r="AO7" s="184"/>
      <c r="AP7" s="184"/>
      <c r="AQ7" s="184"/>
      <c r="AR7" s="184">
        <f>AR8</f>
        <v>45691</v>
      </c>
      <c r="AS7" s="184"/>
      <c r="AT7" s="184"/>
      <c r="AU7" s="184"/>
      <c r="AV7" s="184"/>
      <c r="AW7" s="184"/>
      <c r="AX7" s="184"/>
      <c r="AY7" s="184">
        <f>AY8</f>
        <v>45698</v>
      </c>
      <c r="AZ7" s="184"/>
      <c r="BA7" s="184"/>
      <c r="BB7" s="184"/>
      <c r="BC7" s="184"/>
      <c r="BD7" s="184"/>
      <c r="BE7" s="184"/>
      <c r="BF7" s="184">
        <f>BF8</f>
        <v>45705</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{C776EECD-23C8-4A03-830B-58820E8226A7}</x14:id>
        </ext>
      </extLst>
    </cfRule>
  </conditionalFormatting>
  <conditionalFormatting sqref="I7:BL40">
    <cfRule type="expression" dxfId="62" priority="1">
      <formula>AND(TODAY()&gt;=I$8, TODAY()&lt;J$8)</formula>
    </cfRule>
  </conditionalFormatting>
  <conditionalFormatting sqref="I12:BL16">
    <cfRule type="expression" dxfId="61" priority="6">
      <formula>AND(task_start&lt;=I$8,ROUNDDOWN((task_end-task_start+1)*task_progress,0)+task_start-1&gt;=I$8)</formula>
    </cfRule>
    <cfRule type="expression" dxfId="60" priority="7" stopIfTrue="1">
      <formula>AND(task_end&gt;=I$8,task_start&lt;J$8)</formula>
    </cfRule>
  </conditionalFormatting>
  <conditionalFormatting sqref="I18:BL22 I24:BL28">
    <cfRule type="expression" dxfId="59" priority="5" stopIfTrue="1">
      <formula>AND(task_end&gt;=I$8,task_start&lt;J$8)</formula>
    </cfRule>
    <cfRule type="expression" dxfId="58" priority="4">
      <formula>AND(task_start&lt;=I$8,ROUNDDOWN((task_end-task_start+1)*task_progress,0)+task_start-1&gt;=I$8)</formula>
    </cfRule>
  </conditionalFormatting>
  <conditionalFormatting sqref="I30:BL34">
    <cfRule type="expression" dxfId="57" priority="3" stopIfTrue="1">
      <formula>AND(task_end&gt;=I$8,task_start&lt;J$8)</formula>
    </cfRule>
    <cfRule type="expression" dxfId="56" priority="2">
      <formula>AND(task_start&lt;=I$8,ROUNDDOWN((task_end-task_start+1)*task_progress,0)+task_start-1&gt;=I$8)</formula>
    </cfRule>
  </conditionalFormatting>
  <conditionalFormatting sqref="I36:BL40">
    <cfRule type="expression" dxfId="55" priority="9">
      <formula>AND(task_start&lt;=I$8,ROUNDDOWN((task_end-task_start+1)*task_progress,0)+task_start-1&gt;=I$8)</formula>
    </cfRule>
    <cfRule type="expression" dxfId="54"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EE1264D1-DAB9-401D-B5C1-7641A09A0632}"/>
    <dataValidation allowBlank="1" showInputMessage="1" showErrorMessage="1" prompt="Phase 4's sample block starts in cell B26." sqref="A35" xr:uid="{94757DA6-D621-4A3A-BB9A-C45FE6EC4DA9}"/>
    <dataValidation allowBlank="1" showInputMessage="1" showErrorMessage="1" prompt="Phase 3's sample block starts in cell B20." sqref="A29" xr:uid="{3E0DC97A-A183-4CC0-8A9E-1B0C21CF7C0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3C60D12E-764E-43D9-841C-F828D03B440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A7755C9-89F1-4CC9-A708-DD6F544719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AD33B29-1C1C-46FC-AA13-29CA20851694}"/>
    <dataValidation allowBlank="1" showInputMessage="1" showErrorMessage="1" prompt="Cell B8 contains the Phase 1 sample title. Enter a new title in cell B8._x000a_To delete the phase and work only from tasks, simply delete this row." sqref="A11" xr:uid="{8F4A901E-9B41-48F6-864F-FF63236D672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4CA0FED7-4352-45D5-A095-7F085112C30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220CA37-8B3B-46FA-BC27-3891E9EFA730}"/>
    <dataValidation allowBlank="1" showInputMessage="1" showErrorMessage="1" prompt="Enter the name of the Project Lead in cell C3. Enter the Project Start date in cell Q1. Project Start: label is in cell I1." sqref="A6" xr:uid="{6480282A-EE57-4EE7-A0D8-3CBDEF4AB937}"/>
    <dataValidation allowBlank="1" showInputMessage="1" showErrorMessage="1" prompt="Enter Company name in cel B2." sqref="A2:A5" xr:uid="{0383AEC5-DE01-4BE4-BCDD-9FDBDE1B924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8D78355-1910-4495-88C8-B253FFD0CD94}"/>
    <dataValidation type="whole" operator="greaterThanOrEqual" allowBlank="1" showInputMessage="1" promptTitle="Display Week" prompt="Changing this number will scroll the Gantt Chart view." sqref="Q2:Q5" xr:uid="{2C390C06-61BF-458E-8EA1-D0CB9D3A6BB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776EECD-23C8-4A03-830B-58820E8226A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DF3F-301E-4CE6-B792-6A23DC6F14FF}">
  <sheetPr>
    <pageSetUpPr fitToPage="1"/>
  </sheetPr>
  <dimension ref="A1:BL45"/>
  <sheetViews>
    <sheetView showGridLines="0" showRuler="0" zoomScale="150"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54</v>
      </c>
      <c r="C2" s="97" t="s">
        <v>20</v>
      </c>
      <c r="D2" s="22"/>
      <c r="E2" s="23"/>
      <c r="F2" s="22"/>
      <c r="I2" s="178" t="s">
        <v>27</v>
      </c>
      <c r="J2" s="179"/>
      <c r="K2" s="179"/>
      <c r="L2" s="179"/>
      <c r="M2" s="179"/>
      <c r="N2" s="179"/>
      <c r="O2" s="179"/>
      <c r="P2" s="24"/>
      <c r="Q2" s="182">
        <v>5</v>
      </c>
      <c r="R2" s="181"/>
      <c r="S2" s="181"/>
      <c r="T2" s="181"/>
      <c r="U2" s="181"/>
      <c r="V2" s="181"/>
      <c r="W2" s="181"/>
      <c r="X2" s="181"/>
      <c r="Y2" s="181"/>
      <c r="Z2" s="181"/>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3">
        <f>I8</f>
        <v>45663</v>
      </c>
      <c r="J7" s="184"/>
      <c r="K7" s="184"/>
      <c r="L7" s="184"/>
      <c r="M7" s="184"/>
      <c r="N7" s="184"/>
      <c r="O7" s="184"/>
      <c r="P7" s="184">
        <f>P8</f>
        <v>45670</v>
      </c>
      <c r="Q7" s="184"/>
      <c r="R7" s="184"/>
      <c r="S7" s="184"/>
      <c r="T7" s="184"/>
      <c r="U7" s="184"/>
      <c r="V7" s="184"/>
      <c r="W7" s="184">
        <f>W8</f>
        <v>45677</v>
      </c>
      <c r="X7" s="184"/>
      <c r="Y7" s="184"/>
      <c r="Z7" s="184"/>
      <c r="AA7" s="184"/>
      <c r="AB7" s="184"/>
      <c r="AC7" s="184"/>
      <c r="AD7" s="184">
        <f>AD8</f>
        <v>45684</v>
      </c>
      <c r="AE7" s="184"/>
      <c r="AF7" s="184"/>
      <c r="AG7" s="184"/>
      <c r="AH7" s="184"/>
      <c r="AI7" s="184"/>
      <c r="AJ7" s="184"/>
      <c r="AK7" s="184">
        <f>AK8</f>
        <v>45691</v>
      </c>
      <c r="AL7" s="184"/>
      <c r="AM7" s="184"/>
      <c r="AN7" s="184"/>
      <c r="AO7" s="184"/>
      <c r="AP7" s="184"/>
      <c r="AQ7" s="184"/>
      <c r="AR7" s="184">
        <f>AR8</f>
        <v>45698</v>
      </c>
      <c r="AS7" s="184"/>
      <c r="AT7" s="184"/>
      <c r="AU7" s="184"/>
      <c r="AV7" s="184"/>
      <c r="AW7" s="184"/>
      <c r="AX7" s="184"/>
      <c r="AY7" s="184">
        <f>AY8</f>
        <v>45705</v>
      </c>
      <c r="AZ7" s="184"/>
      <c r="BA7" s="184"/>
      <c r="BB7" s="184"/>
      <c r="BC7" s="184"/>
      <c r="BD7" s="184"/>
      <c r="BE7" s="184"/>
      <c r="BF7" s="184">
        <f>BF8</f>
        <v>45712</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45663</v>
      </c>
      <c r="J8" s="31">
        <f>I8+1</f>
        <v>45664</v>
      </c>
      <c r="K8" s="31">
        <f t="shared" ref="K8:AX8" si="0">J8+1</f>
        <v>45665</v>
      </c>
      <c r="L8" s="31">
        <f t="shared" si="0"/>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{B237BEC5-3148-45FF-81FB-614017030B87}</x14:id>
        </ext>
      </extLst>
    </cfRule>
  </conditionalFormatting>
  <conditionalFormatting sqref="I7:BL40">
    <cfRule type="expression" dxfId="53" priority="1">
      <formula>AND(TODAY()&gt;=I$8, TODAY()&lt;J$8)</formula>
    </cfRule>
  </conditionalFormatting>
  <conditionalFormatting sqref="I12:BL16">
    <cfRule type="expression" dxfId="52" priority="6">
      <formula>AND(task_start&lt;=I$8,ROUNDDOWN((task_end-task_start+1)*task_progress,0)+task_start-1&gt;=I$8)</formula>
    </cfRule>
    <cfRule type="expression" dxfId="51" priority="7" stopIfTrue="1">
      <formula>AND(task_end&gt;=I$8,task_start&lt;J$8)</formula>
    </cfRule>
  </conditionalFormatting>
  <conditionalFormatting sqref="I18:BL22 I24:BL28">
    <cfRule type="expression" dxfId="50" priority="5" stopIfTrue="1">
      <formula>AND(task_end&gt;=I$8,task_start&lt;J$8)</formula>
    </cfRule>
    <cfRule type="expression" dxfId="49" priority="4">
      <formula>AND(task_start&lt;=I$8,ROUNDDOWN((task_end-task_start+1)*task_progress,0)+task_start-1&gt;=I$8)</formula>
    </cfRule>
  </conditionalFormatting>
  <conditionalFormatting sqref="I30:BL34">
    <cfRule type="expression" dxfId="48" priority="3" stopIfTrue="1">
      <formula>AND(task_end&gt;=I$8,task_start&lt;J$8)</formula>
    </cfRule>
    <cfRule type="expression" dxfId="47" priority="2">
      <formula>AND(task_start&lt;=I$8,ROUNDDOWN((task_end-task_start+1)*task_progress,0)+task_start-1&gt;=I$8)</formula>
    </cfRule>
  </conditionalFormatting>
  <conditionalFormatting sqref="I36:BL40">
    <cfRule type="expression" dxfId="46" priority="9">
      <formula>AND(task_start&lt;=I$8,ROUNDDOWN((task_end-task_start+1)*task_progress,0)+task_start-1&gt;=I$8)</formula>
    </cfRule>
    <cfRule type="expression" dxfId="45"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BA46B9C3-63E6-4CFD-8C69-F3B1D63CA493}">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B52F6C3-8AB0-4627-8ABB-576C67125F76}"/>
    <dataValidation allowBlank="1" showInputMessage="1" showErrorMessage="1" prompt="Enter Company name in cel B2." sqref="A2:A5" xr:uid="{126438A8-1D3F-4452-82D2-D1AB74D9E954}"/>
    <dataValidation allowBlank="1" showInputMessage="1" showErrorMessage="1" prompt="Enter the name of the Project Lead in cell C3. Enter the Project Start date in cell Q1. Project Start: label is in cell I1." sqref="A6" xr:uid="{3AB72D46-9E4B-49A6-8419-B6335FB8CE5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7CBE0C0-CA72-4FBF-B8CA-DD468A11BD3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9E58D2B4-863B-4988-9F22-317879E15BAE}"/>
    <dataValidation allowBlank="1" showInputMessage="1" showErrorMessage="1" prompt="Cell B8 contains the Phase 1 sample title. Enter a new title in cell B8._x000a_To delete the phase and work only from tasks, simply delete this row." sqref="A11" xr:uid="{B078876F-3E5A-4595-A82B-B281055B5B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425F0065-94D8-4D45-93C2-EB56EEBF2E1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D905739-D42C-4038-8CB8-C98B5343EB9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24BA5AF-1645-41FD-A3E9-8DD4C8E1D1BB}"/>
    <dataValidation allowBlank="1" showInputMessage="1" showErrorMessage="1" prompt="Phase 3's sample block starts in cell B20." sqref="A29" xr:uid="{2A5AA3AC-45B1-4537-A3F3-3FD542AE5EE0}"/>
    <dataValidation allowBlank="1" showInputMessage="1" showErrorMessage="1" prompt="Phase 4's sample block starts in cell B26." sqref="A35" xr:uid="{D0428189-506F-44DE-B9E7-7B33B1916DCD}"/>
    <dataValidation allowBlank="1" showInputMessage="1" showErrorMessage="1" prompt="This row marks the end of the Project Schedule. DO NOT enter anything in this row. _x000a_Insert new rows ABOVE this one to continue building out your Project Schedule." sqref="A42" xr:uid="{335E558C-F5DB-43D6-88DE-24EF7E7AA98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237BEC5-3148-45FF-81FB-614017030B8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353-0F9D-428A-8DB4-B3DB11CD73F4}">
  <sheetPr>
    <pageSetUpPr fitToPage="1"/>
  </sheetPr>
  <dimension ref="A1:BL45"/>
  <sheetViews>
    <sheetView showGridLines="0" showRuler="0" topLeftCell="A15" zoomScale="125"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54</v>
      </c>
      <c r="C2" s="97" t="s">
        <v>20</v>
      </c>
      <c r="D2" s="22"/>
      <c r="E2" s="23"/>
      <c r="F2" s="22"/>
      <c r="I2" s="178" t="s">
        <v>27</v>
      </c>
      <c r="J2" s="179"/>
      <c r="K2" s="179"/>
      <c r="L2" s="179"/>
      <c r="M2" s="179"/>
      <c r="N2" s="179"/>
      <c r="O2" s="179"/>
      <c r="P2" s="24"/>
      <c r="Q2" s="182">
        <v>6</v>
      </c>
      <c r="R2" s="181"/>
      <c r="S2" s="181"/>
      <c r="T2" s="181"/>
      <c r="U2" s="181"/>
      <c r="V2" s="181"/>
      <c r="W2" s="181"/>
      <c r="X2" s="181"/>
      <c r="Y2" s="181"/>
      <c r="Z2" s="181"/>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3">
        <f>I8</f>
        <v>45670</v>
      </c>
      <c r="J7" s="184"/>
      <c r="K7" s="184"/>
      <c r="L7" s="184"/>
      <c r="M7" s="184"/>
      <c r="N7" s="184"/>
      <c r="O7" s="184"/>
      <c r="P7" s="184">
        <f>P8</f>
        <v>45677</v>
      </c>
      <c r="Q7" s="184"/>
      <c r="R7" s="184"/>
      <c r="S7" s="184"/>
      <c r="T7" s="184"/>
      <c r="U7" s="184"/>
      <c r="V7" s="184"/>
      <c r="W7" s="184">
        <f>W8</f>
        <v>45684</v>
      </c>
      <c r="X7" s="184"/>
      <c r="Y7" s="184"/>
      <c r="Z7" s="184"/>
      <c r="AA7" s="184"/>
      <c r="AB7" s="184"/>
      <c r="AC7" s="184"/>
      <c r="AD7" s="184">
        <f>AD8</f>
        <v>45691</v>
      </c>
      <c r="AE7" s="184"/>
      <c r="AF7" s="184"/>
      <c r="AG7" s="184"/>
      <c r="AH7" s="184"/>
      <c r="AI7" s="184"/>
      <c r="AJ7" s="184"/>
      <c r="AK7" s="184">
        <f>AK8</f>
        <v>45698</v>
      </c>
      <c r="AL7" s="184"/>
      <c r="AM7" s="184"/>
      <c r="AN7" s="184"/>
      <c r="AO7" s="184"/>
      <c r="AP7" s="184"/>
      <c r="AQ7" s="184"/>
      <c r="AR7" s="184">
        <f>AR8</f>
        <v>45705</v>
      </c>
      <c r="AS7" s="184"/>
      <c r="AT7" s="184"/>
      <c r="AU7" s="184"/>
      <c r="AV7" s="184"/>
      <c r="AW7" s="184"/>
      <c r="AX7" s="184"/>
      <c r="AY7" s="184">
        <f>AY8</f>
        <v>45712</v>
      </c>
      <c r="AZ7" s="184"/>
      <c r="BA7" s="184"/>
      <c r="BB7" s="184"/>
      <c r="BC7" s="184"/>
      <c r="BD7" s="184"/>
      <c r="BE7" s="184"/>
      <c r="BF7" s="184">
        <f>BF8</f>
        <v>45719</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45670</v>
      </c>
      <c r="J8" s="31">
        <f>I8+1</f>
        <v>45671</v>
      </c>
      <c r="K8" s="31">
        <f t="shared" ref="K8:AX8" si="0">J8+1</f>
        <v>45672</v>
      </c>
      <c r="L8" s="31">
        <f t="shared" si="0"/>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{BCCE73A0-CE07-428D-B030-CBD2C6439D98}</x14:id>
        </ext>
      </extLst>
    </cfRule>
  </conditionalFormatting>
  <conditionalFormatting sqref="I7:BL40">
    <cfRule type="expression" dxfId="44" priority="1">
      <formula>AND(TODAY()&gt;=I$8, TODAY()&lt;J$8)</formula>
    </cfRule>
  </conditionalFormatting>
  <conditionalFormatting sqref="I12:BL16">
    <cfRule type="expression" dxfId="43" priority="6">
      <formula>AND(task_start&lt;=I$8,ROUNDDOWN((task_end-task_start+1)*task_progress,0)+task_start-1&gt;=I$8)</formula>
    </cfRule>
    <cfRule type="expression" dxfId="42" priority="7" stopIfTrue="1">
      <formula>AND(task_end&gt;=I$8,task_start&lt;J$8)</formula>
    </cfRule>
  </conditionalFormatting>
  <conditionalFormatting sqref="I18:BL22 I24:BL28">
    <cfRule type="expression" dxfId="41" priority="5" stopIfTrue="1">
      <formula>AND(task_end&gt;=I$8,task_start&lt;J$8)</formula>
    </cfRule>
    <cfRule type="expression" dxfId="40" priority="4">
      <formula>AND(task_start&lt;=I$8,ROUNDDOWN((task_end-task_start+1)*task_progress,0)+task_start-1&gt;=I$8)</formula>
    </cfRule>
  </conditionalFormatting>
  <conditionalFormatting sqref="I30:BL34">
    <cfRule type="expression" dxfId="39" priority="3" stopIfTrue="1">
      <formula>AND(task_end&gt;=I$8,task_start&lt;J$8)</formula>
    </cfRule>
    <cfRule type="expression" dxfId="38" priority="2">
      <formula>AND(task_start&lt;=I$8,ROUNDDOWN((task_end-task_start+1)*task_progress,0)+task_start-1&gt;=I$8)</formula>
    </cfRule>
  </conditionalFormatting>
  <conditionalFormatting sqref="I36:BL40">
    <cfRule type="expression" dxfId="37" priority="9">
      <formula>AND(task_start&lt;=I$8,ROUNDDOWN((task_end-task_start+1)*task_progress,0)+task_start-1&gt;=I$8)</formula>
    </cfRule>
    <cfRule type="expression" dxfId="36"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3DC04BDB-BAD5-4B8A-9FAB-703E81D5071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ED2C796-F3BA-487E-A83F-499E2A025ACD}"/>
    <dataValidation allowBlank="1" showInputMessage="1" showErrorMessage="1" prompt="Enter Company name in cel B2." sqref="A2:A5" xr:uid="{B65127AB-2B30-4329-861E-C483D14AC83D}"/>
    <dataValidation allowBlank="1" showInputMessage="1" showErrorMessage="1" prompt="Enter the name of the Project Lead in cell C3. Enter the Project Start date in cell Q1. Project Start: label is in cell I1." sqref="A6" xr:uid="{FFD5AA96-4D22-4507-906B-3755ED9B3D9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DB2B364-BB09-4B27-B483-9A8E3851E0B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010F0F-CA1D-4732-A7E0-149FADFC356B}"/>
    <dataValidation allowBlank="1" showInputMessage="1" showErrorMessage="1" prompt="Cell B8 contains the Phase 1 sample title. Enter a new title in cell B8._x000a_To delete the phase and work only from tasks, simply delete this row." sqref="A11" xr:uid="{C4C5B8C4-E2AF-42ED-A04F-0460AB63BAB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9AFE747-6EAF-49E5-B431-6C25C9DED19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0D97526-1202-4D63-AEC7-3CD620665794}"/>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3E70342-79CC-4538-85B6-B749B11C87F5}"/>
    <dataValidation allowBlank="1" showInputMessage="1" showErrorMessage="1" prompt="Phase 3's sample block starts in cell B20." sqref="A29" xr:uid="{51FFC833-31C5-4204-8BAC-F16BF28236E1}"/>
    <dataValidation allowBlank="1" showInputMessage="1" showErrorMessage="1" prompt="Phase 4's sample block starts in cell B26." sqref="A35" xr:uid="{59F4BAAA-42AC-46FB-8C2A-E69DCAB67A69}"/>
    <dataValidation allowBlank="1" showInputMessage="1" showErrorMessage="1" prompt="This row marks the end of the Project Schedule. DO NOT enter anything in this row. _x000a_Insert new rows ABOVE this one to continue building out your Project Schedule." sqref="A42" xr:uid="{9F54D31D-F3FF-4E88-B35B-77F650101059}"/>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CCE73A0-CE07-428D-B030-CBD2C6439D9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7</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45677</v>
      </c>
      <c r="J7" s="184"/>
      <c r="K7" s="184"/>
      <c r="L7" s="184"/>
      <c r="M7" s="184"/>
      <c r="N7" s="184"/>
      <c r="O7" s="184"/>
      <c r="P7" s="184">
        <f>P8</f>
        <v>45684</v>
      </c>
      <c r="Q7" s="184"/>
      <c r="R7" s="184"/>
      <c r="S7" s="184"/>
      <c r="T7" s="184"/>
      <c r="U7" s="184"/>
      <c r="V7" s="184"/>
      <c r="W7" s="184">
        <f>W8</f>
        <v>45691</v>
      </c>
      <c r="X7" s="184"/>
      <c r="Y7" s="184"/>
      <c r="Z7" s="184"/>
      <c r="AA7" s="184"/>
      <c r="AB7" s="184"/>
      <c r="AC7" s="184"/>
      <c r="AD7" s="184">
        <f>AD8</f>
        <v>45698</v>
      </c>
      <c r="AE7" s="184"/>
      <c r="AF7" s="184"/>
      <c r="AG7" s="184"/>
      <c r="AH7" s="184"/>
      <c r="AI7" s="184"/>
      <c r="AJ7" s="184"/>
      <c r="AK7" s="184">
        <f>AK8</f>
        <v>45705</v>
      </c>
      <c r="AL7" s="184"/>
      <c r="AM7" s="184"/>
      <c r="AN7" s="184"/>
      <c r="AO7" s="184"/>
      <c r="AP7" s="184"/>
      <c r="AQ7" s="184"/>
      <c r="AR7" s="184">
        <f>AR8</f>
        <v>45712</v>
      </c>
      <c r="AS7" s="184"/>
      <c r="AT7" s="184"/>
      <c r="AU7" s="184"/>
      <c r="AV7" s="184"/>
      <c r="AW7" s="184"/>
      <c r="AX7" s="184"/>
      <c r="AY7" s="184">
        <f>AY8</f>
        <v>45719</v>
      </c>
      <c r="AZ7" s="184"/>
      <c r="BA7" s="184"/>
      <c r="BB7" s="184"/>
      <c r="BC7" s="184"/>
      <c r="BD7" s="184"/>
      <c r="BE7" s="184"/>
      <c r="BF7" s="184">
        <f>BF8</f>
        <v>45726</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5" stopIfTrue="1">
      <formula>AND(task_end&gt;=I$8,task_start&lt;J$8)</formula>
    </cfRule>
    <cfRule type="expression" dxfId="31" priority="4">
      <formula>AND(task_start&lt;=I$8,ROUNDDOWN((task_end-task_start+1)*task_progress,0)+task_start-1&gt;=I$8)</formula>
    </cfRule>
  </conditionalFormatting>
  <conditionalFormatting sqref="I30:BL34">
    <cfRule type="expression" dxfId="30" priority="3" stopIfTrue="1">
      <formula>AND(task_end&gt;=I$8,task_start&lt;J$8)</formula>
    </cfRule>
    <cfRule type="expression" dxfId="29" priority="2">
      <formula>AND(task_start&lt;=I$8,ROUNDDOWN((task_end-task_start+1)*task_progress,0)+task_start-1&gt;=I$8)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8</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45684</v>
      </c>
      <c r="J7" s="184"/>
      <c r="K7" s="184"/>
      <c r="L7" s="184"/>
      <c r="M7" s="184"/>
      <c r="N7" s="184"/>
      <c r="O7" s="184"/>
      <c r="P7" s="184">
        <f>P8</f>
        <v>45691</v>
      </c>
      <c r="Q7" s="184"/>
      <c r="R7" s="184"/>
      <c r="S7" s="184"/>
      <c r="T7" s="184"/>
      <c r="U7" s="184"/>
      <c r="V7" s="184"/>
      <c r="W7" s="184">
        <f>W8</f>
        <v>45698</v>
      </c>
      <c r="X7" s="184"/>
      <c r="Y7" s="184"/>
      <c r="Z7" s="184"/>
      <c r="AA7" s="184"/>
      <c r="AB7" s="184"/>
      <c r="AC7" s="184"/>
      <c r="AD7" s="184">
        <f>AD8</f>
        <v>45705</v>
      </c>
      <c r="AE7" s="184"/>
      <c r="AF7" s="184"/>
      <c r="AG7" s="184"/>
      <c r="AH7" s="184"/>
      <c r="AI7" s="184"/>
      <c r="AJ7" s="184"/>
      <c r="AK7" s="184">
        <f>AK8</f>
        <v>45712</v>
      </c>
      <c r="AL7" s="184"/>
      <c r="AM7" s="184"/>
      <c r="AN7" s="184"/>
      <c r="AO7" s="184"/>
      <c r="AP7" s="184"/>
      <c r="AQ7" s="184"/>
      <c r="AR7" s="184">
        <f>AR8</f>
        <v>45719</v>
      </c>
      <c r="AS7" s="184"/>
      <c r="AT7" s="184"/>
      <c r="AU7" s="184"/>
      <c r="AV7" s="184"/>
      <c r="AW7" s="184"/>
      <c r="AX7" s="184"/>
      <c r="AY7" s="184">
        <f>AY8</f>
        <v>45726</v>
      </c>
      <c r="AZ7" s="184"/>
      <c r="BA7" s="184"/>
      <c r="BB7" s="184"/>
      <c r="BC7" s="184"/>
      <c r="BD7" s="184"/>
      <c r="BE7" s="184"/>
      <c r="BF7" s="184">
        <f>BF8</f>
        <v>45733</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5" stopIfTrue="1">
      <formula>AND(task_end&gt;=I$8,task_start&lt;J$8)</formula>
    </cfRule>
    <cfRule type="expression" dxfId="22" priority="4">
      <formula>AND(task_start&lt;=I$8,ROUNDDOWN((task_end-task_start+1)*task_progress,0)+task_start-1&gt;=I$8)</formula>
    </cfRule>
  </conditionalFormatting>
  <conditionalFormatting sqref="I30:BL34">
    <cfRule type="expression" dxfId="21" priority="3" stopIfTrue="1">
      <formula>AND(task_end&gt;=I$8,task_start&lt;J$8)</formula>
    </cfRule>
    <cfRule type="expression" dxfId="20" priority="2">
      <formula>AND(task_start&lt;=I$8,ROUNDDOWN((task_end-task_start+1)*task_progress,0)+task_start-1&gt;=I$8)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8" t="s">
        <v>26</v>
      </c>
      <c r="J1" s="179"/>
      <c r="K1" s="179"/>
      <c r="L1" s="179"/>
      <c r="M1" s="179"/>
      <c r="N1" s="179"/>
      <c r="O1" s="179"/>
      <c r="P1" s="24"/>
      <c r="Q1" s="180">
        <v>45639</v>
      </c>
      <c r="R1" s="181"/>
      <c r="S1" s="181"/>
      <c r="T1" s="181"/>
      <c r="U1" s="181"/>
      <c r="V1" s="181"/>
      <c r="W1" s="181"/>
      <c r="X1" s="181"/>
      <c r="Y1" s="181"/>
      <c r="Z1" s="181"/>
    </row>
    <row r="2" spans="1:64" ht="30" customHeight="1" x14ac:dyDescent="0.4">
      <c r="B2" s="96" t="s">
        <v>20</v>
      </c>
      <c r="C2" s="97" t="s">
        <v>61</v>
      </c>
      <c r="D2" s="22"/>
      <c r="E2" s="23"/>
      <c r="F2" s="22"/>
      <c r="I2" s="178" t="s">
        <v>27</v>
      </c>
      <c r="J2" s="179"/>
      <c r="K2" s="179"/>
      <c r="L2" s="179"/>
      <c r="M2" s="179"/>
      <c r="N2" s="179"/>
      <c r="O2" s="179"/>
      <c r="P2" s="24"/>
      <c r="Q2" s="182">
        <v>9</v>
      </c>
      <c r="R2" s="181"/>
      <c r="S2" s="181"/>
      <c r="T2" s="181"/>
      <c r="U2" s="181"/>
      <c r="V2" s="181"/>
      <c r="W2" s="181"/>
      <c r="X2" s="181"/>
      <c r="Y2" s="181"/>
      <c r="Z2" s="181"/>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3">
        <f>I8</f>
        <v>45691</v>
      </c>
      <c r="J7" s="184"/>
      <c r="K7" s="184"/>
      <c r="L7" s="184"/>
      <c r="M7" s="184"/>
      <c r="N7" s="184"/>
      <c r="O7" s="184"/>
      <c r="P7" s="184">
        <f>P8</f>
        <v>45698</v>
      </c>
      <c r="Q7" s="184"/>
      <c r="R7" s="184"/>
      <c r="S7" s="184"/>
      <c r="T7" s="184"/>
      <c r="U7" s="184"/>
      <c r="V7" s="184"/>
      <c r="W7" s="184">
        <f>W8</f>
        <v>45705</v>
      </c>
      <c r="X7" s="184"/>
      <c r="Y7" s="184"/>
      <c r="Z7" s="184"/>
      <c r="AA7" s="184"/>
      <c r="AB7" s="184"/>
      <c r="AC7" s="184"/>
      <c r="AD7" s="184">
        <f>AD8</f>
        <v>45712</v>
      </c>
      <c r="AE7" s="184"/>
      <c r="AF7" s="184"/>
      <c r="AG7" s="184"/>
      <c r="AH7" s="184"/>
      <c r="AI7" s="184"/>
      <c r="AJ7" s="184"/>
      <c r="AK7" s="184">
        <f>AK8</f>
        <v>45719</v>
      </c>
      <c r="AL7" s="184"/>
      <c r="AM7" s="184"/>
      <c r="AN7" s="184"/>
      <c r="AO7" s="184"/>
      <c r="AP7" s="184"/>
      <c r="AQ7" s="184"/>
      <c r="AR7" s="184">
        <f>AR8</f>
        <v>45726</v>
      </c>
      <c r="AS7" s="184"/>
      <c r="AT7" s="184"/>
      <c r="AU7" s="184"/>
      <c r="AV7" s="184"/>
      <c r="AW7" s="184"/>
      <c r="AX7" s="184"/>
      <c r="AY7" s="184">
        <f>AY8</f>
        <v>45733</v>
      </c>
      <c r="AZ7" s="184"/>
      <c r="BA7" s="184"/>
      <c r="BB7" s="184"/>
      <c r="BC7" s="184"/>
      <c r="BD7" s="184"/>
      <c r="BE7" s="184"/>
      <c r="BF7" s="184">
        <f>BF8</f>
        <v>45740</v>
      </c>
      <c r="BG7" s="184"/>
      <c r="BH7" s="184"/>
      <c r="BI7" s="184"/>
      <c r="BJ7" s="184"/>
      <c r="BK7" s="184"/>
      <c r="BL7" s="185"/>
    </row>
    <row r="8" spans="1:64" s="26" customFormat="1" ht="15" customHeight="1" x14ac:dyDescent="0.15">
      <c r="A8" s="186"/>
      <c r="B8" s="187" t="s">
        <v>5</v>
      </c>
      <c r="C8" s="189" t="s">
        <v>28</v>
      </c>
      <c r="D8" s="191" t="s">
        <v>1</v>
      </c>
      <c r="E8" s="191" t="s">
        <v>3</v>
      </c>
      <c r="F8" s="191"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86"/>
      <c r="B9" s="188"/>
      <c r="C9" s="190"/>
      <c r="D9" s="190"/>
      <c r="E9" s="190"/>
      <c r="F9" s="19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5" stopIfTrue="1">
      <formula>AND(task_end&gt;=I$8,task_start&lt;J$8)</formula>
    </cfRule>
    <cfRule type="expression" dxfId="13" priority="4">
      <formula>AND(task_start&lt;=I$8,ROUNDDOWN((task_end-task_start+1)*task_progress,0)+task_start-1&gt;=I$8)</formula>
    </cfRule>
  </conditionalFormatting>
  <conditionalFormatting sqref="I30:BL34">
    <cfRule type="expression" dxfId="12" priority="3" stopIfTrue="1">
      <formula>AND(task_end&gt;=I$8,task_start&lt;J$8)</formula>
    </cfRule>
    <cfRule type="expression" dxfId="11" priority="2">
      <formula>AND(task_start&lt;=I$8,ROUNDDOWN((task_end-task_start+1)*task_progress,0)+task_start-1&gt;=I$8)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2024-12-26T07:41:18Z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