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/Desktop/PhD/My Papers/FBDD review 2020/Fig2/AZD3839/smiles/"/>
    </mc:Choice>
  </mc:AlternateContent>
  <xr:revisionPtr revIDLastSave="0" documentId="13_ncr:1_{8AD4573E-CBC5-F94E-AD24-F37BBFB07486}" xr6:coauthVersionLast="45" xr6:coauthVersionMax="45" xr10:uidLastSave="{00000000-0000-0000-0000-000000000000}"/>
  <bookViews>
    <workbookView xWindow="38300" yWindow="1640" windowWidth="32500" windowHeight="18560" xr2:uid="{C9042247-1FFF-2F45-A58B-91FB7288E0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L2" i="1"/>
  <c r="L3" i="1"/>
  <c r="L4" i="1"/>
  <c r="L5" i="1"/>
  <c r="L6" i="1"/>
  <c r="L7" i="1"/>
  <c r="L8" i="1"/>
  <c r="L9" i="1"/>
  <c r="E2" i="1" l="1"/>
  <c r="E3" i="1"/>
  <c r="E4" i="1"/>
  <c r="E6" i="1"/>
  <c r="E7" i="1"/>
  <c r="E9" i="1"/>
  <c r="E8" i="1"/>
  <c r="E5" i="1"/>
</calcChain>
</file>

<file path=xl/sharedStrings.xml><?xml version="1.0" encoding="utf-8"?>
<sst xmlns="http://schemas.openxmlformats.org/spreadsheetml/2006/main" count="28" uniqueCount="28">
  <si>
    <t>num</t>
  </si>
  <si>
    <t>CCCc1cc(=O)[nH]c(n1)N</t>
  </si>
  <si>
    <t>COc1cccc(c1)c1cccc(c1)c1cc(=O)[nH]c(n1)N</t>
  </si>
  <si>
    <t>COc1cccc(c1)C1=CC=C2[C@]3(C1)[N]1=C(N)NC(=O)[C@@]31c1c2cccc1</t>
  </si>
  <si>
    <t>FCCCOC1=CC=C2[C@]3(C1)[N]1=C(N)N4C5=[N](c6c([C@]315)c2cc(c6)C(O)(F)F)CC(C4)(F)F</t>
  </si>
  <si>
    <t>Fc1ncccc1C1=CC=C2[C@]3(C1)[N]1=C(N)[C@H]4[C@]56[C@@]31[C@]15C2=CN=C[C@@H]1C6=CC=C4</t>
  </si>
  <si>
    <t>FC1=CC=C2[C@@]34[C@@H]1C(=[N]1[C@]53[C@@]34[C@@H]2C(=NC=C3C2=CC(=C(C[C@@]152)c1cncnc1)F)C(F)(F)F)N</t>
  </si>
  <si>
    <t>Fc1ccc2c3c1C(=[N]1[C@@]43[C@]31CC(=CC=C3c1c4c2c(nc1)C(F)F)c1cncnc1)N</t>
  </si>
  <si>
    <t>F[C@H]1CCC[C@@H]2[C@@H]1C(=N[C@@]2([C@H]1CCC[C@H](C1)[C@@H]1CNCN=C1)C1CCNCC1)N</t>
  </si>
  <si>
    <t>smiles</t>
  </si>
  <si>
    <t>C7H11N3O</t>
  </si>
  <si>
    <t>C17H15N3O2</t>
  </si>
  <si>
    <t>C22H18N3O2</t>
  </si>
  <si>
    <t>C22H19N4O2F5</t>
  </si>
  <si>
    <t>C24H16N4F</t>
  </si>
  <si>
    <t>C23H38N5F</t>
  </si>
  <si>
    <t>C24H13N5F5</t>
  </si>
  <si>
    <t>mw</t>
  </si>
  <si>
    <t>MF</t>
  </si>
  <si>
    <t>logP</t>
  </si>
  <si>
    <t>logS</t>
  </si>
  <si>
    <t>Polar surface area</t>
  </si>
  <si>
    <t>C24H13N5F3</t>
  </si>
  <si>
    <t>similarities</t>
  </si>
  <si>
    <t>scaled_MW</t>
  </si>
  <si>
    <t>Column1</t>
  </si>
  <si>
    <t>Max_PS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</si>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</sst>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Font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25400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60B-584C-876D-8871E9F1B31A}"/>
              </c:ext>
            </c:extLst>
          </c:dPt>
          <c:xVal>
            <c:numRef>
              <c:f>Sheet1!$D$2:$D$9</c:f>
              <c:numCache>
                <c:formatCode>General</c:formatCode>
                <c:ptCount val="8"/>
                <c:pt idx="0">
                  <c:v>153.18433999999999</c:v>
                </c:pt>
                <c:pt idx="1">
                  <c:v>293.325099999999</c:v>
                </c:pt>
                <c:pt idx="2">
                  <c:v>356.403919999999</c:v>
                </c:pt>
                <c:pt idx="3">
                  <c:v>466.40886</c:v>
                </c:pt>
                <c:pt idx="4">
                  <c:v>379.41703999999999</c:v>
                </c:pt>
                <c:pt idx="5">
                  <c:v>403.58771999999902</c:v>
                </c:pt>
                <c:pt idx="6">
                  <c:v>466.39222000000001</c:v>
                </c:pt>
                <c:pt idx="7">
                  <c:v>428.39622000000003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</c:v>
                </c:pt>
                <c:pt idx="1">
                  <c:v>0.44444444444444398</c:v>
                </c:pt>
                <c:pt idx="2">
                  <c:v>7.3684210526315796E-2</c:v>
                </c:pt>
                <c:pt idx="3">
                  <c:v>9.7500000000000003E-2</c:v>
                </c:pt>
                <c:pt idx="4">
                  <c:v>9.5238095238095205E-2</c:v>
                </c:pt>
                <c:pt idx="5">
                  <c:v>7.2992700729927001E-2</c:v>
                </c:pt>
                <c:pt idx="6">
                  <c:v>0.12734082397003699</c:v>
                </c:pt>
                <c:pt idx="7">
                  <c:v>0.13772455089820401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3-E747-AFD3-6010B234C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300495"/>
        <c:axId val="1176642351"/>
      </c:scatterChart>
      <c:valAx>
        <c:axId val="1136300495"/>
        <c:scaling>
          <c:orientation val="minMax"/>
          <c:min val="1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42351"/>
        <c:crosses val="autoZero"/>
        <c:crossBetween val="midCat"/>
      </c:valAx>
      <c:valAx>
        <c:axId val="11766423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30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Sheet1!$C$2:$C$9</c:f>
              <c:numCache>
                <c:formatCode>General</c:formatCode>
                <c:ptCount val="8"/>
                <c:pt idx="0">
                  <c:v>1</c:v>
                </c:pt>
                <c:pt idx="1">
                  <c:v>0.44444444444444398</c:v>
                </c:pt>
                <c:pt idx="2">
                  <c:v>7.3684210526315796E-2</c:v>
                </c:pt>
                <c:pt idx="3">
                  <c:v>9.7500000000000003E-2</c:v>
                </c:pt>
                <c:pt idx="4">
                  <c:v>9.5238095238095205E-2</c:v>
                </c:pt>
                <c:pt idx="5">
                  <c:v>7.2992700729927001E-2</c:v>
                </c:pt>
                <c:pt idx="6">
                  <c:v>0.12734082397003699</c:v>
                </c:pt>
                <c:pt idx="7">
                  <c:v>0.13772455089820401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3-A248-99D5-B0CA0278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064047"/>
        <c:axId val="1008059663"/>
      </c:lineChart>
      <c:lineChart>
        <c:grouping val="standard"/>
        <c:varyColors val="0"/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val>
            <c:numRef>
              <c:f>Sheet1!$E$2:$E$9</c:f>
              <c:numCache>
                <c:formatCode>General</c:formatCode>
                <c:ptCount val="8"/>
                <c:pt idx="0">
                  <c:v>0.32843359793808374</c:v>
                </c:pt>
                <c:pt idx="1">
                  <c:v>0.6289012176998503</c:v>
                </c:pt>
                <c:pt idx="2">
                  <c:v>0.76414483206858252</c:v>
                </c:pt>
                <c:pt idx="3">
                  <c:v>1</c:v>
                </c:pt>
                <c:pt idx="4">
                  <c:v>0.81348591877092558</c:v>
                </c:pt>
                <c:pt idx="5">
                  <c:v>0.86530886227161086</c:v>
                </c:pt>
                <c:pt idx="6">
                  <c:v>0.99996432314772066</c:v>
                </c:pt>
                <c:pt idx="7">
                  <c:v>0.91849931838773391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3-A248-99D5-B0CA02789BD6}"/>
            </c:ext>
          </c:extLst>
        </c:ser>
        <c:ser>
          <c:idx val="2"/>
          <c:order val="2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Sheet1!$I$2:$I$9</c:f>
              <c:numCache>
                <c:formatCode>General</c:formatCode>
                <c:ptCount val="8"/>
                <c:pt idx="0">
                  <c:v>0.80872483772813841</c:v>
                </c:pt>
                <c:pt idx="1">
                  <c:v>0.91934324218372432</c:v>
                </c:pt>
                <c:pt idx="2">
                  <c:v>0.91934324218372432</c:v>
                </c:pt>
                <c:pt idx="3">
                  <c:v>1</c:v>
                </c:pt>
                <c:pt idx="4">
                  <c:v>0.76258390436093471</c:v>
                </c:pt>
                <c:pt idx="5">
                  <c:v>0.89645254379697792</c:v>
                </c:pt>
                <c:pt idx="6">
                  <c:v>0.91706617328040241</c:v>
                </c:pt>
                <c:pt idx="7">
                  <c:v>0.92341805120291032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C-A347-B7D5-EF1B2F38E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735647"/>
        <c:axId val="1027648543"/>
      </c:lineChart>
      <c:catAx>
        <c:axId val="991064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059663"/>
        <c:crosses val="autoZero"/>
        <c:auto val="1"/>
        <c:lblAlgn val="ctr"/>
        <c:lblOffset val="100"/>
        <c:noMultiLvlLbl val="0"/>
      </c:catAx>
      <c:valAx>
        <c:axId val="10080596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64047"/>
        <c:crosses val="autoZero"/>
        <c:crossBetween val="between"/>
        <c:majorUnit val="0.1"/>
      </c:valAx>
      <c:valAx>
        <c:axId val="1027648543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35647"/>
        <c:crosses val="max"/>
        <c:crossBetween val="between"/>
      </c:valAx>
      <c:catAx>
        <c:axId val="1029735647"/>
        <c:scaling>
          <c:orientation val="minMax"/>
        </c:scaling>
        <c:delete val="1"/>
        <c:axPos val="b"/>
        <c:majorTickMark val="out"/>
        <c:minorTickMark val="none"/>
        <c:tickLblPos val="nextTo"/>
        <c:crossAx val="1027648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10</xdr:row>
      <xdr:rowOff>196850</xdr:rowOff>
    </xdr:from>
    <xdr:to>
      <xdr:col>2</xdr:col>
      <xdr:colOff>508000</xdr:colOff>
      <xdr:row>37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0652FE-38FD-C340-8ABF-5D637C1BC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764917</xdr:colOff>
      <xdr:row>11</xdr:row>
      <xdr:rowOff>15180</xdr:rowOff>
    </xdr:from>
    <xdr:to>
      <xdr:col>11</xdr:col>
      <xdr:colOff>802872</xdr:colOff>
      <xdr:row>38</xdr:row>
      <xdr:rowOff>72988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058AED-F15D-FE42-83B9-81528209D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F74DC1-59B2-1943-B676-88751BBFA5AE}" name="Table1" displayName="Table1" ref="A1:L9" totalsRowShown="0">
  <autoFilter ref="A1:L9" xr:uid="{CA434B52-59FA-514F-A2E0-7C45B81D29B5}"/>
  <sortState xmlns:xlrd2="http://schemas.microsoft.com/office/spreadsheetml/2017/richdata2" ref="A2:K9">
    <sortCondition ref="A1:A9"/>
  </sortState>
  <tableColumns count="12">
    <tableColumn id="1" xr3:uid="{AD6C1927-0F19-F74F-BE07-0302C54C01CC}" name="num"/>
    <tableColumn id="2" xr3:uid="{18AF03E3-03C4-C146-9DF5-0DE228E6CC03}" name="smiles"/>
    <tableColumn id="3" xr3:uid="{CD82AD57-A426-9048-B156-307ADE9A4A17}" name="similarities"/>
    <tableColumn id="4" xr3:uid="{B91EB53A-A2F8-574F-8DEA-ACFD8A2BA30A}" name="mw"/>
    <tableColumn id="5" xr3:uid="{4A5AE452-BA09-2E4A-ACC5-6600F0C72A6C}" name="scaled_MW" dataDxfId="2">
      <calculatedColumnFormula>D2/Table1[[#This Row],[Column1]]</calculatedColumnFormula>
    </tableColumn>
    <tableColumn id="6" xr3:uid="{2A51019C-97E9-A846-B8B9-3491299B2705}" name="MF"/>
    <tableColumn id="7" xr3:uid="{A9F65D76-1A9D-A74E-87E4-3CC5A7038AE0}" name="logP"/>
    <tableColumn id="8" xr3:uid="{E007B8E6-448A-474F-9ADD-1B29044F7A2F}" name="logS"/>
    <tableColumn id="12" xr3:uid="{2E1C62C0-C42F-E242-931C-2650A9514A94}" name="Column2" dataDxfId="0">
      <calculatedColumnFormula>Table1[[#This Row],[Polar surface area]]/Table1[[#This Row],[Max_PS]]</calculatedColumnFormula>
    </tableColumn>
    <tableColumn id="9" xr3:uid="{E71A83D7-5BC6-3F4D-9C94-4EE66E77BEA7}" name="Polar surface area"/>
    <tableColumn id="10" xr3:uid="{FA89256C-18C9-9D45-800D-24F04826FCE1}" name="Column1"/>
    <tableColumn id="11" xr3:uid="{A89B060E-7796-7845-8D11-D21E047F2897}" name="Max_PS" dataDxfId="1">
      <calculatedColumnFormula>MAX(Table1[Polar surface area])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875DD-8848-FD49-9DD4-51417F386CF7}">
  <dimension ref="A1:L9"/>
  <sheetViews>
    <sheetView tabSelected="1" zoomScale="87" zoomScaleNormal="87" workbookViewId="0">
      <selection activeCell="I3" sqref="I3"/>
    </sheetView>
  </sheetViews>
  <sheetFormatPr baseColWidth="10" defaultRowHeight="16" x14ac:dyDescent="0.2"/>
  <cols>
    <col min="2" max="2" width="106.33203125" customWidth="1"/>
    <col min="3" max="3" width="11.83203125" customWidth="1"/>
    <col min="5" max="5" width="12.83203125" customWidth="1"/>
    <col min="9" max="9" width="17.83203125" customWidth="1"/>
    <col min="10" max="10" width="15" customWidth="1"/>
  </cols>
  <sheetData>
    <row r="1" spans="1:12" x14ac:dyDescent="0.2">
      <c r="A1" t="s">
        <v>0</v>
      </c>
      <c r="B1" t="s">
        <v>9</v>
      </c>
      <c r="C1" s="1" t="s">
        <v>23</v>
      </c>
      <c r="D1" t="s">
        <v>17</v>
      </c>
      <c r="E1" t="s">
        <v>24</v>
      </c>
      <c r="F1" t="s">
        <v>18</v>
      </c>
      <c r="G1" t="s">
        <v>19</v>
      </c>
      <c r="H1" t="s">
        <v>20</v>
      </c>
      <c r="I1" t="s">
        <v>27</v>
      </c>
      <c r="J1" t="s">
        <v>21</v>
      </c>
      <c r="K1" t="s">
        <v>25</v>
      </c>
      <c r="L1" t="s">
        <v>26</v>
      </c>
    </row>
    <row r="2" spans="1:12" x14ac:dyDescent="0.2">
      <c r="A2">
        <v>1</v>
      </c>
      <c r="B2" t="s">
        <v>1</v>
      </c>
      <c r="C2">
        <v>1</v>
      </c>
      <c r="D2">
        <v>153.18433999999999</v>
      </c>
      <c r="E2">
        <f>D2/Table1[[#This Row],[Column1]]</f>
        <v>0.32843359793808374</v>
      </c>
      <c r="F2" t="s">
        <v>10</v>
      </c>
      <c r="G2">
        <v>4.5299991965293801E-2</v>
      </c>
      <c r="H2">
        <v>-2.18799998424947</v>
      </c>
      <c r="I2">
        <f>Table1[[#This Row],[Polar surface area]]/Table1[[#This Row],[Max_PS]]</f>
        <v>0.80872483772813841</v>
      </c>
      <c r="J2">
        <v>67.4799995422363</v>
      </c>
      <c r="K2">
        <v>466.40886</v>
      </c>
      <c r="L2" s="2">
        <f>MAX(Table1[Polar surface area])</f>
        <v>83.439998865127507</v>
      </c>
    </row>
    <row r="3" spans="1:12" x14ac:dyDescent="0.2">
      <c r="A3">
        <v>2</v>
      </c>
      <c r="B3" t="s">
        <v>2</v>
      </c>
      <c r="C3">
        <v>0.44444444444444398</v>
      </c>
      <c r="D3">
        <v>293.325099999999</v>
      </c>
      <c r="E3">
        <f>D3/Table1[[#This Row],[Column1]]</f>
        <v>0.6289012176998503</v>
      </c>
      <c r="F3" t="s">
        <v>11</v>
      </c>
      <c r="G3">
        <v>2.02030000463128</v>
      </c>
      <c r="H3">
        <v>-4.5819999184459403</v>
      </c>
      <c r="I3">
        <f>Table1[[#This Row],[Polar surface area]]/Table1[[#This Row],[Max_PS]]</f>
        <v>0.91934324218372432</v>
      </c>
      <c r="J3">
        <v>76.709999084472599</v>
      </c>
      <c r="K3">
        <v>466.40886</v>
      </c>
      <c r="L3">
        <f>MAX(Table1[Polar surface area])</f>
        <v>83.439998865127507</v>
      </c>
    </row>
    <row r="4" spans="1:12" x14ac:dyDescent="0.2">
      <c r="A4">
        <v>3</v>
      </c>
      <c r="B4" t="s">
        <v>3</v>
      </c>
      <c r="C4">
        <v>7.3684210526315796E-2</v>
      </c>
      <c r="D4">
        <v>356.403919999999</v>
      </c>
      <c r="E4">
        <f>D4/Table1[[#This Row],[Column1]]</f>
        <v>0.76414483206858252</v>
      </c>
      <c r="F4" t="s">
        <v>12</v>
      </c>
      <c r="G4">
        <v>2.1850999481976001</v>
      </c>
      <c r="H4">
        <v>-3.4250000771134999</v>
      </c>
      <c r="I4">
        <f>Table1[[#This Row],[Polar surface area]]/Table1[[#This Row],[Max_PS]]</f>
        <v>0.91934324218372432</v>
      </c>
      <c r="J4">
        <v>76.709999084472599</v>
      </c>
      <c r="K4">
        <v>466.40886</v>
      </c>
      <c r="L4">
        <f>MAX(Table1[Polar surface area])</f>
        <v>83.439998865127507</v>
      </c>
    </row>
    <row r="5" spans="1:12" x14ac:dyDescent="0.2">
      <c r="A5">
        <v>4</v>
      </c>
      <c r="B5" t="s">
        <v>4</v>
      </c>
      <c r="C5">
        <v>9.7500000000000003E-2</v>
      </c>
      <c r="D5">
        <v>466.40886</v>
      </c>
      <c r="E5">
        <f>D5/Table1[[#This Row],[Column1]]</f>
        <v>1</v>
      </c>
      <c r="F5" t="s">
        <v>13</v>
      </c>
      <c r="G5">
        <v>2.1245000660419402</v>
      </c>
      <c r="H5">
        <v>-4.2230001408606697</v>
      </c>
      <c r="I5">
        <f>Table1[[#This Row],[Polar surface area]]/Table1[[#This Row],[Max_PS]]</f>
        <v>1</v>
      </c>
      <c r="J5">
        <v>83.439998865127507</v>
      </c>
      <c r="K5">
        <v>466.40886</v>
      </c>
      <c r="L5">
        <f>MAX(Table1[Polar surface area])</f>
        <v>83.439998865127507</v>
      </c>
    </row>
    <row r="6" spans="1:12" x14ac:dyDescent="0.2">
      <c r="A6">
        <v>5</v>
      </c>
      <c r="B6" t="s">
        <v>5</v>
      </c>
      <c r="C6">
        <v>9.5238095238095205E-2</v>
      </c>
      <c r="D6">
        <v>379.41703999999999</v>
      </c>
      <c r="E6">
        <f>D6/Table1[[#This Row],[Column1]]</f>
        <v>0.81348591877092558</v>
      </c>
      <c r="F6" t="s">
        <v>14</v>
      </c>
      <c r="G6">
        <v>1.3616999462246799</v>
      </c>
      <c r="H6">
        <v>-3.4559999983757699</v>
      </c>
      <c r="I6">
        <f>Table1[[#This Row],[Polar surface area]]/Table1[[#This Row],[Max_PS]]</f>
        <v>0.76258390436093471</v>
      </c>
      <c r="J6">
        <v>63.630000114440897</v>
      </c>
      <c r="K6">
        <v>466.40886</v>
      </c>
      <c r="L6">
        <f>MAX(Table1[Polar surface area])</f>
        <v>83.439998865127507</v>
      </c>
    </row>
    <row r="7" spans="1:12" x14ac:dyDescent="0.2">
      <c r="A7">
        <v>6</v>
      </c>
      <c r="B7" t="s">
        <v>8</v>
      </c>
      <c r="C7">
        <v>7.2992700729927001E-2</v>
      </c>
      <c r="D7">
        <v>403.58771999999902</v>
      </c>
      <c r="E7">
        <f>D7/Table1[[#This Row],[Column1]]</f>
        <v>0.86530886227161086</v>
      </c>
      <c r="F7" t="s">
        <v>15</v>
      </c>
      <c r="G7">
        <v>1.71570008620619</v>
      </c>
      <c r="H7">
        <v>-4.7340000234544197</v>
      </c>
      <c r="I7">
        <f>Table1[[#This Row],[Polar surface area]]/Table1[[#This Row],[Max_PS]]</f>
        <v>0.89645254379697792</v>
      </c>
      <c r="J7">
        <v>74.799999237060504</v>
      </c>
      <c r="K7">
        <v>466.40886</v>
      </c>
      <c r="L7">
        <f>MAX(Table1[Polar surface area])</f>
        <v>83.439998865127507</v>
      </c>
    </row>
    <row r="8" spans="1:12" x14ac:dyDescent="0.2">
      <c r="A8">
        <v>7</v>
      </c>
      <c r="B8" t="s">
        <v>6</v>
      </c>
      <c r="C8">
        <v>0.12734082397003699</v>
      </c>
      <c r="D8">
        <v>466.39222000000001</v>
      </c>
      <c r="E8">
        <f>D8/Table1[[#This Row],[Column1]]</f>
        <v>0.99996432314772066</v>
      </c>
      <c r="F8" t="s">
        <v>16</v>
      </c>
      <c r="G8">
        <v>1.49289999529719</v>
      </c>
      <c r="H8">
        <v>-4.38799986802041</v>
      </c>
      <c r="I8">
        <f>Table1[[#This Row],[Polar surface area]]/Table1[[#This Row],[Max_PS]]</f>
        <v>0.91706617328040241</v>
      </c>
      <c r="J8">
        <v>76.520000457763601</v>
      </c>
      <c r="K8">
        <v>466.40886</v>
      </c>
      <c r="L8">
        <f>MAX(Table1[Polar surface area])</f>
        <v>83.439998865127507</v>
      </c>
    </row>
    <row r="9" spans="1:12" x14ac:dyDescent="0.2">
      <c r="A9">
        <v>8</v>
      </c>
      <c r="B9" t="s">
        <v>7</v>
      </c>
      <c r="C9">
        <v>0.13772455089820401</v>
      </c>
      <c r="D9">
        <v>428.39622000000003</v>
      </c>
      <c r="E9">
        <f>D9/Table1[[#This Row],[Column1]]</f>
        <v>0.91849931838773391</v>
      </c>
      <c r="F9" t="s">
        <v>22</v>
      </c>
      <c r="G9">
        <v>2.4245999790727999</v>
      </c>
      <c r="H9">
        <v>-4.6270000655204004</v>
      </c>
      <c r="I9">
        <f>Table1[[#This Row],[Polar surface area]]/Table1[[#This Row],[Max_PS]]</f>
        <v>0.92341805120291032</v>
      </c>
      <c r="J9">
        <v>77.050001144409094</v>
      </c>
      <c r="K9">
        <v>466.40886</v>
      </c>
      <c r="L9">
        <f>MAX(Table1[Polar surface area])</f>
        <v>83.439998865127507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</dc:creator>
  <cp:lastModifiedBy>Luca M</cp:lastModifiedBy>
  <dcterms:created xsi:type="dcterms:W3CDTF">2020-01-08T14:42:46Z</dcterms:created>
  <dcterms:modified xsi:type="dcterms:W3CDTF">2020-01-10T17:40:33Z</dcterms:modified>
</cp:coreProperties>
</file>