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海上风电场项目2025\风场仿真\Version-1\考虑寿命部分的发电量最大化\"/>
    </mc:Choice>
  </mc:AlternateContent>
  <xr:revisionPtr revIDLastSave="0" documentId="13_ncr:1_{F0BB496D-054B-486C-8034-4D5289DEB8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rbine" sheetId="1" r:id="rId1"/>
    <sheet name="Layout" sheetId="2" r:id="rId2"/>
    <sheet name="WindField" sheetId="3" r:id="rId3"/>
    <sheet name="Models" sheetId="4" r:id="rId4"/>
  </sheets>
  <definedNames>
    <definedName name="Huadian">Models!$B$4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0" i="1" l="1" a="1"/>
  <c r="G140" i="1" s="1"/>
  <c r="G141" i="1" s="1"/>
  <c r="G139" i="1"/>
  <c r="G79" i="1" a="1"/>
  <c r="G79" i="1" s="1"/>
  <c r="G80" i="1" s="1"/>
  <c r="G78" i="1"/>
  <c r="G3" i="2"/>
  <c r="G5" i="2" s="1" a="1"/>
  <c r="G5" i="2" s="1"/>
  <c r="G4" i="2" a="1"/>
  <c r="G4" i="2" s="1"/>
  <c r="G19" i="1" a="1"/>
  <c r="G19" i="1" s="1"/>
  <c r="G18" i="1"/>
  <c r="G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<sst xmlns="http://schemas.openxmlformats.org/spreadsheetml/2006/main" count="282" uniqueCount="253">
  <si>
    <t>FLOW FIELD</t>
  </si>
  <si>
    <t>turbulence intensity</t>
  </si>
  <si>
    <t xml:space="preserve">wind shear </t>
  </si>
  <si>
    <t xml:space="preserve">wind veer </t>
  </si>
  <si>
    <t>TURBINE LAYOUT</t>
  </si>
  <si>
    <t>x</t>
  </si>
  <si>
    <t>wind speed</t>
  </si>
  <si>
    <t>wind direction</t>
  </si>
  <si>
    <t>air density</t>
  </si>
  <si>
    <t>y</t>
  </si>
  <si>
    <t>rotor diameter</t>
  </si>
  <si>
    <t>hub height</t>
  </si>
  <si>
    <t>blade count</t>
  </si>
  <si>
    <t>pP</t>
  </si>
  <si>
    <t>pT</t>
  </si>
  <si>
    <t>generator efficiency</t>
  </si>
  <si>
    <t xml:space="preserve">yaw angle </t>
  </si>
  <si>
    <t>tilt angle</t>
  </si>
  <si>
    <t>TSR</t>
  </si>
  <si>
    <t>Ct</t>
  </si>
  <si>
    <t>Cp</t>
  </si>
  <si>
    <t>Crespo-Hernandez</t>
  </si>
  <si>
    <t>initial</t>
  </si>
  <si>
    <t>constant</t>
  </si>
  <si>
    <t>ai</t>
  </si>
  <si>
    <t>downstream</t>
  </si>
  <si>
    <t>Jensen</t>
  </si>
  <si>
    <t>Velocity Model:</t>
  </si>
  <si>
    <t>Deflection Model:</t>
  </si>
  <si>
    <t>Combination Model:</t>
  </si>
  <si>
    <t>Gauss</t>
  </si>
  <si>
    <t>Parameters:</t>
  </si>
  <si>
    <t>we</t>
  </si>
  <si>
    <t>Multizone</t>
  </si>
  <si>
    <t>me</t>
  </si>
  <si>
    <t>aU</t>
  </si>
  <si>
    <t>bU</t>
  </si>
  <si>
    <t>mU</t>
  </si>
  <si>
    <t>ka</t>
  </si>
  <si>
    <t>kb</t>
  </si>
  <si>
    <t>alpha</t>
  </si>
  <si>
    <t>beta</t>
  </si>
  <si>
    <t>ad</t>
  </si>
  <si>
    <t>bd</t>
  </si>
  <si>
    <t>Jimenez</t>
  </si>
  <si>
    <t>kd</t>
  </si>
  <si>
    <t>RESOLUTION</t>
  </si>
  <si>
    <t>x_resolution</t>
  </si>
  <si>
    <t>y_resolution</t>
  </si>
  <si>
    <t>z_resolution</t>
  </si>
  <si>
    <t>specified_wind_height</t>
  </si>
  <si>
    <t>n_turbines</t>
  </si>
  <si>
    <t>ending_row</t>
  </si>
  <si>
    <t>starting_row</t>
  </si>
  <si>
    <t>Calculate turbulence:</t>
  </si>
  <si>
    <t>Yes</t>
  </si>
  <si>
    <t>Enable wind field calculation?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</si>
  <si>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</si>
  <si>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</si>
  <si>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</si>
  <si>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</si>
  <si>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</si>
  <si>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</si>
  <si>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</si>
  <si>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</si>
  <si>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</si>
  <si>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</si>
  <si>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</si>
  <si>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</si>
  <si>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</si>
  <si>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</si>
  <si>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</si>
  <si>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</si>
  <si>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</si>
  <si>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</si>
  <si>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</si>
  <si>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</si>
  <si>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</si>
  <si>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</si>
  <si>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</si>
  <si>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</si>
  <si>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</si>
  <si>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</si>
  <si>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</si>
  <si>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</si>
  <si>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</si>
  <si>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</si>
  <si>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</si>
  <si>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</si>
  <si>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</si>
  <si>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</si>
  <si>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</si>
  <si>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</si>
  <si>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</si>
  <si>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</si>
  <si>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</si>
  <si>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</si>
  <si>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</si>
  <si>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</si>
  <si>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</si>
  <si>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</si>
  <si>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</si>
  <si>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</si>
  <si>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</si>
  <si>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</si>
  <si>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</si>
  <si>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</si>
  <si>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</si>
  <si>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</si>
  <si>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</si>
  <si>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</si>
  <si>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</si>
  <si>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</si>
  <si>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</si>
  <si>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</si>
  <si>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</si>
  <si>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</si>
  <si>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</si>
  <si>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</si>
  <si>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</si>
  <si>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</si>
  <si>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</si>
  <si>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</si>
  <si>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</si>
  <si>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hub height</t>
    <phoneticPr fontId="3" type="noConversion"/>
  </si>
  <si>
    <t>TURBINE-11MW</t>
    <phoneticPr fontId="3" type="noConversion"/>
  </si>
  <si>
    <t>TURBINE-6.8MW</t>
    <phoneticPr fontId="3" type="noConversion"/>
  </si>
  <si>
    <t>blade count</t>
    <phoneticPr fontId="3" type="noConversion"/>
  </si>
  <si>
    <t>TURBINE-8.3MW</t>
    <phoneticPr fontId="3" type="noConversion"/>
  </si>
  <si>
    <t>trubine_size_qz3</t>
    <phoneticPr fontId="3" type="noConversion"/>
  </si>
  <si>
    <t>turbine_size_qz1</t>
    <phoneticPr fontId="3" type="noConversion"/>
  </si>
  <si>
    <t>turbine_size_qz2</t>
    <phoneticPr fontId="3" type="noConversion"/>
  </si>
  <si>
    <t>axial induction factor</t>
    <phoneticPr fontId="3" type="noConversion"/>
  </si>
  <si>
    <t>rated_power</t>
    <phoneticPr fontId="3" type="noConversion"/>
  </si>
  <si>
    <t>delta_t</t>
    <phoneticPr fontId="3" type="noConversion"/>
  </si>
  <si>
    <t>delta_t</t>
    <phoneticPr fontId="3" type="noConversion"/>
  </si>
  <si>
    <t>life_total</t>
    <phoneticPr fontId="3" type="noConversion"/>
  </si>
  <si>
    <t>life_total</t>
    <phoneticPr fontId="3" type="noConversion"/>
  </si>
  <si>
    <t>repair_c</t>
    <phoneticPr fontId="3" type="noConversion"/>
  </si>
  <si>
    <t>repair_c</t>
    <phoneticPr fontId="3" type="noConversion"/>
  </si>
  <si>
    <t>Ct</t>
    <phoneticPr fontId="3" type="noConversion"/>
  </si>
  <si>
    <t>Cp</t>
    <phoneticPr fontId="3" type="noConversion"/>
  </si>
  <si>
    <t>wind speed 11MW</t>
    <phoneticPr fontId="3" type="noConversion"/>
  </si>
  <si>
    <t>wind speed 6.8MW</t>
    <phoneticPr fontId="3" type="noConversion"/>
  </si>
  <si>
    <t>wind speed 8.3MW</t>
    <phoneticPr fontId="3" type="noConversion"/>
  </si>
  <si>
    <t>starting_row_11</t>
    <phoneticPr fontId="3" type="noConversion"/>
  </si>
  <si>
    <t>n_points_11</t>
    <phoneticPr fontId="3" type="noConversion"/>
  </si>
  <si>
    <t>ending_row_11</t>
    <phoneticPr fontId="3" type="noConversion"/>
  </si>
  <si>
    <t>starting_row_6.8</t>
    <phoneticPr fontId="3" type="noConversion"/>
  </si>
  <si>
    <t>n_points_6.8</t>
    <phoneticPr fontId="3" type="noConversion"/>
  </si>
  <si>
    <t>ending_row_6.8</t>
    <phoneticPr fontId="3" type="noConversion"/>
  </si>
  <si>
    <t>starting_row_8.3</t>
    <phoneticPr fontId="3" type="noConversion"/>
  </si>
  <si>
    <t>n_points_8.3</t>
    <phoneticPr fontId="3" type="noConversion"/>
  </si>
  <si>
    <t>ending_row_8.3</t>
    <phoneticPr fontId="3" type="noConversion"/>
  </si>
  <si>
    <t>Choose a model:</t>
    <phoneticPr fontId="3" type="noConversion"/>
  </si>
  <si>
    <t>Huadian</t>
  </si>
  <si>
    <t>Turbulence_Model</t>
    <phoneticPr fontId="3" type="noConversion"/>
  </si>
  <si>
    <t>Huadian</t>
    <phoneticPr fontId="3" type="noConversion"/>
  </si>
  <si>
    <t>Sos</t>
  </si>
  <si>
    <t>added_turbulence</t>
    <phoneticPr fontId="3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</si>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</sst>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4" fillId="0" borderId="11" xfId="0" applyFont="1" applyBorder="1"/>
    <xf numFmtId="0" fontId="4" fillId="0" borderId="12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</cellXfs>
  <cellStyles count="1">
    <cellStyle name="常规" xfId="0" builtinId="0"/>
  </cellStyles>
  <dxfs count="1">
    <dxf>
      <font>
        <color theme="2" tint="-0.2499465926084170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6"/>
  <sheetViews>
    <sheetView tabSelected="1" zoomScale="130" zoomScaleNormal="130" workbookViewId="0">
      <selection activeCell="H21" sqref="H21"/>
    </sheetView>
  </sheetViews>
  <sheetFormatPr defaultRowHeight="14.25" x14ac:dyDescent="0.2"/>
  <cols>
    <col min="1" max="1" width="19.875" bestFit="1" customWidth="1"/>
    <col min="2" max="2" width="10.5" bestFit="1" customWidth="1"/>
    <col min="4" max="4" width="19.125" customWidth="1"/>
    <col min="5" max="5" width="10.5" bestFit="1" customWidth="1"/>
    <col min="6" max="6" width="14.875" customWidth="1"/>
    <col min="7" max="7" width="19" customWidth="1"/>
    <col min="8" max="8" width="10.5" bestFit="1" customWidth="1"/>
  </cols>
  <sheetData>
    <row r="2" spans="1:8" ht="15" thickBot="1" x14ac:dyDescent="0.25">
      <c r="A2" s="1" t="s">
        <v>125</v>
      </c>
      <c r="D2" s="1" t="s">
        <v>126</v>
      </c>
      <c r="G2" s="1" t="s">
        <v>128</v>
      </c>
    </row>
    <row r="3" spans="1:8" ht="15" thickBot="1" x14ac:dyDescent="0.25">
      <c r="A3" t="s">
        <v>10</v>
      </c>
      <c r="B3" s="3">
        <v>228</v>
      </c>
      <c r="D3" t="s">
        <v>10</v>
      </c>
      <c r="E3" s="3">
        <v>158</v>
      </c>
      <c r="G3" t="s">
        <v>10</v>
      </c>
      <c r="H3" s="3">
        <v>180</v>
      </c>
    </row>
    <row r="4" spans="1:8" ht="15" thickBot="1" x14ac:dyDescent="0.25">
      <c r="A4" t="s">
        <v>124</v>
      </c>
      <c r="B4" s="3">
        <v>140</v>
      </c>
      <c r="D4" t="s">
        <v>11</v>
      </c>
      <c r="E4" s="3">
        <v>105</v>
      </c>
      <c r="G4" t="s">
        <v>11</v>
      </c>
      <c r="H4" s="3">
        <v>110</v>
      </c>
    </row>
    <row r="5" spans="1:8" ht="15" thickBot="1" x14ac:dyDescent="0.25">
      <c r="A5" t="s">
        <v>12</v>
      </c>
      <c r="B5" s="3">
        <v>3</v>
      </c>
      <c r="D5" t="s">
        <v>127</v>
      </c>
      <c r="E5" s="3">
        <v>3</v>
      </c>
      <c r="G5" t="s">
        <v>12</v>
      </c>
      <c r="H5" s="3">
        <v>3</v>
      </c>
    </row>
    <row r="6" spans="1:8" ht="15" thickBot="1" x14ac:dyDescent="0.25">
      <c r="A6" t="s">
        <v>13</v>
      </c>
      <c r="B6" s="3">
        <v>1.88</v>
      </c>
      <c r="D6" t="s">
        <v>13</v>
      </c>
      <c r="E6" s="3">
        <v>1.88</v>
      </c>
      <c r="G6" t="s">
        <v>13</v>
      </c>
      <c r="H6" s="3">
        <v>1.88</v>
      </c>
    </row>
    <row r="7" spans="1:8" ht="15" thickBot="1" x14ac:dyDescent="0.25">
      <c r="A7" t="s">
        <v>14</v>
      </c>
      <c r="B7" s="3">
        <v>1.88</v>
      </c>
      <c r="D7" t="s">
        <v>14</v>
      </c>
      <c r="E7" s="3">
        <v>1.88</v>
      </c>
      <c r="G7" t="s">
        <v>14</v>
      </c>
      <c r="H7" s="3">
        <v>1.88</v>
      </c>
    </row>
    <row r="8" spans="1:8" ht="15" thickBot="1" x14ac:dyDescent="0.25">
      <c r="A8" t="s">
        <v>15</v>
      </c>
      <c r="B8" s="3">
        <v>1</v>
      </c>
      <c r="D8" t="s">
        <v>15</v>
      </c>
      <c r="E8" s="3">
        <v>1</v>
      </c>
      <c r="G8" t="s">
        <v>15</v>
      </c>
      <c r="H8" s="3">
        <v>1</v>
      </c>
    </row>
    <row r="9" spans="1:8" ht="15" thickBot="1" x14ac:dyDescent="0.25">
      <c r="A9" t="s">
        <v>18</v>
      </c>
      <c r="B9" s="3">
        <v>8</v>
      </c>
      <c r="D9" t="s">
        <v>18</v>
      </c>
      <c r="E9" s="3">
        <v>8</v>
      </c>
      <c r="G9" t="s">
        <v>18</v>
      </c>
      <c r="H9" s="3">
        <v>8</v>
      </c>
    </row>
    <row r="10" spans="1:8" ht="15" thickBot="1" x14ac:dyDescent="0.25">
      <c r="A10" t="s">
        <v>16</v>
      </c>
      <c r="B10" s="3">
        <v>0</v>
      </c>
      <c r="D10" t="s">
        <v>16</v>
      </c>
      <c r="E10" s="3">
        <v>0</v>
      </c>
      <c r="G10" t="s">
        <v>16</v>
      </c>
      <c r="H10" s="3">
        <v>0</v>
      </c>
    </row>
    <row r="11" spans="1:8" ht="15" thickBot="1" x14ac:dyDescent="0.25">
      <c r="A11" t="s">
        <v>17</v>
      </c>
      <c r="B11" s="3">
        <v>0</v>
      </c>
      <c r="D11" t="s">
        <v>17</v>
      </c>
      <c r="E11" s="3">
        <v>0</v>
      </c>
      <c r="G11" t="s">
        <v>17</v>
      </c>
      <c r="H11" s="3">
        <v>0</v>
      </c>
    </row>
    <row r="12" spans="1:8" ht="15" thickBot="1" x14ac:dyDescent="0.25">
      <c r="A12" t="s">
        <v>132</v>
      </c>
      <c r="B12" s="3">
        <v>0.33</v>
      </c>
      <c r="D12" t="s">
        <v>132</v>
      </c>
      <c r="E12" s="3">
        <v>0.33</v>
      </c>
      <c r="G12" t="s">
        <v>132</v>
      </c>
      <c r="H12" s="3">
        <v>0.33</v>
      </c>
    </row>
    <row r="13" spans="1:8" ht="15" thickBot="1" x14ac:dyDescent="0.25">
      <c r="A13" t="s">
        <v>133</v>
      </c>
      <c r="B13" s="3">
        <v>11</v>
      </c>
      <c r="D13" t="s">
        <v>133</v>
      </c>
      <c r="E13" s="3">
        <v>6.8</v>
      </c>
      <c r="G13" t="s">
        <v>133</v>
      </c>
      <c r="H13" s="3">
        <v>8.3000000000000007</v>
      </c>
    </row>
    <row r="14" spans="1:8" ht="15" thickBot="1" x14ac:dyDescent="0.25">
      <c r="A14" t="s">
        <v>134</v>
      </c>
      <c r="B14" s="3">
        <v>1</v>
      </c>
      <c r="D14" t="s">
        <v>135</v>
      </c>
      <c r="E14" s="3">
        <v>1</v>
      </c>
      <c r="G14" t="s">
        <v>134</v>
      </c>
      <c r="H14" s="3">
        <v>1</v>
      </c>
    </row>
    <row r="15" spans="1:8" ht="15" thickBot="1" x14ac:dyDescent="0.25">
      <c r="A15" t="s">
        <v>136</v>
      </c>
      <c r="B15" s="3">
        <v>788400000</v>
      </c>
      <c r="D15" t="s">
        <v>137</v>
      </c>
      <c r="E15" s="3">
        <v>788400000</v>
      </c>
      <c r="G15" t="s">
        <v>136</v>
      </c>
      <c r="H15" s="3">
        <v>788400000</v>
      </c>
    </row>
    <row r="16" spans="1:8" ht="15" thickBot="1" x14ac:dyDescent="0.25">
      <c r="A16" t="s">
        <v>138</v>
      </c>
      <c r="B16" s="3">
        <v>0.5</v>
      </c>
      <c r="D16" t="s">
        <v>138</v>
      </c>
      <c r="E16" s="3">
        <v>0.5</v>
      </c>
      <c r="G16" t="s">
        <v>139</v>
      </c>
      <c r="H16" s="3">
        <v>0.5</v>
      </c>
    </row>
    <row r="17" spans="1:7" ht="15" thickBot="1" x14ac:dyDescent="0.25">
      <c r="A17" s="1" t="s">
        <v>142</v>
      </c>
      <c r="B17" s="1" t="s">
        <v>19</v>
      </c>
      <c r="C17" s="1" t="s">
        <v>20</v>
      </c>
    </row>
    <row r="18" spans="1:7" x14ac:dyDescent="0.2">
      <c r="A18" s="4">
        <v>0</v>
      </c>
      <c r="B18" s="4">
        <v>0</v>
      </c>
      <c r="C18" s="4">
        <v>0</v>
      </c>
      <c r="F18" s="7" t="s">
        <v>145</v>
      </c>
      <c r="G18" s="8">
        <f>ROW(A18)</f>
        <v>18</v>
      </c>
    </row>
    <row r="19" spans="1:7" x14ac:dyDescent="0.2">
      <c r="A19" s="5">
        <v>3</v>
      </c>
      <c r="B19" s="5">
        <v>0.211897986281425</v>
      </c>
      <c r="C19" s="5">
        <v>0.91500000000000004</v>
      </c>
      <c r="F19" s="11" t="s">
        <v>146</v>
      </c>
      <c r="G19" s="12" cm="1">
        <f t="array" ref="G19">MIN(IF(A18:A202="",ROW(A18:A202)-ROW(A18)+1))-1</f>
        <v>58</v>
      </c>
    </row>
    <row r="20" spans="1:7" ht="15" thickBot="1" x14ac:dyDescent="0.25">
      <c r="A20" s="5">
        <v>3.5</v>
      </c>
      <c r="B20" s="5">
        <v>0.29580784351692702</v>
      </c>
      <c r="C20" s="5">
        <v>0.91200000000000003</v>
      </c>
      <c r="F20" s="9" t="s">
        <v>147</v>
      </c>
      <c r="G20" s="10">
        <f>G19+G18-1</f>
        <v>75</v>
      </c>
    </row>
    <row r="21" spans="1:7" x14ac:dyDescent="0.2">
      <c r="A21" s="5">
        <v>4</v>
      </c>
      <c r="B21" s="5">
        <v>0.355702443536007</v>
      </c>
      <c r="C21" s="5">
        <v>0.90600000000000003</v>
      </c>
    </row>
    <row r="22" spans="1:7" x14ac:dyDescent="0.2">
      <c r="A22" s="5">
        <v>4.5</v>
      </c>
      <c r="B22" s="5">
        <v>0.39690397223187401</v>
      </c>
      <c r="C22" s="5">
        <v>0.89700000000000002</v>
      </c>
    </row>
    <row r="23" spans="1:7" x14ac:dyDescent="0.2">
      <c r="A23" s="5">
        <v>5</v>
      </c>
      <c r="B23" s="5">
        <v>0.42697296055297201</v>
      </c>
      <c r="C23" s="5">
        <v>0.88500000000000001</v>
      </c>
    </row>
    <row r="24" spans="1:7" x14ac:dyDescent="0.2">
      <c r="A24" s="5">
        <v>5.5</v>
      </c>
      <c r="B24" s="5">
        <v>0.44126812398535997</v>
      </c>
      <c r="C24" s="5">
        <v>0.871</v>
      </c>
    </row>
    <row r="25" spans="1:7" x14ac:dyDescent="0.2">
      <c r="A25" s="5">
        <v>6</v>
      </c>
      <c r="B25" s="5">
        <v>0.44694916162331999</v>
      </c>
      <c r="C25" s="5">
        <v>0.85599999999999998</v>
      </c>
    </row>
    <row r="26" spans="1:7" x14ac:dyDescent="0.2">
      <c r="A26" s="5">
        <v>6.5</v>
      </c>
      <c r="B26" s="5">
        <v>0.45497388622720802</v>
      </c>
      <c r="C26" s="5">
        <v>0.83899999999999997</v>
      </c>
    </row>
    <row r="27" spans="1:7" x14ac:dyDescent="0.2">
      <c r="A27" s="5">
        <v>7</v>
      </c>
      <c r="B27" s="5">
        <v>0.45899206003119303</v>
      </c>
      <c r="C27" s="5">
        <v>0.82099999999999995</v>
      </c>
    </row>
    <row r="28" spans="1:7" x14ac:dyDescent="0.2">
      <c r="A28" s="5">
        <v>7.5</v>
      </c>
      <c r="B28" s="5">
        <v>0.46033133444924701</v>
      </c>
      <c r="C28" s="5">
        <v>0.80200000000000005</v>
      </c>
    </row>
    <row r="29" spans="1:7" x14ac:dyDescent="0.2">
      <c r="A29" s="5">
        <v>8</v>
      </c>
      <c r="B29" s="5">
        <v>0.460647167101221</v>
      </c>
      <c r="C29" s="5">
        <v>0.78300000000000003</v>
      </c>
    </row>
    <row r="30" spans="1:7" x14ac:dyDescent="0.2">
      <c r="A30" s="5">
        <v>8.5</v>
      </c>
      <c r="B30" s="5">
        <v>0.45863842589588399</v>
      </c>
      <c r="C30" s="5">
        <v>0.74299999999999999</v>
      </c>
    </row>
    <row r="31" spans="1:7" x14ac:dyDescent="0.2">
      <c r="A31" s="5">
        <v>9</v>
      </c>
      <c r="B31" s="5">
        <v>0.45370646272689502</v>
      </c>
      <c r="C31" s="5">
        <v>0.7</v>
      </c>
    </row>
    <row r="32" spans="1:7" x14ac:dyDescent="0.2">
      <c r="A32" s="5">
        <v>9.5</v>
      </c>
      <c r="B32" s="5">
        <v>0.43976333530106299</v>
      </c>
      <c r="C32" s="5">
        <v>0.66</v>
      </c>
    </row>
    <row r="33" spans="1:3" x14ac:dyDescent="0.2">
      <c r="A33" s="5">
        <v>10</v>
      </c>
      <c r="B33" s="5">
        <v>0.42201188042660598</v>
      </c>
      <c r="C33" s="5">
        <v>0.623</v>
      </c>
    </row>
    <row r="34" spans="1:3" x14ac:dyDescent="0.2">
      <c r="A34" s="5">
        <v>10.5</v>
      </c>
      <c r="B34" s="5">
        <v>0.37913448339533701</v>
      </c>
      <c r="C34" s="5">
        <v>0.58899999999999997</v>
      </c>
    </row>
    <row r="35" spans="1:3" x14ac:dyDescent="0.2">
      <c r="A35" s="5">
        <v>11</v>
      </c>
      <c r="B35" s="5">
        <v>0.33065050162390802</v>
      </c>
      <c r="C35" s="5">
        <v>0.5</v>
      </c>
    </row>
    <row r="36" spans="1:3" x14ac:dyDescent="0.2">
      <c r="A36" s="5">
        <v>11.5</v>
      </c>
      <c r="B36" s="5">
        <v>0.28937014393781302</v>
      </c>
      <c r="C36" s="5">
        <v>0.42099999999999999</v>
      </c>
    </row>
    <row r="37" spans="1:3" x14ac:dyDescent="0.2">
      <c r="A37" s="5">
        <v>12</v>
      </c>
      <c r="B37" s="5">
        <v>0.25468507966517401</v>
      </c>
      <c r="C37" s="5">
        <v>0.36199999999999999</v>
      </c>
    </row>
    <row r="38" spans="1:3" x14ac:dyDescent="0.2">
      <c r="A38" s="5">
        <v>12.5</v>
      </c>
      <c r="B38" s="5">
        <v>0.22532905864264799</v>
      </c>
      <c r="C38" s="5">
        <v>0.315</v>
      </c>
    </row>
    <row r="39" spans="1:3" x14ac:dyDescent="0.2">
      <c r="A39" s="5">
        <v>13</v>
      </c>
      <c r="B39" s="5">
        <v>0.20031671263605899</v>
      </c>
      <c r="C39" s="5">
        <v>0.27700000000000002</v>
      </c>
    </row>
    <row r="40" spans="1:3" x14ac:dyDescent="0.2">
      <c r="A40" s="5">
        <v>13.5</v>
      </c>
      <c r="B40" s="5">
        <v>0.17887347158925801</v>
      </c>
      <c r="C40" s="5">
        <v>0.245</v>
      </c>
    </row>
    <row r="41" spans="1:3" x14ac:dyDescent="0.2">
      <c r="A41" s="5">
        <v>14</v>
      </c>
      <c r="B41" s="5">
        <v>0.16038477320022601</v>
      </c>
      <c r="C41" s="5">
        <v>0.218</v>
      </c>
    </row>
    <row r="42" spans="1:3" x14ac:dyDescent="0.2">
      <c r="A42" s="5">
        <v>14.5</v>
      </c>
      <c r="B42" s="5">
        <v>0.14435879049126099</v>
      </c>
      <c r="C42" s="5">
        <v>0.19600000000000001</v>
      </c>
    </row>
    <row r="43" spans="1:3" x14ac:dyDescent="0.2">
      <c r="A43" s="5">
        <v>15</v>
      </c>
      <c r="B43" s="5">
        <v>0.13039876078856899</v>
      </c>
      <c r="C43" s="5">
        <v>0.17599999999999999</v>
      </c>
    </row>
    <row r="44" spans="1:3" x14ac:dyDescent="0.2">
      <c r="A44" s="5">
        <v>15.5</v>
      </c>
      <c r="B44" s="5">
        <v>0.118182220848289</v>
      </c>
      <c r="C44" s="5">
        <v>0.16</v>
      </c>
    </row>
    <row r="45" spans="1:3" x14ac:dyDescent="0.2">
      <c r="A45" s="5">
        <v>16</v>
      </c>
      <c r="B45" s="5">
        <v>0.107445267983745</v>
      </c>
      <c r="C45" s="5">
        <v>0.14499999999999999</v>
      </c>
    </row>
    <row r="46" spans="1:3" x14ac:dyDescent="0.2">
      <c r="A46" s="5">
        <v>16.5</v>
      </c>
      <c r="B46" s="5">
        <v>9.7970518999676404E-2</v>
      </c>
      <c r="C46" s="5">
        <v>0.13200000000000001</v>
      </c>
    </row>
    <row r="47" spans="1:3" x14ac:dyDescent="0.2">
      <c r="A47" s="5">
        <v>17</v>
      </c>
      <c r="B47" s="5">
        <v>8.9577817557789804E-2</v>
      </c>
      <c r="C47" s="5">
        <v>0.121</v>
      </c>
    </row>
    <row r="48" spans="1:3" x14ac:dyDescent="0.2">
      <c r="A48" s="5">
        <v>17.5</v>
      </c>
      <c r="B48" s="5">
        <v>8.2117003878515907E-2</v>
      </c>
      <c r="C48" s="5">
        <v>0.111</v>
      </c>
    </row>
    <row r="49" spans="1:3" x14ac:dyDescent="0.2">
      <c r="A49" s="5">
        <v>18</v>
      </c>
      <c r="B49" s="5">
        <v>7.5462245826718302E-2</v>
      </c>
      <c r="C49" s="5">
        <v>0.10199999999999999</v>
      </c>
    </row>
    <row r="50" spans="1:3" x14ac:dyDescent="0.2">
      <c r="A50" s="5">
        <v>18.5</v>
      </c>
      <c r="B50" s="5">
        <v>6.9507562065255199E-2</v>
      </c>
      <c r="C50" s="5">
        <v>9.5000000000000001E-2</v>
      </c>
    </row>
    <row r="51" spans="1:3" x14ac:dyDescent="0.2">
      <c r="A51" s="5">
        <v>19</v>
      </c>
      <c r="B51" s="5">
        <v>6.4163262525356604E-2</v>
      </c>
      <c r="C51" s="5">
        <v>8.7999999999999995E-2</v>
      </c>
    </row>
    <row r="52" spans="1:3" x14ac:dyDescent="0.2">
      <c r="A52" s="5">
        <v>19.5</v>
      </c>
      <c r="B52" s="5">
        <v>5.9353100040313703E-2</v>
      </c>
      <c r="C52" s="5">
        <v>8.1000000000000003E-2</v>
      </c>
    </row>
    <row r="53" spans="1:3" x14ac:dyDescent="0.2">
      <c r="A53" s="5">
        <v>20</v>
      </c>
      <c r="B53" s="5">
        <v>5.5011977207677698E-2</v>
      </c>
      <c r="C53" s="5">
        <v>7.5999999999999998E-2</v>
      </c>
    </row>
    <row r="54" spans="1:3" x14ac:dyDescent="0.2">
      <c r="A54" s="5">
        <v>20.5</v>
      </c>
      <c r="B54" s="5">
        <v>5.1084089628580097E-2</v>
      </c>
      <c r="C54" s="5">
        <v>7.0999999999999994E-2</v>
      </c>
    </row>
    <row r="55" spans="1:3" x14ac:dyDescent="0.2">
      <c r="A55" s="5">
        <v>21</v>
      </c>
      <c r="B55" s="5">
        <v>4.7521414281548602E-2</v>
      </c>
      <c r="C55" s="5">
        <v>6.6000000000000003E-2</v>
      </c>
    </row>
    <row r="56" spans="1:3" x14ac:dyDescent="0.2">
      <c r="A56" s="5">
        <v>21.5</v>
      </c>
      <c r="B56" s="5">
        <v>4.4282472502941497E-2</v>
      </c>
      <c r="C56" s="5">
        <v>6.2E-2</v>
      </c>
    </row>
    <row r="57" spans="1:3" x14ac:dyDescent="0.2">
      <c r="A57" s="5">
        <v>22</v>
      </c>
      <c r="B57" s="5">
        <v>4.1331312702988503E-2</v>
      </c>
      <c r="C57" s="5">
        <v>5.8000000000000003E-2</v>
      </c>
    </row>
    <row r="58" spans="1:3" x14ac:dyDescent="0.2">
      <c r="A58" s="5">
        <v>22.5</v>
      </c>
      <c r="B58" s="5">
        <v>3.86366698632798E-2</v>
      </c>
      <c r="C58" s="5">
        <v>5.3999999999999999E-2</v>
      </c>
    </row>
    <row r="59" spans="1:3" x14ac:dyDescent="0.2">
      <c r="A59" s="5">
        <v>23</v>
      </c>
      <c r="B59" s="5">
        <v>3.6171267992226599E-2</v>
      </c>
      <c r="C59" s="5">
        <v>5.0999999999999997E-2</v>
      </c>
    </row>
    <row r="60" spans="1:3" x14ac:dyDescent="0.2">
      <c r="A60" s="5">
        <v>23.5</v>
      </c>
      <c r="B60" s="5">
        <v>3.3911238755298598E-2</v>
      </c>
      <c r="C60" s="5">
        <v>4.8000000000000001E-2</v>
      </c>
    </row>
    <row r="61" spans="1:3" x14ac:dyDescent="0.2">
      <c r="A61" s="5">
        <v>24</v>
      </c>
      <c r="B61" s="5">
        <v>3.18356349581468E-2</v>
      </c>
      <c r="C61" s="5">
        <v>4.5999999999999999E-2</v>
      </c>
    </row>
    <row r="62" spans="1:3" x14ac:dyDescent="0.2">
      <c r="A62" s="5">
        <v>24.5</v>
      </c>
      <c r="B62" s="5">
        <v>2.9926021821616602E-2</v>
      </c>
      <c r="C62" s="5">
        <v>4.2999999999999997E-2</v>
      </c>
    </row>
    <row r="63" spans="1:3" x14ac:dyDescent="0.2">
      <c r="A63" s="12">
        <v>25</v>
      </c>
      <c r="B63" s="12">
        <v>2.8166132330330999E-2</v>
      </c>
      <c r="C63" s="5">
        <v>4.1000000000000002E-2</v>
      </c>
    </row>
    <row r="64" spans="1:3" x14ac:dyDescent="0.2">
      <c r="A64" s="12">
        <v>25.5</v>
      </c>
      <c r="B64" s="5">
        <v>0</v>
      </c>
      <c r="C64" s="5">
        <v>0</v>
      </c>
    </row>
    <row r="65" spans="1:7" x14ac:dyDescent="0.2">
      <c r="A65" s="12">
        <v>26</v>
      </c>
      <c r="B65" s="5">
        <v>0</v>
      </c>
      <c r="C65" s="5">
        <v>0</v>
      </c>
    </row>
    <row r="66" spans="1:7" x14ac:dyDescent="0.2">
      <c r="A66" s="12">
        <v>26.5</v>
      </c>
      <c r="B66" s="5">
        <v>0</v>
      </c>
      <c r="C66" s="5">
        <v>0</v>
      </c>
    </row>
    <row r="67" spans="1:7" x14ac:dyDescent="0.2">
      <c r="A67" s="12">
        <v>27</v>
      </c>
      <c r="B67" s="5">
        <v>0</v>
      </c>
      <c r="C67" s="5">
        <v>0</v>
      </c>
    </row>
    <row r="68" spans="1:7" x14ac:dyDescent="0.2">
      <c r="A68" s="12">
        <v>27.5</v>
      </c>
      <c r="B68" s="5">
        <v>0</v>
      </c>
      <c r="C68" s="5">
        <v>0</v>
      </c>
    </row>
    <row r="69" spans="1:7" x14ac:dyDescent="0.2">
      <c r="A69" s="12">
        <v>28</v>
      </c>
      <c r="B69" s="5">
        <v>0</v>
      </c>
      <c r="C69" s="5">
        <v>0</v>
      </c>
    </row>
    <row r="70" spans="1:7" x14ac:dyDescent="0.2">
      <c r="A70" s="12">
        <v>28.5</v>
      </c>
      <c r="B70" s="5">
        <v>0</v>
      </c>
      <c r="C70" s="5">
        <v>0</v>
      </c>
    </row>
    <row r="71" spans="1:7" x14ac:dyDescent="0.2">
      <c r="A71" s="12">
        <v>29</v>
      </c>
      <c r="B71" s="5">
        <v>0</v>
      </c>
      <c r="C71" s="5">
        <v>0</v>
      </c>
    </row>
    <row r="72" spans="1:7" x14ac:dyDescent="0.2">
      <c r="A72" s="12">
        <v>29.5</v>
      </c>
      <c r="B72" s="5">
        <v>0</v>
      </c>
      <c r="C72" s="5">
        <v>0</v>
      </c>
    </row>
    <row r="73" spans="1:7" x14ac:dyDescent="0.2">
      <c r="A73" s="12">
        <v>30</v>
      </c>
      <c r="B73" s="5">
        <v>0</v>
      </c>
      <c r="C73" s="5">
        <v>0</v>
      </c>
    </row>
    <row r="74" spans="1:7" x14ac:dyDescent="0.2">
      <c r="A74" s="12">
        <v>30.5</v>
      </c>
      <c r="B74" s="5">
        <v>0</v>
      </c>
      <c r="C74" s="5">
        <v>0</v>
      </c>
    </row>
    <row r="75" spans="1:7" ht="15" thickBot="1" x14ac:dyDescent="0.25">
      <c r="A75" s="10">
        <v>31</v>
      </c>
      <c r="B75" s="6">
        <v>0</v>
      </c>
      <c r="C75" s="6">
        <v>0</v>
      </c>
    </row>
    <row r="77" spans="1:7" ht="15" thickBot="1" x14ac:dyDescent="0.25">
      <c r="A77" s="1" t="s">
        <v>143</v>
      </c>
      <c r="B77" s="1" t="s">
        <v>140</v>
      </c>
      <c r="C77" s="1" t="s">
        <v>141</v>
      </c>
    </row>
    <row r="78" spans="1:7" x14ac:dyDescent="0.2">
      <c r="A78" s="8">
        <v>0</v>
      </c>
      <c r="B78" s="4">
        <v>0</v>
      </c>
      <c r="C78" s="4">
        <v>0</v>
      </c>
      <c r="F78" s="13" t="s">
        <v>148</v>
      </c>
      <c r="G78" s="14">
        <f>ROW(A78)</f>
        <v>78</v>
      </c>
    </row>
    <row r="79" spans="1:7" x14ac:dyDescent="0.2">
      <c r="A79" s="12">
        <v>3</v>
      </c>
      <c r="B79" s="5">
        <v>0.31782169306792601</v>
      </c>
      <c r="C79" s="5">
        <v>0.88900000000000001</v>
      </c>
      <c r="F79" s="15" t="s">
        <v>149</v>
      </c>
      <c r="G79" s="16" cm="1">
        <f t="array" ref="G79">MIN(IF(A78:A262="",ROW(A78:A262)-ROW(A78)+1))-1</f>
        <v>58</v>
      </c>
    </row>
    <row r="80" spans="1:7" ht="15" thickBot="1" x14ac:dyDescent="0.25">
      <c r="A80" s="12">
        <v>3.5</v>
      </c>
      <c r="B80" s="5">
        <v>0.34782354272066202</v>
      </c>
      <c r="C80" s="5">
        <v>0.80500000000000005</v>
      </c>
      <c r="F80" s="17" t="s">
        <v>150</v>
      </c>
      <c r="G80" s="18">
        <f>G79+G78-1</f>
        <v>135</v>
      </c>
    </row>
    <row r="81" spans="1:3" x14ac:dyDescent="0.2">
      <c r="A81" s="12">
        <v>4</v>
      </c>
      <c r="B81" s="5">
        <v>0.37750968700270898</v>
      </c>
      <c r="C81" s="5">
        <v>0.80600000000000005</v>
      </c>
    </row>
    <row r="82" spans="1:3" x14ac:dyDescent="0.2">
      <c r="A82" s="12">
        <v>4.5</v>
      </c>
      <c r="B82" s="5">
        <v>0.39496288070577201</v>
      </c>
      <c r="C82" s="5">
        <v>0.80700000000000005</v>
      </c>
    </row>
    <row r="83" spans="1:3" x14ac:dyDescent="0.2">
      <c r="A83" s="12">
        <v>5</v>
      </c>
      <c r="B83" s="5">
        <v>0.41322991393841402</v>
      </c>
      <c r="C83" s="5">
        <v>0.80700000000000005</v>
      </c>
    </row>
    <row r="84" spans="1:3" x14ac:dyDescent="0.2">
      <c r="A84" s="12">
        <v>5.5</v>
      </c>
      <c r="B84" s="5">
        <v>0.42413627530335701</v>
      </c>
      <c r="C84" s="5">
        <v>0.80700000000000005</v>
      </c>
    </row>
    <row r="85" spans="1:3" x14ac:dyDescent="0.2">
      <c r="A85" s="12">
        <v>6</v>
      </c>
      <c r="B85" s="5">
        <v>0.43199065077193799</v>
      </c>
      <c r="C85" s="5">
        <v>0.80700000000000005</v>
      </c>
    </row>
    <row r="86" spans="1:3" x14ac:dyDescent="0.2">
      <c r="A86" s="12">
        <v>6.5</v>
      </c>
      <c r="B86" s="5">
        <v>0.43927710469028403</v>
      </c>
      <c r="C86" s="5">
        <v>0.80700000000000005</v>
      </c>
    </row>
    <row r="87" spans="1:3" x14ac:dyDescent="0.2">
      <c r="A87" s="12">
        <v>7</v>
      </c>
      <c r="B87" s="5">
        <v>0.44376648921134798</v>
      </c>
      <c r="C87" s="5">
        <v>0.80700000000000005</v>
      </c>
    </row>
    <row r="88" spans="1:3" x14ac:dyDescent="0.2">
      <c r="A88" s="12">
        <v>7.5</v>
      </c>
      <c r="B88" s="5">
        <v>0.44867783248175702</v>
      </c>
      <c r="C88" s="5">
        <v>0.80700000000000005</v>
      </c>
    </row>
    <row r="89" spans="1:3" x14ac:dyDescent="0.2">
      <c r="A89" s="12">
        <v>8</v>
      </c>
      <c r="B89" s="5">
        <v>0.45187258655453599</v>
      </c>
      <c r="C89" s="5">
        <v>0.80700000000000005</v>
      </c>
    </row>
    <row r="90" spans="1:3" x14ac:dyDescent="0.2">
      <c r="A90" s="12">
        <v>8.5</v>
      </c>
      <c r="B90" s="5">
        <v>0.45351293221279898</v>
      </c>
      <c r="C90" s="5">
        <v>0.80700000000000005</v>
      </c>
    </row>
    <row r="91" spans="1:3" x14ac:dyDescent="0.2">
      <c r="A91" s="12">
        <v>9</v>
      </c>
      <c r="B91" s="5">
        <v>0.45210450117825002</v>
      </c>
      <c r="C91" s="5">
        <v>0.80700000000000005</v>
      </c>
    </row>
    <row r="92" spans="1:3" x14ac:dyDescent="0.2">
      <c r="A92" s="12">
        <v>9.5</v>
      </c>
      <c r="B92" s="5">
        <v>0.45126481343795799</v>
      </c>
      <c r="C92" s="5">
        <v>0.80700000000000005</v>
      </c>
    </row>
    <row r="93" spans="1:3" x14ac:dyDescent="0.2">
      <c r="A93" s="12">
        <v>10</v>
      </c>
      <c r="B93" s="5">
        <v>0.44938753140802501</v>
      </c>
      <c r="C93" s="5">
        <v>0.77800000000000002</v>
      </c>
    </row>
    <row r="94" spans="1:3" x14ac:dyDescent="0.2">
      <c r="A94" s="12">
        <v>10.5</v>
      </c>
      <c r="B94" s="5">
        <v>0.43720836375502198</v>
      </c>
      <c r="C94" s="5">
        <v>0.72699999999999998</v>
      </c>
    </row>
    <row r="95" spans="1:3" x14ac:dyDescent="0.2">
      <c r="A95" s="12">
        <v>11</v>
      </c>
      <c r="B95" s="5">
        <v>0.42332255458627599</v>
      </c>
      <c r="C95" s="5">
        <v>0.68700000000000006</v>
      </c>
    </row>
    <row r="96" spans="1:3" x14ac:dyDescent="0.2">
      <c r="A96" s="12">
        <v>11.5</v>
      </c>
      <c r="B96" s="5">
        <v>0.37249930599973102</v>
      </c>
      <c r="C96" s="5">
        <v>0.54700000000000004</v>
      </c>
    </row>
    <row r="97" spans="1:3" x14ac:dyDescent="0.2">
      <c r="A97" s="12">
        <v>12</v>
      </c>
      <c r="B97" s="5">
        <v>0.32785004746084601</v>
      </c>
      <c r="C97" s="5">
        <v>0.46200000000000002</v>
      </c>
    </row>
    <row r="98" spans="1:3" x14ac:dyDescent="0.2">
      <c r="A98" s="12">
        <v>12.5</v>
      </c>
      <c r="B98" s="5">
        <v>0.29006073959031897</v>
      </c>
      <c r="C98" s="5">
        <v>0.39800000000000002</v>
      </c>
    </row>
    <row r="99" spans="1:3" x14ac:dyDescent="0.2">
      <c r="A99" s="12">
        <v>13</v>
      </c>
      <c r="B99" s="5">
        <v>0.25786294128918602</v>
      </c>
      <c r="C99" s="5">
        <v>0.34699999999999998</v>
      </c>
    </row>
    <row r="100" spans="1:3" x14ac:dyDescent="0.2">
      <c r="A100" s="12">
        <v>13.5</v>
      </c>
      <c r="B100" s="5">
        <v>0.23025956694095101</v>
      </c>
      <c r="C100" s="5">
        <v>0.30599999999999999</v>
      </c>
    </row>
    <row r="101" spans="1:3" x14ac:dyDescent="0.2">
      <c r="A101" s="12">
        <v>14</v>
      </c>
      <c r="B101" s="5">
        <v>0.20645950510653799</v>
      </c>
      <c r="C101" s="5">
        <v>0.27200000000000002</v>
      </c>
    </row>
    <row r="102" spans="1:3" x14ac:dyDescent="0.2">
      <c r="A102" s="12">
        <v>14.5</v>
      </c>
      <c r="B102" s="5">
        <v>0.185829638611617</v>
      </c>
      <c r="C102" s="5">
        <v>0.24299999999999999</v>
      </c>
    </row>
    <row r="103" spans="1:3" x14ac:dyDescent="0.2">
      <c r="A103" s="12">
        <v>15</v>
      </c>
      <c r="B103" s="5">
        <v>0.16785922429995301</v>
      </c>
      <c r="C103" s="5">
        <v>0.219</v>
      </c>
    </row>
    <row r="104" spans="1:3" x14ac:dyDescent="0.2">
      <c r="A104" s="12">
        <v>15.5</v>
      </c>
      <c r="B104" s="5">
        <v>0.15213316290486201</v>
      </c>
      <c r="C104" s="5">
        <v>0.19800000000000001</v>
      </c>
    </row>
    <row r="105" spans="1:3" x14ac:dyDescent="0.2">
      <c r="A105" s="12">
        <v>16</v>
      </c>
      <c r="B105" s="5">
        <v>0.13831173877254399</v>
      </c>
      <c r="C105" s="5">
        <v>0.18</v>
      </c>
    </row>
    <row r="106" spans="1:3" x14ac:dyDescent="0.2">
      <c r="A106" s="12">
        <v>16.5</v>
      </c>
      <c r="B106" s="5">
        <v>0.126115119684412</v>
      </c>
      <c r="C106" s="5">
        <v>0.16400000000000001</v>
      </c>
    </row>
    <row r="107" spans="1:3" x14ac:dyDescent="0.2">
      <c r="A107" s="12">
        <v>17</v>
      </c>
      <c r="B107" s="5">
        <v>0.115311394669721</v>
      </c>
      <c r="C107" s="5">
        <v>0.15</v>
      </c>
    </row>
    <row r="108" spans="1:3" x14ac:dyDescent="0.2">
      <c r="A108" s="12">
        <v>17.5</v>
      </c>
      <c r="B108" s="5">
        <v>0.105707266614548</v>
      </c>
      <c r="C108" s="5">
        <v>0.13800000000000001</v>
      </c>
    </row>
    <row r="109" spans="1:3" x14ac:dyDescent="0.2">
      <c r="A109" s="12">
        <v>18</v>
      </c>
      <c r="B109" s="5">
        <v>9.7140754803213505E-2</v>
      </c>
      <c r="C109" s="5">
        <v>0.127</v>
      </c>
    </row>
    <row r="110" spans="1:3" x14ac:dyDescent="0.2">
      <c r="A110" s="12">
        <v>18.5</v>
      </c>
      <c r="B110" s="5">
        <v>8.9475431980311701E-2</v>
      </c>
      <c r="C110" s="5">
        <v>0.11700000000000001</v>
      </c>
    </row>
    <row r="111" spans="1:3" x14ac:dyDescent="0.2">
      <c r="A111" s="12">
        <v>19</v>
      </c>
      <c r="B111" s="5">
        <v>8.2595842252856294E-2</v>
      </c>
      <c r="C111" s="5">
        <v>0.109</v>
      </c>
    </row>
    <row r="112" spans="1:3" x14ac:dyDescent="0.2">
      <c r="A112" s="12">
        <v>19.5</v>
      </c>
      <c r="B112" s="5">
        <v>7.64038344560551E-2</v>
      </c>
      <c r="C112" s="5">
        <v>0.10100000000000001</v>
      </c>
    </row>
    <row r="113" spans="1:3" x14ac:dyDescent="0.2">
      <c r="A113" s="12">
        <v>20</v>
      </c>
      <c r="B113" s="5">
        <v>7.0815610251542704E-2</v>
      </c>
      <c r="C113" s="5">
        <v>9.4E-2</v>
      </c>
    </row>
    <row r="114" spans="1:3" x14ac:dyDescent="0.2">
      <c r="A114" s="12">
        <v>20.5</v>
      </c>
      <c r="B114" s="5">
        <v>6.5759333963505001E-2</v>
      </c>
      <c r="C114" s="5">
        <v>8.7999999999999995E-2</v>
      </c>
    </row>
    <row r="115" spans="1:3" x14ac:dyDescent="0.2">
      <c r="A115" s="12">
        <v>21</v>
      </c>
      <c r="B115" s="5">
        <v>6.11731866982336E-2</v>
      </c>
      <c r="C115" s="5">
        <v>8.2000000000000003E-2</v>
      </c>
    </row>
    <row r="116" spans="1:3" x14ac:dyDescent="0.2">
      <c r="A116" s="12">
        <v>21.5</v>
      </c>
      <c r="B116" s="5">
        <v>5.7003773958251902E-2</v>
      </c>
      <c r="C116" s="5">
        <v>7.6999999999999999E-2</v>
      </c>
    </row>
    <row r="117" spans="1:3" x14ac:dyDescent="0.2">
      <c r="A117" s="12">
        <v>22</v>
      </c>
      <c r="B117" s="5">
        <v>5.3204816116861502E-2</v>
      </c>
      <c r="C117" s="5">
        <v>7.2999999999999995E-2</v>
      </c>
    </row>
    <row r="118" spans="1:3" x14ac:dyDescent="0.2">
      <c r="A118" s="12">
        <v>22.5</v>
      </c>
      <c r="B118" s="5">
        <v>4.9736066459245297E-2</v>
      </c>
      <c r="C118" s="5">
        <v>6.8000000000000005E-2</v>
      </c>
    </row>
    <row r="119" spans="1:3" x14ac:dyDescent="0.2">
      <c r="A119" s="12">
        <v>23</v>
      </c>
      <c r="B119" s="5">
        <v>4.6562413249966399E-2</v>
      </c>
      <c r="C119" s="5">
        <v>6.4000000000000001E-2</v>
      </c>
    </row>
    <row r="120" spans="1:3" x14ac:dyDescent="0.2">
      <c r="A120" s="12">
        <v>23.5</v>
      </c>
      <c r="B120" s="5">
        <v>4.3653131349496103E-2</v>
      </c>
      <c r="C120" s="5">
        <v>6.0999999999999999E-2</v>
      </c>
    </row>
    <row r="121" spans="1:3" x14ac:dyDescent="0.2">
      <c r="A121" s="12">
        <v>24</v>
      </c>
      <c r="B121" s="5">
        <v>4.0981255932605702E-2</v>
      </c>
      <c r="C121" s="5">
        <v>5.7000000000000002E-2</v>
      </c>
    </row>
    <row r="122" spans="1:3" x14ac:dyDescent="0.2">
      <c r="A122" s="12">
        <v>24.5</v>
      </c>
      <c r="B122" s="5">
        <v>3.8523056346409498E-2</v>
      </c>
      <c r="C122" s="5">
        <v>5.5E-2</v>
      </c>
    </row>
    <row r="123" spans="1:3" x14ac:dyDescent="0.2">
      <c r="A123" s="12">
        <v>25</v>
      </c>
      <c r="B123" s="5">
        <v>3.6257592448789802E-2</v>
      </c>
      <c r="C123" s="5">
        <v>5.1999999999999998E-2</v>
      </c>
    </row>
    <row r="124" spans="1:3" x14ac:dyDescent="0.2">
      <c r="A124" s="12">
        <v>25.5</v>
      </c>
      <c r="B124" s="5">
        <v>0</v>
      </c>
      <c r="C124" s="5">
        <v>0</v>
      </c>
    </row>
    <row r="125" spans="1:3" x14ac:dyDescent="0.2">
      <c r="A125" s="12">
        <v>26</v>
      </c>
      <c r="B125" s="5">
        <v>0</v>
      </c>
      <c r="C125" s="5">
        <v>0</v>
      </c>
    </row>
    <row r="126" spans="1:3" x14ac:dyDescent="0.2">
      <c r="A126" s="12">
        <v>26.5</v>
      </c>
      <c r="B126" s="5">
        <v>0</v>
      </c>
      <c r="C126" s="5">
        <v>0</v>
      </c>
    </row>
    <row r="127" spans="1:3" x14ac:dyDescent="0.2">
      <c r="A127" s="12">
        <v>27</v>
      </c>
      <c r="B127" s="5">
        <v>0</v>
      </c>
      <c r="C127" s="5">
        <v>0</v>
      </c>
    </row>
    <row r="128" spans="1:3" x14ac:dyDescent="0.2">
      <c r="A128" s="12">
        <v>27.5</v>
      </c>
      <c r="B128" s="5">
        <v>0</v>
      </c>
      <c r="C128" s="5">
        <v>0</v>
      </c>
    </row>
    <row r="129" spans="1:7" x14ac:dyDescent="0.2">
      <c r="A129" s="12">
        <v>28</v>
      </c>
      <c r="B129" s="5">
        <v>0</v>
      </c>
      <c r="C129" s="5">
        <v>0</v>
      </c>
    </row>
    <row r="130" spans="1:7" x14ac:dyDescent="0.2">
      <c r="A130" s="12">
        <v>28.5</v>
      </c>
      <c r="B130" s="5">
        <v>0</v>
      </c>
      <c r="C130" s="5">
        <v>0</v>
      </c>
    </row>
    <row r="131" spans="1:7" x14ac:dyDescent="0.2">
      <c r="A131" s="12">
        <v>29</v>
      </c>
      <c r="B131" s="5">
        <v>0</v>
      </c>
      <c r="C131" s="5">
        <v>0</v>
      </c>
    </row>
    <row r="132" spans="1:7" x14ac:dyDescent="0.2">
      <c r="A132" s="12">
        <v>29.5</v>
      </c>
      <c r="B132" s="5">
        <v>0</v>
      </c>
      <c r="C132" s="5">
        <v>0</v>
      </c>
    </row>
    <row r="133" spans="1:7" x14ac:dyDescent="0.2">
      <c r="A133" s="12">
        <v>30</v>
      </c>
      <c r="B133" s="5">
        <v>0</v>
      </c>
      <c r="C133" s="5">
        <v>0</v>
      </c>
    </row>
    <row r="134" spans="1:7" x14ac:dyDescent="0.2">
      <c r="A134" s="12">
        <v>30.5</v>
      </c>
      <c r="B134" s="5">
        <v>0</v>
      </c>
      <c r="C134" s="5">
        <v>0</v>
      </c>
    </row>
    <row r="135" spans="1:7" ht="15" thickBot="1" x14ac:dyDescent="0.25">
      <c r="A135" s="10">
        <v>31</v>
      </c>
      <c r="B135" s="6">
        <v>0</v>
      </c>
      <c r="C135" s="6">
        <v>0</v>
      </c>
    </row>
    <row r="138" spans="1:7" ht="15" thickBot="1" x14ac:dyDescent="0.25">
      <c r="A138" s="1" t="s">
        <v>144</v>
      </c>
      <c r="B138" s="1" t="s">
        <v>140</v>
      </c>
      <c r="C138" s="1" t="s">
        <v>141</v>
      </c>
    </row>
    <row r="139" spans="1:7" x14ac:dyDescent="0.2">
      <c r="A139" s="8">
        <v>0</v>
      </c>
      <c r="B139" s="4">
        <v>0</v>
      </c>
      <c r="C139" s="4">
        <v>0</v>
      </c>
      <c r="F139" s="19" t="s">
        <v>151</v>
      </c>
      <c r="G139" s="20">
        <f>ROW(A139)</f>
        <v>139</v>
      </c>
    </row>
    <row r="140" spans="1:7" x14ac:dyDescent="0.2">
      <c r="A140" s="12">
        <v>3</v>
      </c>
      <c r="B140" s="5">
        <v>0.137823490560435</v>
      </c>
      <c r="C140" s="5">
        <v>0.73899999999999999</v>
      </c>
      <c r="F140" s="15" t="s">
        <v>152</v>
      </c>
      <c r="G140" s="16" cm="1">
        <f t="array" ref="G140">MIN(IF(A139:A323="",ROW(A139:A323)-ROW(A139)+1))-1</f>
        <v>58</v>
      </c>
    </row>
    <row r="141" spans="1:7" ht="15" thickBot="1" x14ac:dyDescent="0.25">
      <c r="A141" s="12">
        <v>3.5</v>
      </c>
      <c r="B141" s="5">
        <v>0.187053093652948</v>
      </c>
      <c r="C141" s="5">
        <v>0.747</v>
      </c>
      <c r="F141" s="17" t="s">
        <v>153</v>
      </c>
      <c r="G141" s="18">
        <f>G140+G139-1</f>
        <v>196</v>
      </c>
    </row>
    <row r="142" spans="1:7" x14ac:dyDescent="0.2">
      <c r="A142" s="12">
        <v>4</v>
      </c>
      <c r="B142" s="5">
        <v>0.248616943101474</v>
      </c>
      <c r="C142" s="5">
        <v>0.751</v>
      </c>
    </row>
    <row r="143" spans="1:7" x14ac:dyDescent="0.2">
      <c r="A143" s="12">
        <v>4.5</v>
      </c>
      <c r="B143" s="5">
        <v>0.29993771125795798</v>
      </c>
      <c r="C143" s="5">
        <v>0.755</v>
      </c>
    </row>
    <row r="144" spans="1:7" x14ac:dyDescent="0.2">
      <c r="A144" s="12">
        <v>5</v>
      </c>
      <c r="B144" s="5">
        <v>0.33003498201651199</v>
      </c>
      <c r="C144" s="5">
        <v>0.75700000000000001</v>
      </c>
    </row>
    <row r="145" spans="1:3" x14ac:dyDescent="0.2">
      <c r="A145" s="12">
        <v>5.5</v>
      </c>
      <c r="B145" s="5">
        <v>0.355936600249395</v>
      </c>
      <c r="C145" s="5">
        <v>0.75900000000000001</v>
      </c>
    </row>
    <row r="146" spans="1:3" x14ac:dyDescent="0.2">
      <c r="A146" s="12">
        <v>6</v>
      </c>
      <c r="B146" s="5">
        <v>0.37426206488393998</v>
      </c>
      <c r="C146" s="5">
        <v>0.75900000000000001</v>
      </c>
    </row>
    <row r="147" spans="1:3" x14ac:dyDescent="0.2">
      <c r="A147" s="12">
        <v>6.5</v>
      </c>
      <c r="B147" s="5">
        <v>0.38501367293815197</v>
      </c>
      <c r="C147" s="5">
        <v>0.76</v>
      </c>
    </row>
    <row r="148" spans="1:3" x14ac:dyDescent="0.2">
      <c r="A148" s="12">
        <v>7</v>
      </c>
      <c r="B148" s="5">
        <v>0.39374676213945498</v>
      </c>
      <c r="C148" s="5">
        <v>0.76</v>
      </c>
    </row>
    <row r="149" spans="1:3" x14ac:dyDescent="0.2">
      <c r="A149" s="12">
        <v>7.5</v>
      </c>
      <c r="B149" s="5">
        <v>0.40179824779108297</v>
      </c>
      <c r="C149" s="5">
        <v>0.76</v>
      </c>
    </row>
    <row r="150" spans="1:3" x14ac:dyDescent="0.2">
      <c r="A150" s="12">
        <v>8</v>
      </c>
      <c r="B150" s="5">
        <v>0.409892147623449</v>
      </c>
      <c r="C150" s="5">
        <v>0.76100000000000001</v>
      </c>
    </row>
    <row r="151" spans="1:3" x14ac:dyDescent="0.2">
      <c r="A151" s="12">
        <v>8.5</v>
      </c>
      <c r="B151" s="5">
        <v>0.41475606457668301</v>
      </c>
      <c r="C151" s="5">
        <v>0.75</v>
      </c>
    </row>
    <row r="152" spans="1:3" x14ac:dyDescent="0.2">
      <c r="A152" s="12">
        <v>9</v>
      </c>
      <c r="B152" s="5">
        <v>0.41241435297969198</v>
      </c>
      <c r="C152" s="5">
        <v>0.71299999999999997</v>
      </c>
    </row>
    <row r="153" spans="1:3" x14ac:dyDescent="0.2">
      <c r="A153" s="12">
        <v>9.5</v>
      </c>
      <c r="B153" s="5">
        <v>0.40633855243933997</v>
      </c>
      <c r="C153" s="5">
        <v>0.67800000000000005</v>
      </c>
    </row>
    <row r="154" spans="1:3" x14ac:dyDescent="0.2">
      <c r="A154" s="12">
        <v>10</v>
      </c>
      <c r="B154" s="5">
        <v>0.398557019495834</v>
      </c>
      <c r="C154" s="5">
        <v>0.64500000000000002</v>
      </c>
    </row>
    <row r="155" spans="1:3" x14ac:dyDescent="0.2">
      <c r="A155" s="12">
        <v>10.5</v>
      </c>
      <c r="B155" s="5">
        <v>0.38873789596497099</v>
      </c>
      <c r="C155" s="5">
        <v>0.61299999999999999</v>
      </c>
    </row>
    <row r="156" spans="1:3" x14ac:dyDescent="0.2">
      <c r="A156" s="12">
        <v>11</v>
      </c>
      <c r="B156" s="5">
        <v>0.37714625681896902</v>
      </c>
      <c r="C156" s="5">
        <v>0.58299999999999996</v>
      </c>
    </row>
    <row r="157" spans="1:3" x14ac:dyDescent="0.2">
      <c r="A157" s="12">
        <v>11.5</v>
      </c>
      <c r="B157" s="5">
        <v>0.35014149901903602</v>
      </c>
      <c r="C157" s="5">
        <v>0.52100000000000002</v>
      </c>
    </row>
    <row r="158" spans="1:3" x14ac:dyDescent="0.2">
      <c r="A158" s="12">
        <v>12</v>
      </c>
      <c r="B158" s="5">
        <v>0.30817213675959299</v>
      </c>
      <c r="C158" s="5">
        <v>0.439</v>
      </c>
    </row>
    <row r="159" spans="1:3" x14ac:dyDescent="0.2">
      <c r="A159" s="12">
        <v>12.5</v>
      </c>
      <c r="B159" s="5">
        <v>0.272650983588135</v>
      </c>
      <c r="C159" s="5">
        <v>0.379</v>
      </c>
    </row>
    <row r="160" spans="1:3" x14ac:dyDescent="0.2">
      <c r="A160" s="12">
        <v>13</v>
      </c>
      <c r="B160" s="5">
        <v>0.242385731597896</v>
      </c>
      <c r="C160" s="5">
        <v>0.33100000000000002</v>
      </c>
    </row>
    <row r="161" spans="1:3" x14ac:dyDescent="0.2">
      <c r="A161" s="12">
        <v>13.5</v>
      </c>
      <c r="B161" s="5">
        <v>0.216439141318123</v>
      </c>
      <c r="C161" s="5">
        <v>0.29199999999999998</v>
      </c>
    </row>
    <row r="162" spans="1:3" x14ac:dyDescent="0.2">
      <c r="A162" s="12">
        <v>14</v>
      </c>
      <c r="B162" s="5">
        <v>0.19406758466493301</v>
      </c>
      <c r="C162" s="5">
        <v>0.25900000000000001</v>
      </c>
    </row>
    <row r="163" spans="1:3" x14ac:dyDescent="0.2">
      <c r="A163" s="12">
        <v>14.5</v>
      </c>
      <c r="B163" s="5">
        <v>0.17467594483433599</v>
      </c>
      <c r="C163" s="5">
        <v>0.23200000000000001</v>
      </c>
    </row>
    <row r="164" spans="1:3" x14ac:dyDescent="0.2">
      <c r="A164" s="12">
        <v>15</v>
      </c>
      <c r="B164" s="5">
        <v>0.15778413402091199</v>
      </c>
      <c r="C164" s="5">
        <v>0.20799999999999999</v>
      </c>
    </row>
    <row r="165" spans="1:3" x14ac:dyDescent="0.2">
      <c r="A165" s="12">
        <v>15.5</v>
      </c>
      <c r="B165" s="5">
        <v>0.143001967660187</v>
      </c>
      <c r="C165" s="5">
        <v>0.188</v>
      </c>
    </row>
    <row r="166" spans="1:3" x14ac:dyDescent="0.2">
      <c r="A166" s="12">
        <v>16</v>
      </c>
      <c r="B166" s="5">
        <v>0.13001012019545299</v>
      </c>
      <c r="C166" s="5">
        <v>0.17100000000000001</v>
      </c>
    </row>
    <row r="167" spans="1:3" x14ac:dyDescent="0.2">
      <c r="A167" s="12">
        <v>16.5</v>
      </c>
      <c r="B167" s="5">
        <v>0.118545555237349</v>
      </c>
      <c r="C167" s="5">
        <v>0.155</v>
      </c>
    </row>
    <row r="168" spans="1:3" x14ac:dyDescent="0.2">
      <c r="A168" s="12">
        <v>17</v>
      </c>
      <c r="B168" s="5">
        <v>0.10839028135977501</v>
      </c>
      <c r="C168" s="5">
        <v>0.14199999999999999</v>
      </c>
    </row>
    <row r="169" spans="1:3" x14ac:dyDescent="0.2">
      <c r="A169" s="12">
        <v>17.5</v>
      </c>
      <c r="B169" s="5">
        <v>9.9362603348445905E-2</v>
      </c>
      <c r="C169" s="5">
        <v>0.13</v>
      </c>
    </row>
    <row r="170" spans="1:3" x14ac:dyDescent="0.2">
      <c r="A170" s="12">
        <v>18</v>
      </c>
      <c r="B170" s="5">
        <v>9.1310262743583198E-2</v>
      </c>
      <c r="C170" s="5">
        <v>0.12</v>
      </c>
    </row>
    <row r="171" spans="1:3" x14ac:dyDescent="0.2">
      <c r="A171" s="12">
        <v>18.5</v>
      </c>
      <c r="B171" s="5">
        <v>8.4105020799648905E-2</v>
      </c>
      <c r="C171" s="5">
        <v>0.111</v>
      </c>
    </row>
    <row r="172" spans="1:3" x14ac:dyDescent="0.2">
      <c r="A172" s="12">
        <v>19</v>
      </c>
      <c r="B172" s="5">
        <v>7.76383514099106E-2</v>
      </c>
      <c r="C172" s="5">
        <v>0.10199999999999999</v>
      </c>
    </row>
    <row r="173" spans="1:3" x14ac:dyDescent="0.2">
      <c r="A173" s="12">
        <v>19.5</v>
      </c>
      <c r="B173" s="5">
        <v>7.1817994547524702E-2</v>
      </c>
      <c r="C173" s="5">
        <v>9.5000000000000001E-2</v>
      </c>
    </row>
    <row r="174" spans="1:3" x14ac:dyDescent="0.2">
      <c r="A174" s="12">
        <v>20</v>
      </c>
      <c r="B174" s="5">
        <v>6.6565181540072099E-2</v>
      </c>
      <c r="C174" s="5">
        <v>8.7999999999999995E-2</v>
      </c>
    </row>
    <row r="175" spans="1:3" x14ac:dyDescent="0.2">
      <c r="A175" s="12">
        <v>20.5</v>
      </c>
      <c r="B175" s="5">
        <v>6.1812388365877102E-2</v>
      </c>
      <c r="C175" s="5">
        <v>8.2000000000000003E-2</v>
      </c>
    </row>
    <row r="176" spans="1:3" x14ac:dyDescent="0.2">
      <c r="A176" s="12">
        <v>21</v>
      </c>
      <c r="B176" s="5">
        <v>5.7501506567387603E-2</v>
      </c>
      <c r="C176" s="5">
        <v>7.6999999999999999E-2</v>
      </c>
    </row>
    <row r="177" spans="1:3" x14ac:dyDescent="0.2">
      <c r="A177" s="12">
        <v>21.5</v>
      </c>
      <c r="B177" s="5">
        <v>5.3582346442006601E-2</v>
      </c>
      <c r="C177" s="5">
        <v>7.1999999999999995E-2</v>
      </c>
    </row>
    <row r="178" spans="1:3" x14ac:dyDescent="0.2">
      <c r="A178" s="12">
        <v>22</v>
      </c>
      <c r="B178" s="5">
        <v>5.0011406115756697E-2</v>
      </c>
      <c r="C178" s="5">
        <v>6.8000000000000005E-2</v>
      </c>
    </row>
    <row r="179" spans="1:3" x14ac:dyDescent="0.2">
      <c r="A179" s="12">
        <v>22.5</v>
      </c>
      <c r="B179" s="5">
        <v>4.67508545247146E-2</v>
      </c>
      <c r="C179" s="5">
        <v>6.3E-2</v>
      </c>
    </row>
    <row r="180" spans="1:3" x14ac:dyDescent="0.2">
      <c r="A180" s="12">
        <v>23</v>
      </c>
      <c r="B180" s="5">
        <v>4.3767687377379599E-2</v>
      </c>
      <c r="C180" s="5">
        <v>0.06</v>
      </c>
    </row>
    <row r="181" spans="1:3" x14ac:dyDescent="0.2">
      <c r="A181" s="12">
        <v>23.5</v>
      </c>
      <c r="B181" s="5">
        <v>4.1033023689978299E-2</v>
      </c>
      <c r="C181" s="5">
        <v>5.6000000000000001E-2</v>
      </c>
    </row>
    <row r="182" spans="1:3" x14ac:dyDescent="0.2">
      <c r="A182" s="12">
        <v>24</v>
      </c>
      <c r="B182" s="5">
        <v>3.8521517094949102E-2</v>
      </c>
      <c r="C182" s="5">
        <v>5.2999999999999999E-2</v>
      </c>
    </row>
    <row r="183" spans="1:3" x14ac:dyDescent="0.2">
      <c r="A183" s="12">
        <v>24.5</v>
      </c>
      <c r="B183" s="5">
        <v>3.6210861278588101E-2</v>
      </c>
      <c r="C183" s="5">
        <v>0.05</v>
      </c>
    </row>
    <row r="184" spans="1:3" x14ac:dyDescent="0.2">
      <c r="A184" s="12">
        <v>25</v>
      </c>
      <c r="B184" s="5">
        <v>3.4081372948516903E-2</v>
      </c>
      <c r="C184" s="5">
        <v>4.8000000000000001E-2</v>
      </c>
    </row>
    <row r="185" spans="1:3" x14ac:dyDescent="0.2">
      <c r="A185" s="12">
        <v>25.5</v>
      </c>
      <c r="B185" s="5">
        <v>0</v>
      </c>
      <c r="C185" s="5">
        <v>0</v>
      </c>
    </row>
    <row r="186" spans="1:3" x14ac:dyDescent="0.2">
      <c r="A186" s="12">
        <v>26</v>
      </c>
      <c r="B186" s="5">
        <v>0</v>
      </c>
      <c r="C186" s="5">
        <v>0</v>
      </c>
    </row>
    <row r="187" spans="1:3" x14ac:dyDescent="0.2">
      <c r="A187" s="12">
        <v>26.5</v>
      </c>
      <c r="B187" s="5">
        <v>0</v>
      </c>
      <c r="C187" s="5">
        <v>0</v>
      </c>
    </row>
    <row r="188" spans="1:3" x14ac:dyDescent="0.2">
      <c r="A188" s="12">
        <v>27</v>
      </c>
      <c r="B188" s="5">
        <v>0</v>
      </c>
      <c r="C188" s="5">
        <v>0</v>
      </c>
    </row>
    <row r="189" spans="1:3" x14ac:dyDescent="0.2">
      <c r="A189" s="12">
        <v>27.5</v>
      </c>
      <c r="B189" s="5">
        <v>0</v>
      </c>
      <c r="C189" s="5">
        <v>0</v>
      </c>
    </row>
    <row r="190" spans="1:3" x14ac:dyDescent="0.2">
      <c r="A190" s="12">
        <v>28</v>
      </c>
      <c r="B190" s="5">
        <v>0</v>
      </c>
      <c r="C190" s="5">
        <v>0</v>
      </c>
    </row>
    <row r="191" spans="1:3" x14ac:dyDescent="0.2">
      <c r="A191" s="12">
        <v>28.5</v>
      </c>
      <c r="B191" s="5">
        <v>0</v>
      </c>
      <c r="C191" s="5">
        <v>0</v>
      </c>
    </row>
    <row r="192" spans="1:3" x14ac:dyDescent="0.2">
      <c r="A192" s="12">
        <v>29</v>
      </c>
      <c r="B192" s="5">
        <v>0</v>
      </c>
      <c r="C192" s="5">
        <v>0</v>
      </c>
    </row>
    <row r="193" spans="1:3" x14ac:dyDescent="0.2">
      <c r="A193" s="12">
        <v>29.5</v>
      </c>
      <c r="B193" s="5">
        <v>0</v>
      </c>
      <c r="C193" s="5">
        <v>0</v>
      </c>
    </row>
    <row r="194" spans="1:3" x14ac:dyDescent="0.2">
      <c r="A194" s="12">
        <v>30</v>
      </c>
      <c r="B194" s="5">
        <v>0</v>
      </c>
      <c r="C194" s="5">
        <v>0</v>
      </c>
    </row>
    <row r="195" spans="1:3" x14ac:dyDescent="0.2">
      <c r="A195" s="12">
        <v>30.5</v>
      </c>
      <c r="B195" s="5">
        <v>0</v>
      </c>
      <c r="C195" s="5">
        <v>0</v>
      </c>
    </row>
    <row r="196" spans="1:3" ht="15" thickBot="1" x14ac:dyDescent="0.25">
      <c r="A196" s="10">
        <v>31</v>
      </c>
      <c r="B196" s="6">
        <v>0</v>
      </c>
      <c r="C196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A665-DC58-4C7E-98A5-45463C282C73}">
  <dimension ref="A2:K161"/>
  <sheetViews>
    <sheetView topLeftCell="A136" workbookViewId="0">
      <selection activeCell="E15" sqref="E15"/>
    </sheetView>
  </sheetViews>
  <sheetFormatPr defaultRowHeight="14.25" x14ac:dyDescent="0.2"/>
  <cols>
    <col min="1" max="1" width="18.75" customWidth="1"/>
    <col min="6" max="6" width="11.125" bestFit="1" customWidth="1"/>
  </cols>
  <sheetData>
    <row r="2" spans="1:11" ht="15" thickBot="1" x14ac:dyDescent="0.25">
      <c r="A2" s="1" t="s">
        <v>4</v>
      </c>
      <c r="B2" s="1" t="s">
        <v>5</v>
      </c>
      <c r="C2" s="1" t="s">
        <v>9</v>
      </c>
      <c r="F2" s="1"/>
    </row>
    <row r="3" spans="1:11" x14ac:dyDescent="0.2">
      <c r="A3" t="s">
        <v>160</v>
      </c>
      <c r="B3">
        <v>10524</v>
      </c>
      <c r="C3">
        <v>21773</v>
      </c>
      <c r="F3" s="7" t="s">
        <v>53</v>
      </c>
      <c r="G3" s="8">
        <f>ROW(B3)</f>
        <v>3</v>
      </c>
    </row>
    <row r="4" spans="1:11" x14ac:dyDescent="0.2">
      <c r="A4" t="s">
        <v>161</v>
      </c>
      <c r="B4">
        <v>11163</v>
      </c>
      <c r="C4">
        <v>21488</v>
      </c>
      <c r="F4" s="11" t="s">
        <v>51</v>
      </c>
      <c r="G4" s="12" cm="1">
        <f t="array" ref="G4">MIN(IF(B3:B200="",ROW(B3:B200)-ROW(B3)+1))-1</f>
        <v>159</v>
      </c>
    </row>
    <row r="5" spans="1:11" ht="15" thickBot="1" x14ac:dyDescent="0.25">
      <c r="A5" t="s">
        <v>162</v>
      </c>
      <c r="B5">
        <v>11762</v>
      </c>
      <c r="C5">
        <v>21114</v>
      </c>
      <c r="F5" s="9" t="s">
        <v>52</v>
      </c>
      <c r="G5" s="10" cm="1">
        <f t="array" ref="G5">G3+MIN(IF(B3:B200="",ROW(B3:B200)-ROW(B3)+1))-1-1</f>
        <v>161</v>
      </c>
    </row>
    <row r="6" spans="1:11" x14ac:dyDescent="0.2">
      <c r="A6" t="s">
        <v>163</v>
      </c>
      <c r="B6">
        <v>11978</v>
      </c>
      <c r="C6">
        <v>20447</v>
      </c>
    </row>
    <row r="7" spans="1:11" x14ac:dyDescent="0.2">
      <c r="A7" t="s">
        <v>164</v>
      </c>
      <c r="B7">
        <v>7545</v>
      </c>
      <c r="C7">
        <v>20917</v>
      </c>
    </row>
    <row r="8" spans="1:11" x14ac:dyDescent="0.2">
      <c r="A8" t="s">
        <v>165</v>
      </c>
      <c r="B8">
        <v>8142</v>
      </c>
      <c r="C8">
        <v>20553</v>
      </c>
    </row>
    <row r="9" spans="1:11" x14ac:dyDescent="0.2">
      <c r="A9" t="s">
        <v>166</v>
      </c>
      <c r="B9">
        <v>8735</v>
      </c>
      <c r="C9">
        <v>20168</v>
      </c>
      <c r="D9" s="1"/>
      <c r="E9" s="1"/>
      <c r="F9" s="1"/>
      <c r="G9" s="1"/>
      <c r="H9" s="1"/>
      <c r="I9" s="1"/>
      <c r="J9" s="1"/>
      <c r="K9" s="1"/>
    </row>
    <row r="10" spans="1:11" x14ac:dyDescent="0.2">
      <c r="A10" t="s">
        <v>167</v>
      </c>
      <c r="B10">
        <v>9328</v>
      </c>
      <c r="C10">
        <v>19783</v>
      </c>
    </row>
    <row r="11" spans="1:11" x14ac:dyDescent="0.2">
      <c r="A11" t="s">
        <v>168</v>
      </c>
      <c r="B11">
        <v>9921</v>
      </c>
      <c r="C11">
        <v>19398</v>
      </c>
    </row>
    <row r="12" spans="1:11" x14ac:dyDescent="0.2">
      <c r="A12" t="s">
        <v>169</v>
      </c>
      <c r="B12">
        <v>10514</v>
      </c>
      <c r="C12">
        <v>19013</v>
      </c>
    </row>
    <row r="13" spans="1:11" x14ac:dyDescent="0.2">
      <c r="A13" t="s">
        <v>170</v>
      </c>
      <c r="B13">
        <v>11106</v>
      </c>
      <c r="C13">
        <v>18628</v>
      </c>
    </row>
    <row r="14" spans="1:11" x14ac:dyDescent="0.2">
      <c r="A14" t="s">
        <v>171</v>
      </c>
      <c r="B14">
        <v>11706</v>
      </c>
      <c r="C14">
        <v>18253</v>
      </c>
    </row>
    <row r="15" spans="1:11" x14ac:dyDescent="0.2">
      <c r="A15" t="s">
        <v>172</v>
      </c>
      <c r="B15">
        <v>4499</v>
      </c>
      <c r="C15">
        <v>20042</v>
      </c>
    </row>
    <row r="16" spans="1:11" x14ac:dyDescent="0.2">
      <c r="A16" t="s">
        <v>173</v>
      </c>
      <c r="B16">
        <v>5095</v>
      </c>
      <c r="C16">
        <v>19649</v>
      </c>
    </row>
    <row r="17" spans="1:3" x14ac:dyDescent="0.2">
      <c r="A17" t="s">
        <v>174</v>
      </c>
      <c r="B17">
        <v>5731</v>
      </c>
      <c r="C17">
        <v>19238</v>
      </c>
    </row>
    <row r="18" spans="1:3" x14ac:dyDescent="0.2">
      <c r="A18" t="s">
        <v>175</v>
      </c>
      <c r="B18">
        <v>6365</v>
      </c>
      <c r="C18">
        <v>18826</v>
      </c>
    </row>
    <row r="19" spans="1:3" x14ac:dyDescent="0.2">
      <c r="A19" t="s">
        <v>176</v>
      </c>
      <c r="B19">
        <v>7001</v>
      </c>
      <c r="C19">
        <v>18415</v>
      </c>
    </row>
    <row r="20" spans="1:3" x14ac:dyDescent="0.2">
      <c r="A20" t="s">
        <v>177</v>
      </c>
      <c r="B20">
        <v>7636</v>
      </c>
      <c r="C20">
        <v>18003</v>
      </c>
    </row>
    <row r="21" spans="1:3" x14ac:dyDescent="0.2">
      <c r="A21" t="s">
        <v>178</v>
      </c>
      <c r="B21">
        <v>8271</v>
      </c>
      <c r="C21">
        <v>17593</v>
      </c>
    </row>
    <row r="22" spans="1:3" x14ac:dyDescent="0.2">
      <c r="A22" t="s">
        <v>179</v>
      </c>
      <c r="B22">
        <v>1399</v>
      </c>
      <c r="C22">
        <v>19152</v>
      </c>
    </row>
    <row r="23" spans="1:3" x14ac:dyDescent="0.2">
      <c r="A23" t="s">
        <v>180</v>
      </c>
      <c r="B23">
        <v>1988</v>
      </c>
      <c r="C23">
        <v>18782</v>
      </c>
    </row>
    <row r="24" spans="1:3" x14ac:dyDescent="0.2">
      <c r="A24" t="s">
        <v>181</v>
      </c>
      <c r="B24">
        <v>2581</v>
      </c>
      <c r="C24">
        <v>18398</v>
      </c>
    </row>
    <row r="25" spans="1:3" x14ac:dyDescent="0.2">
      <c r="A25" t="s">
        <v>182</v>
      </c>
      <c r="B25">
        <v>3174</v>
      </c>
      <c r="C25">
        <v>18013</v>
      </c>
    </row>
    <row r="26" spans="1:3" x14ac:dyDescent="0.2">
      <c r="A26" t="s">
        <v>183</v>
      </c>
      <c r="B26">
        <v>3767</v>
      </c>
      <c r="C26">
        <v>17628</v>
      </c>
    </row>
    <row r="27" spans="1:3" x14ac:dyDescent="0.2">
      <c r="A27" t="s">
        <v>184</v>
      </c>
      <c r="B27">
        <v>4359</v>
      </c>
      <c r="C27">
        <v>17243</v>
      </c>
    </row>
    <row r="28" spans="1:3" x14ac:dyDescent="0.2">
      <c r="A28" t="s">
        <v>185</v>
      </c>
      <c r="B28">
        <v>4952</v>
      </c>
      <c r="C28">
        <v>16858</v>
      </c>
    </row>
    <row r="29" spans="1:3" x14ac:dyDescent="0.2">
      <c r="A29" t="s">
        <v>186</v>
      </c>
      <c r="B29">
        <v>5545</v>
      </c>
      <c r="C29">
        <v>16473</v>
      </c>
    </row>
    <row r="30" spans="1:3" x14ac:dyDescent="0.2">
      <c r="A30" t="s">
        <v>187</v>
      </c>
      <c r="B30">
        <v>6138</v>
      </c>
      <c r="C30">
        <v>16088</v>
      </c>
    </row>
    <row r="31" spans="1:3" x14ac:dyDescent="0.2">
      <c r="A31" t="s">
        <v>188</v>
      </c>
      <c r="B31">
        <v>13</v>
      </c>
      <c r="C31">
        <v>18755</v>
      </c>
    </row>
    <row r="32" spans="1:3" x14ac:dyDescent="0.2">
      <c r="A32" t="s">
        <v>189</v>
      </c>
      <c r="B32">
        <v>0</v>
      </c>
      <c r="C32">
        <v>17139</v>
      </c>
    </row>
    <row r="33" spans="1:3" x14ac:dyDescent="0.2">
      <c r="A33" t="s">
        <v>190</v>
      </c>
      <c r="B33">
        <v>593</v>
      </c>
      <c r="C33">
        <v>16754</v>
      </c>
    </row>
    <row r="34" spans="1:3" x14ac:dyDescent="0.2">
      <c r="A34" t="s">
        <v>191</v>
      </c>
      <c r="B34">
        <v>1186</v>
      </c>
      <c r="C34">
        <v>16369</v>
      </c>
    </row>
    <row r="35" spans="1:3" x14ac:dyDescent="0.2">
      <c r="A35" t="s">
        <v>192</v>
      </c>
      <c r="B35">
        <v>1778</v>
      </c>
      <c r="C35">
        <v>15984</v>
      </c>
    </row>
    <row r="36" spans="1:3" x14ac:dyDescent="0.2">
      <c r="A36" t="s">
        <v>193</v>
      </c>
      <c r="B36">
        <v>2371</v>
      </c>
      <c r="C36">
        <v>15599</v>
      </c>
    </row>
    <row r="37" spans="1:3" x14ac:dyDescent="0.2">
      <c r="A37" t="s">
        <v>194</v>
      </c>
      <c r="B37">
        <v>2964</v>
      </c>
      <c r="C37">
        <v>15214</v>
      </c>
    </row>
    <row r="38" spans="1:3" x14ac:dyDescent="0.2">
      <c r="A38" t="s">
        <v>195</v>
      </c>
      <c r="B38">
        <v>8</v>
      </c>
      <c r="C38">
        <v>14302</v>
      </c>
    </row>
    <row r="39" spans="1:3" x14ac:dyDescent="0.2">
      <c r="A39" t="s">
        <v>196</v>
      </c>
      <c r="B39">
        <v>3</v>
      </c>
      <c r="C39">
        <v>17111</v>
      </c>
    </row>
    <row r="40" spans="1:3" x14ac:dyDescent="0.2">
      <c r="A40" t="s">
        <v>197</v>
      </c>
      <c r="B40">
        <v>11990</v>
      </c>
      <c r="C40">
        <v>17543</v>
      </c>
    </row>
    <row r="41" spans="1:3" x14ac:dyDescent="0.2">
      <c r="A41" t="s">
        <v>198</v>
      </c>
      <c r="B41">
        <v>10303</v>
      </c>
      <c r="C41">
        <v>16265</v>
      </c>
    </row>
    <row r="42" spans="1:3" x14ac:dyDescent="0.2">
      <c r="A42" t="s">
        <v>199</v>
      </c>
      <c r="B42">
        <v>10896</v>
      </c>
      <c r="C42">
        <v>15880</v>
      </c>
    </row>
    <row r="43" spans="1:3" x14ac:dyDescent="0.2">
      <c r="A43" t="s">
        <v>200</v>
      </c>
      <c r="B43">
        <v>11496</v>
      </c>
      <c r="C43">
        <v>15505</v>
      </c>
    </row>
    <row r="44" spans="1:3" x14ac:dyDescent="0.2">
      <c r="A44" t="s">
        <v>201</v>
      </c>
      <c r="B44">
        <v>12000</v>
      </c>
      <c r="C44">
        <v>15005</v>
      </c>
    </row>
    <row r="45" spans="1:3" x14ac:dyDescent="0.2">
      <c r="A45" t="s">
        <v>202</v>
      </c>
      <c r="B45">
        <v>6730</v>
      </c>
      <c r="C45">
        <v>15703</v>
      </c>
    </row>
    <row r="46" spans="1:3" x14ac:dyDescent="0.2">
      <c r="A46" t="s">
        <v>203</v>
      </c>
      <c r="B46">
        <v>7323</v>
      </c>
      <c r="C46">
        <v>15318</v>
      </c>
    </row>
    <row r="47" spans="1:3" x14ac:dyDescent="0.2">
      <c r="A47" t="s">
        <v>204</v>
      </c>
      <c r="B47">
        <v>7916</v>
      </c>
      <c r="C47">
        <v>14933</v>
      </c>
    </row>
    <row r="48" spans="1:3" x14ac:dyDescent="0.2">
      <c r="A48" t="s">
        <v>205</v>
      </c>
      <c r="B48">
        <v>8509</v>
      </c>
      <c r="C48">
        <v>14548</v>
      </c>
    </row>
    <row r="49" spans="1:3" x14ac:dyDescent="0.2">
      <c r="A49" t="s">
        <v>206</v>
      </c>
      <c r="B49">
        <v>9101</v>
      </c>
      <c r="C49">
        <v>14163</v>
      </c>
    </row>
    <row r="50" spans="1:3" x14ac:dyDescent="0.2">
      <c r="A50" t="s">
        <v>207</v>
      </c>
      <c r="B50">
        <v>9694</v>
      </c>
      <c r="C50">
        <v>13778</v>
      </c>
    </row>
    <row r="51" spans="1:3" x14ac:dyDescent="0.2">
      <c r="A51" t="s">
        <v>208</v>
      </c>
      <c r="B51">
        <v>10287</v>
      </c>
      <c r="C51">
        <v>13393</v>
      </c>
    </row>
    <row r="52" spans="1:3" x14ac:dyDescent="0.2">
      <c r="A52" t="s">
        <v>209</v>
      </c>
      <c r="B52">
        <v>10880</v>
      </c>
      <c r="C52">
        <v>13008</v>
      </c>
    </row>
    <row r="53" spans="1:3" x14ac:dyDescent="0.2">
      <c r="A53" t="s">
        <v>210</v>
      </c>
      <c r="B53">
        <v>11480</v>
      </c>
      <c r="C53">
        <v>12634</v>
      </c>
    </row>
    <row r="54" spans="1:3" x14ac:dyDescent="0.2">
      <c r="A54" t="s">
        <v>211</v>
      </c>
      <c r="B54">
        <v>12012</v>
      </c>
      <c r="C54">
        <v>12158</v>
      </c>
    </row>
    <row r="55" spans="1:3" x14ac:dyDescent="0.2">
      <c r="A55" t="s">
        <v>212</v>
      </c>
      <c r="B55">
        <v>12016</v>
      </c>
      <c r="C55">
        <v>11243</v>
      </c>
    </row>
    <row r="56" spans="1:3" x14ac:dyDescent="0.2">
      <c r="A56" t="s">
        <v>213</v>
      </c>
      <c r="B56">
        <v>3574</v>
      </c>
      <c r="C56">
        <v>14819</v>
      </c>
    </row>
    <row r="57" spans="1:3" x14ac:dyDescent="0.2">
      <c r="A57" t="s">
        <v>214</v>
      </c>
      <c r="B57">
        <v>4184</v>
      </c>
      <c r="C57">
        <v>14423</v>
      </c>
    </row>
    <row r="58" spans="1:3" x14ac:dyDescent="0.2">
      <c r="A58" t="s">
        <v>215</v>
      </c>
      <c r="B58">
        <v>4793</v>
      </c>
      <c r="C58">
        <v>14027</v>
      </c>
    </row>
    <row r="59" spans="1:3" x14ac:dyDescent="0.2">
      <c r="A59" t="s">
        <v>216</v>
      </c>
      <c r="B59">
        <v>5403</v>
      </c>
      <c r="C59">
        <v>13632</v>
      </c>
    </row>
    <row r="60" spans="1:3" x14ac:dyDescent="0.2">
      <c r="A60" t="s">
        <v>217</v>
      </c>
      <c r="B60">
        <v>6065</v>
      </c>
      <c r="C60">
        <v>13206</v>
      </c>
    </row>
    <row r="61" spans="1:3" x14ac:dyDescent="0.2">
      <c r="A61" t="s">
        <v>218</v>
      </c>
      <c r="B61">
        <v>6657</v>
      </c>
      <c r="C61">
        <v>12819</v>
      </c>
    </row>
    <row r="62" spans="1:3" x14ac:dyDescent="0.2">
      <c r="A62" t="s">
        <v>219</v>
      </c>
      <c r="B62">
        <v>7316</v>
      </c>
      <c r="C62">
        <v>12392</v>
      </c>
    </row>
    <row r="63" spans="1:3" x14ac:dyDescent="0.2">
      <c r="A63" t="s">
        <v>220</v>
      </c>
      <c r="B63">
        <v>7977</v>
      </c>
      <c r="C63">
        <v>12005</v>
      </c>
    </row>
    <row r="64" spans="1:3" x14ac:dyDescent="0.2">
      <c r="A64" t="s">
        <v>221</v>
      </c>
      <c r="B64">
        <v>8638</v>
      </c>
      <c r="C64">
        <v>11537</v>
      </c>
    </row>
    <row r="65" spans="1:3" x14ac:dyDescent="0.2">
      <c r="A65" t="s">
        <v>222</v>
      </c>
      <c r="B65">
        <v>9299</v>
      </c>
      <c r="C65">
        <v>11110</v>
      </c>
    </row>
    <row r="66" spans="1:3" x14ac:dyDescent="0.2">
      <c r="A66" t="s">
        <v>223</v>
      </c>
      <c r="B66">
        <v>9960</v>
      </c>
      <c r="C66">
        <v>10683</v>
      </c>
    </row>
    <row r="67" spans="1:3" x14ac:dyDescent="0.2">
      <c r="A67" t="s">
        <v>224</v>
      </c>
      <c r="B67">
        <v>10620</v>
      </c>
      <c r="C67">
        <v>10256</v>
      </c>
    </row>
    <row r="68" spans="1:3" x14ac:dyDescent="0.2">
      <c r="A68" t="s">
        <v>225</v>
      </c>
      <c r="B68">
        <v>635</v>
      </c>
      <c r="C68">
        <v>13882</v>
      </c>
    </row>
    <row r="69" spans="1:3" x14ac:dyDescent="0.2">
      <c r="A69" t="s">
        <v>226</v>
      </c>
      <c r="B69">
        <v>1279</v>
      </c>
      <c r="C69">
        <v>13465</v>
      </c>
    </row>
    <row r="70" spans="1:3" x14ac:dyDescent="0.2">
      <c r="A70" t="s">
        <v>227</v>
      </c>
      <c r="B70">
        <v>1922</v>
      </c>
      <c r="C70">
        <v>13048</v>
      </c>
    </row>
    <row r="71" spans="1:3" x14ac:dyDescent="0.2">
      <c r="A71" t="s">
        <v>228</v>
      </c>
      <c r="B71">
        <v>2565</v>
      </c>
      <c r="C71">
        <v>12631</v>
      </c>
    </row>
    <row r="72" spans="1:3" x14ac:dyDescent="0.2">
      <c r="A72" t="s">
        <v>229</v>
      </c>
      <c r="B72">
        <v>3209</v>
      </c>
      <c r="C72">
        <v>12215</v>
      </c>
    </row>
    <row r="73" spans="1:3" x14ac:dyDescent="0.2">
      <c r="A73" t="s">
        <v>230</v>
      </c>
      <c r="B73">
        <v>3853</v>
      </c>
      <c r="C73">
        <v>11799</v>
      </c>
    </row>
    <row r="74" spans="1:3" x14ac:dyDescent="0.2">
      <c r="A74" t="s">
        <v>231</v>
      </c>
      <c r="B74">
        <v>4497</v>
      </c>
      <c r="C74">
        <v>11382</v>
      </c>
    </row>
    <row r="75" spans="1:3" x14ac:dyDescent="0.2">
      <c r="A75" t="s">
        <v>232</v>
      </c>
      <c r="B75">
        <v>5140</v>
      </c>
      <c r="C75">
        <v>10965</v>
      </c>
    </row>
    <row r="76" spans="1:3" x14ac:dyDescent="0.2">
      <c r="A76" t="s">
        <v>233</v>
      </c>
      <c r="B76">
        <v>5784</v>
      </c>
      <c r="C76">
        <v>10548</v>
      </c>
    </row>
    <row r="77" spans="1:3" x14ac:dyDescent="0.2">
      <c r="A77" t="s">
        <v>234</v>
      </c>
      <c r="B77">
        <v>6428</v>
      </c>
      <c r="C77">
        <v>10132</v>
      </c>
    </row>
    <row r="78" spans="1:3" x14ac:dyDescent="0.2">
      <c r="A78" t="s">
        <v>235</v>
      </c>
      <c r="B78">
        <v>7071</v>
      </c>
      <c r="C78">
        <v>9715</v>
      </c>
    </row>
    <row r="79" spans="1:3" x14ac:dyDescent="0.2">
      <c r="A79" t="s">
        <v>236</v>
      </c>
      <c r="B79">
        <v>7714</v>
      </c>
      <c r="C79">
        <v>9298</v>
      </c>
    </row>
    <row r="80" spans="1:3" x14ac:dyDescent="0.2">
      <c r="A80" t="s">
        <v>237</v>
      </c>
      <c r="B80">
        <v>19</v>
      </c>
      <c r="C80">
        <v>11416</v>
      </c>
    </row>
    <row r="81" spans="1:3" x14ac:dyDescent="0.2">
      <c r="A81" t="s">
        <v>238</v>
      </c>
      <c r="B81">
        <v>611</v>
      </c>
      <c r="C81">
        <v>11031</v>
      </c>
    </row>
    <row r="82" spans="1:3" x14ac:dyDescent="0.2">
      <c r="A82" t="s">
        <v>239</v>
      </c>
      <c r="B82">
        <v>1204</v>
      </c>
      <c r="C82">
        <v>10646</v>
      </c>
    </row>
    <row r="83" spans="1:3" x14ac:dyDescent="0.2">
      <c r="A83" t="s">
        <v>240</v>
      </c>
      <c r="B83">
        <v>1797</v>
      </c>
      <c r="C83">
        <v>10261</v>
      </c>
    </row>
    <row r="84" spans="1:3" x14ac:dyDescent="0.2">
      <c r="A84" t="s">
        <v>241</v>
      </c>
      <c r="B84">
        <v>2390</v>
      </c>
      <c r="C84">
        <v>9876</v>
      </c>
    </row>
    <row r="85" spans="1:3" x14ac:dyDescent="0.2">
      <c r="A85" t="s">
        <v>242</v>
      </c>
      <c r="B85">
        <v>2983</v>
      </c>
      <c r="C85">
        <v>9491</v>
      </c>
    </row>
    <row r="86" spans="1:3" x14ac:dyDescent="0.2">
      <c r="A86" t="s">
        <v>243</v>
      </c>
      <c r="B86">
        <v>3575</v>
      </c>
      <c r="C86">
        <v>9106</v>
      </c>
    </row>
    <row r="87" spans="1:3" x14ac:dyDescent="0.2">
      <c r="A87" t="s">
        <v>244</v>
      </c>
      <c r="B87">
        <v>4168</v>
      </c>
      <c r="C87">
        <v>8721</v>
      </c>
    </row>
    <row r="88" spans="1:3" x14ac:dyDescent="0.2">
      <c r="A88" t="s">
        <v>245</v>
      </c>
      <c r="B88">
        <v>4835</v>
      </c>
      <c r="C88">
        <v>8355</v>
      </c>
    </row>
    <row r="89" spans="1:3" x14ac:dyDescent="0.2">
      <c r="A89" t="s">
        <v>246</v>
      </c>
      <c r="B89">
        <v>28</v>
      </c>
      <c r="C89">
        <v>8529</v>
      </c>
    </row>
    <row r="90" spans="1:3" x14ac:dyDescent="0.2">
      <c r="A90" t="s">
        <v>247</v>
      </c>
      <c r="B90">
        <v>621</v>
      </c>
      <c r="C90">
        <v>8144</v>
      </c>
    </row>
    <row r="91" spans="1:3" x14ac:dyDescent="0.2">
      <c r="A91" t="s">
        <v>248</v>
      </c>
      <c r="B91">
        <v>1213</v>
      </c>
      <c r="C91">
        <v>7759</v>
      </c>
    </row>
    <row r="92" spans="1:3" x14ac:dyDescent="0.2">
      <c r="A92" t="s">
        <v>249</v>
      </c>
      <c r="B92">
        <v>1806</v>
      </c>
      <c r="C92">
        <v>7374</v>
      </c>
    </row>
    <row r="93" spans="1:3" x14ac:dyDescent="0.2">
      <c r="A93" t="s">
        <v>250</v>
      </c>
      <c r="B93">
        <v>29</v>
      </c>
      <c r="C93">
        <v>6822</v>
      </c>
    </row>
    <row r="94" spans="1:3" x14ac:dyDescent="0.2">
      <c r="A94" t="s">
        <v>251</v>
      </c>
      <c r="B94">
        <v>9678</v>
      </c>
      <c r="C94">
        <v>16704</v>
      </c>
    </row>
    <row r="95" spans="1:3" x14ac:dyDescent="0.2">
      <c r="A95" t="s">
        <v>57</v>
      </c>
      <c r="B95">
        <v>12038</v>
      </c>
      <c r="C95">
        <v>9970</v>
      </c>
    </row>
    <row r="96" spans="1:3" x14ac:dyDescent="0.2">
      <c r="A96" t="s">
        <v>58</v>
      </c>
      <c r="B96">
        <v>12038</v>
      </c>
      <c r="C96">
        <v>9496</v>
      </c>
    </row>
    <row r="97" spans="1:3" x14ac:dyDescent="0.2">
      <c r="A97" t="s">
        <v>59</v>
      </c>
      <c r="B97">
        <v>12038</v>
      </c>
      <c r="C97">
        <v>9022</v>
      </c>
    </row>
    <row r="98" spans="1:3" x14ac:dyDescent="0.2">
      <c r="A98" t="s">
        <v>60</v>
      </c>
      <c r="B98">
        <v>12038</v>
      </c>
      <c r="C98">
        <v>8548</v>
      </c>
    </row>
    <row r="99" spans="1:3" x14ac:dyDescent="0.2">
      <c r="A99" t="s">
        <v>61</v>
      </c>
      <c r="B99">
        <v>12038</v>
      </c>
      <c r="C99">
        <v>8074</v>
      </c>
    </row>
    <row r="100" spans="1:3" x14ac:dyDescent="0.2">
      <c r="A100" t="s">
        <v>62</v>
      </c>
      <c r="B100">
        <v>12038</v>
      </c>
      <c r="C100">
        <v>7600</v>
      </c>
    </row>
    <row r="101" spans="1:3" x14ac:dyDescent="0.2">
      <c r="A101" t="s">
        <v>63</v>
      </c>
      <c r="B101">
        <v>11977</v>
      </c>
      <c r="C101">
        <v>7130</v>
      </c>
    </row>
    <row r="102" spans="1:3" x14ac:dyDescent="0.2">
      <c r="A102" t="s">
        <v>64</v>
      </c>
      <c r="B102">
        <v>12038</v>
      </c>
      <c r="C102">
        <v>6647</v>
      </c>
    </row>
    <row r="103" spans="1:3" x14ac:dyDescent="0.2">
      <c r="A103" t="s">
        <v>65</v>
      </c>
      <c r="B103">
        <v>12038</v>
      </c>
      <c r="C103">
        <v>6173</v>
      </c>
    </row>
    <row r="104" spans="1:3" x14ac:dyDescent="0.2">
      <c r="A104" t="s">
        <v>66</v>
      </c>
      <c r="B104">
        <v>12038</v>
      </c>
      <c r="C104">
        <v>5699</v>
      </c>
    </row>
    <row r="105" spans="1:3" x14ac:dyDescent="0.2">
      <c r="A105" t="s">
        <v>67</v>
      </c>
      <c r="B105">
        <v>12038</v>
      </c>
      <c r="C105">
        <v>5225</v>
      </c>
    </row>
    <row r="106" spans="1:3" x14ac:dyDescent="0.2">
      <c r="A106" t="s">
        <v>68</v>
      </c>
      <c r="B106">
        <v>12038</v>
      </c>
      <c r="C106">
        <v>4751</v>
      </c>
    </row>
    <row r="107" spans="1:3" x14ac:dyDescent="0.2">
      <c r="A107" t="s">
        <v>69</v>
      </c>
      <c r="B107">
        <v>9638</v>
      </c>
      <c r="C107">
        <v>9064</v>
      </c>
    </row>
    <row r="108" spans="1:3" x14ac:dyDescent="0.2">
      <c r="A108" t="s">
        <v>70</v>
      </c>
      <c r="B108">
        <v>9668</v>
      </c>
      <c r="C108">
        <v>8591</v>
      </c>
    </row>
    <row r="109" spans="1:3" x14ac:dyDescent="0.2">
      <c r="A109" t="s">
        <v>71</v>
      </c>
      <c r="B109">
        <v>9688</v>
      </c>
      <c r="C109">
        <v>8118</v>
      </c>
    </row>
    <row r="110" spans="1:3" x14ac:dyDescent="0.2">
      <c r="A110" t="s">
        <v>72</v>
      </c>
      <c r="B110">
        <v>9725</v>
      </c>
      <c r="C110">
        <v>7514</v>
      </c>
    </row>
    <row r="111" spans="1:3" x14ac:dyDescent="0.2">
      <c r="A111" t="s">
        <v>73</v>
      </c>
      <c r="B111">
        <v>9748</v>
      </c>
      <c r="C111">
        <v>6991</v>
      </c>
    </row>
    <row r="112" spans="1:3" x14ac:dyDescent="0.2">
      <c r="A112" t="s">
        <v>74</v>
      </c>
      <c r="B112">
        <v>9778</v>
      </c>
      <c r="C112">
        <v>6518</v>
      </c>
    </row>
    <row r="113" spans="1:3" x14ac:dyDescent="0.2">
      <c r="A113" t="s">
        <v>75</v>
      </c>
      <c r="B113">
        <v>9798</v>
      </c>
      <c r="C113">
        <v>6044</v>
      </c>
    </row>
    <row r="114" spans="1:3" x14ac:dyDescent="0.2">
      <c r="A114" t="s">
        <v>76</v>
      </c>
      <c r="B114">
        <v>9818</v>
      </c>
      <c r="C114">
        <v>5571</v>
      </c>
    </row>
    <row r="115" spans="1:3" x14ac:dyDescent="0.2">
      <c r="A115" t="s">
        <v>77</v>
      </c>
      <c r="B115">
        <v>9848</v>
      </c>
      <c r="C115">
        <v>5098</v>
      </c>
    </row>
    <row r="116" spans="1:3" x14ac:dyDescent="0.2">
      <c r="A116" t="s">
        <v>78</v>
      </c>
      <c r="B116">
        <v>9868</v>
      </c>
      <c r="C116">
        <v>4624</v>
      </c>
    </row>
    <row r="117" spans="1:3" x14ac:dyDescent="0.2">
      <c r="A117" t="s">
        <v>79</v>
      </c>
      <c r="B117">
        <v>9898</v>
      </c>
      <c r="C117">
        <v>4151</v>
      </c>
    </row>
    <row r="118" spans="1:3" x14ac:dyDescent="0.2">
      <c r="A118" t="s">
        <v>80</v>
      </c>
      <c r="B118">
        <v>9908</v>
      </c>
      <c r="C118">
        <v>3678</v>
      </c>
    </row>
    <row r="119" spans="1:3" x14ac:dyDescent="0.2">
      <c r="A119" t="s">
        <v>81</v>
      </c>
      <c r="B119">
        <v>7500</v>
      </c>
      <c r="C119">
        <v>8553</v>
      </c>
    </row>
    <row r="120" spans="1:3" x14ac:dyDescent="0.2">
      <c r="A120" t="s">
        <v>82</v>
      </c>
      <c r="B120">
        <v>7216</v>
      </c>
      <c r="C120">
        <v>7738</v>
      </c>
    </row>
    <row r="121" spans="1:3" x14ac:dyDescent="0.2">
      <c r="A121" t="s">
        <v>83</v>
      </c>
      <c r="B121">
        <v>7246</v>
      </c>
      <c r="C121">
        <v>7265</v>
      </c>
    </row>
    <row r="122" spans="1:3" x14ac:dyDescent="0.2">
      <c r="A122" t="s">
        <v>84</v>
      </c>
      <c r="B122">
        <v>7275</v>
      </c>
      <c r="C122">
        <v>6661</v>
      </c>
    </row>
    <row r="123" spans="1:3" x14ac:dyDescent="0.2">
      <c r="A123" t="s">
        <v>85</v>
      </c>
      <c r="B123">
        <v>7308</v>
      </c>
      <c r="C123">
        <v>6088</v>
      </c>
    </row>
    <row r="124" spans="1:3" x14ac:dyDescent="0.2">
      <c r="A124" t="s">
        <v>86</v>
      </c>
      <c r="B124">
        <v>7328</v>
      </c>
      <c r="C124">
        <v>5615</v>
      </c>
    </row>
    <row r="125" spans="1:3" x14ac:dyDescent="0.2">
      <c r="A125" t="s">
        <v>87</v>
      </c>
      <c r="B125">
        <v>7378</v>
      </c>
      <c r="C125">
        <v>4668</v>
      </c>
    </row>
    <row r="126" spans="1:3" x14ac:dyDescent="0.2">
      <c r="A126" t="s">
        <v>88</v>
      </c>
      <c r="B126">
        <v>7408</v>
      </c>
      <c r="C126">
        <v>4195</v>
      </c>
    </row>
    <row r="127" spans="1:3" x14ac:dyDescent="0.2">
      <c r="A127" t="s">
        <v>89</v>
      </c>
      <c r="B127">
        <v>7428</v>
      </c>
      <c r="C127">
        <v>3721</v>
      </c>
    </row>
    <row r="128" spans="1:3" x14ac:dyDescent="0.2">
      <c r="A128" t="s">
        <v>90</v>
      </c>
      <c r="B128">
        <v>7458</v>
      </c>
      <c r="C128">
        <v>3248</v>
      </c>
    </row>
    <row r="129" spans="1:3" x14ac:dyDescent="0.2">
      <c r="A129" t="s">
        <v>91</v>
      </c>
      <c r="B129">
        <v>7458</v>
      </c>
      <c r="C129">
        <v>2775</v>
      </c>
    </row>
    <row r="130" spans="1:3" x14ac:dyDescent="0.2">
      <c r="A130" t="s">
        <v>92</v>
      </c>
      <c r="B130">
        <v>4762</v>
      </c>
      <c r="C130">
        <v>7377</v>
      </c>
    </row>
    <row r="131" spans="1:3" x14ac:dyDescent="0.2">
      <c r="A131" t="s">
        <v>93</v>
      </c>
      <c r="B131">
        <v>4792</v>
      </c>
      <c r="C131">
        <v>6904</v>
      </c>
    </row>
    <row r="132" spans="1:3" x14ac:dyDescent="0.2">
      <c r="A132" t="s">
        <v>94</v>
      </c>
      <c r="B132">
        <v>4812</v>
      </c>
      <c r="C132">
        <v>6431</v>
      </c>
    </row>
    <row r="133" spans="1:3" x14ac:dyDescent="0.2">
      <c r="A133" t="s">
        <v>95</v>
      </c>
      <c r="B133">
        <v>4855</v>
      </c>
      <c r="C133">
        <v>5797</v>
      </c>
    </row>
    <row r="134" spans="1:3" x14ac:dyDescent="0.2">
      <c r="A134" t="s">
        <v>96</v>
      </c>
      <c r="B134">
        <v>4876</v>
      </c>
      <c r="C134">
        <v>5214</v>
      </c>
    </row>
    <row r="135" spans="1:3" x14ac:dyDescent="0.2">
      <c r="A135" t="s">
        <v>97</v>
      </c>
      <c r="B135">
        <v>4906</v>
      </c>
      <c r="C135">
        <v>4741</v>
      </c>
    </row>
    <row r="136" spans="1:3" x14ac:dyDescent="0.2">
      <c r="A136" t="s">
        <v>98</v>
      </c>
      <c r="B136">
        <v>4926</v>
      </c>
      <c r="C136">
        <v>4267</v>
      </c>
    </row>
    <row r="137" spans="1:3" x14ac:dyDescent="0.2">
      <c r="A137" t="s">
        <v>99</v>
      </c>
      <c r="B137">
        <v>4956</v>
      </c>
      <c r="C137">
        <v>3794</v>
      </c>
    </row>
    <row r="138" spans="1:3" x14ac:dyDescent="0.2">
      <c r="A138" t="s">
        <v>100</v>
      </c>
      <c r="B138">
        <v>4976</v>
      </c>
      <c r="C138">
        <v>3321</v>
      </c>
    </row>
    <row r="139" spans="1:3" x14ac:dyDescent="0.2">
      <c r="A139" t="s">
        <v>101</v>
      </c>
      <c r="B139">
        <v>4996</v>
      </c>
      <c r="C139">
        <v>2847</v>
      </c>
    </row>
    <row r="140" spans="1:3" x14ac:dyDescent="0.2">
      <c r="A140" t="s">
        <v>102</v>
      </c>
      <c r="B140">
        <v>5026</v>
      </c>
      <c r="C140">
        <v>2374</v>
      </c>
    </row>
    <row r="141" spans="1:3" x14ac:dyDescent="0.2">
      <c r="A141" t="s">
        <v>103</v>
      </c>
      <c r="B141">
        <v>5046</v>
      </c>
      <c r="C141">
        <v>1900</v>
      </c>
    </row>
    <row r="142" spans="1:3" x14ac:dyDescent="0.2">
      <c r="A142" t="s">
        <v>104</v>
      </c>
      <c r="B142">
        <v>2368</v>
      </c>
      <c r="C142">
        <v>6697</v>
      </c>
    </row>
    <row r="143" spans="1:3" x14ac:dyDescent="0.2">
      <c r="A143" t="s">
        <v>105</v>
      </c>
      <c r="B143">
        <v>2325</v>
      </c>
      <c r="C143">
        <v>6224</v>
      </c>
    </row>
    <row r="144" spans="1:3" x14ac:dyDescent="0.2">
      <c r="A144" t="s">
        <v>106</v>
      </c>
      <c r="B144">
        <v>2355</v>
      </c>
      <c r="C144">
        <v>5751</v>
      </c>
    </row>
    <row r="145" spans="1:3" x14ac:dyDescent="0.2">
      <c r="A145" t="s">
        <v>107</v>
      </c>
      <c r="B145">
        <v>2375</v>
      </c>
      <c r="C145">
        <v>5278</v>
      </c>
    </row>
    <row r="146" spans="1:3" x14ac:dyDescent="0.2">
      <c r="A146" t="s">
        <v>108</v>
      </c>
      <c r="B146">
        <v>2405</v>
      </c>
      <c r="C146">
        <v>4804</v>
      </c>
    </row>
    <row r="147" spans="1:3" x14ac:dyDescent="0.2">
      <c r="A147" t="s">
        <v>109</v>
      </c>
      <c r="B147">
        <v>2425</v>
      </c>
      <c r="C147">
        <v>4041</v>
      </c>
    </row>
    <row r="148" spans="1:3" x14ac:dyDescent="0.2">
      <c r="A148" t="s">
        <v>110</v>
      </c>
      <c r="B148">
        <v>2475</v>
      </c>
      <c r="C148">
        <v>3384</v>
      </c>
    </row>
    <row r="149" spans="1:3" x14ac:dyDescent="0.2">
      <c r="A149" t="s">
        <v>111</v>
      </c>
      <c r="B149">
        <v>2525</v>
      </c>
      <c r="C149">
        <v>2437</v>
      </c>
    </row>
    <row r="150" spans="1:3" x14ac:dyDescent="0.2">
      <c r="A150" t="s">
        <v>112</v>
      </c>
      <c r="B150">
        <v>2605</v>
      </c>
      <c r="C150">
        <v>1017</v>
      </c>
    </row>
    <row r="151" spans="1:3" x14ac:dyDescent="0.2">
      <c r="A151" t="s">
        <v>113</v>
      </c>
      <c r="B151">
        <v>427</v>
      </c>
      <c r="C151">
        <v>6067</v>
      </c>
    </row>
    <row r="152" spans="1:3" x14ac:dyDescent="0.2">
      <c r="A152" t="s">
        <v>114</v>
      </c>
      <c r="B152">
        <v>69</v>
      </c>
      <c r="C152">
        <v>5364</v>
      </c>
    </row>
    <row r="153" spans="1:3" x14ac:dyDescent="0.2">
      <c r="A153" t="s">
        <v>115</v>
      </c>
      <c r="B153">
        <v>69</v>
      </c>
      <c r="C153">
        <v>4890</v>
      </c>
    </row>
    <row r="154" spans="1:3" x14ac:dyDescent="0.2">
      <c r="A154" t="s">
        <v>116</v>
      </c>
      <c r="B154">
        <v>69</v>
      </c>
      <c r="C154">
        <v>4416</v>
      </c>
    </row>
    <row r="155" spans="1:3" x14ac:dyDescent="0.2">
      <c r="A155" t="s">
        <v>117</v>
      </c>
      <c r="B155">
        <v>69</v>
      </c>
      <c r="C155">
        <v>3942</v>
      </c>
    </row>
    <row r="156" spans="1:3" x14ac:dyDescent="0.2">
      <c r="A156" t="s">
        <v>118</v>
      </c>
      <c r="B156">
        <v>69</v>
      </c>
      <c r="C156">
        <v>3468</v>
      </c>
    </row>
    <row r="157" spans="1:3" x14ac:dyDescent="0.2">
      <c r="A157" t="s">
        <v>119</v>
      </c>
      <c r="B157">
        <v>242</v>
      </c>
      <c r="C157">
        <v>2990</v>
      </c>
    </row>
    <row r="158" spans="1:3" x14ac:dyDescent="0.2">
      <c r="A158" t="s">
        <v>120</v>
      </c>
      <c r="B158">
        <v>69</v>
      </c>
      <c r="C158">
        <v>1422</v>
      </c>
    </row>
    <row r="159" spans="1:3" x14ac:dyDescent="0.2">
      <c r="A159" t="s">
        <v>121</v>
      </c>
      <c r="B159">
        <v>69</v>
      </c>
      <c r="C159">
        <v>948</v>
      </c>
    </row>
    <row r="160" spans="1:3" x14ac:dyDescent="0.2">
      <c r="A160" t="s">
        <v>122</v>
      </c>
      <c r="B160">
        <v>69</v>
      </c>
      <c r="C160">
        <v>474</v>
      </c>
    </row>
    <row r="161" spans="1:3" x14ac:dyDescent="0.2">
      <c r="A161" t="s">
        <v>123</v>
      </c>
      <c r="B161">
        <v>69</v>
      </c>
      <c r="C16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66A1-C412-48B3-B8B5-CBBF8717D5A0}">
  <dimension ref="A2:B18"/>
  <sheetViews>
    <sheetView workbookViewId="0">
      <selection activeCell="E16" sqref="E16"/>
    </sheetView>
  </sheetViews>
  <sheetFormatPr defaultRowHeight="14.25" x14ac:dyDescent="0.2"/>
  <cols>
    <col min="1" max="1" width="25.25" customWidth="1"/>
  </cols>
  <sheetData>
    <row r="2" spans="1:2" x14ac:dyDescent="0.2">
      <c r="A2" s="1" t="s">
        <v>0</v>
      </c>
    </row>
    <row r="3" spans="1:2" x14ac:dyDescent="0.2">
      <c r="A3" t="s">
        <v>6</v>
      </c>
      <c r="B3">
        <v>10</v>
      </c>
    </row>
    <row r="4" spans="1:2" x14ac:dyDescent="0.2">
      <c r="A4" t="s">
        <v>7</v>
      </c>
      <c r="B4">
        <v>270</v>
      </c>
    </row>
    <row r="5" spans="1:2" x14ac:dyDescent="0.2">
      <c r="A5" t="s">
        <v>1</v>
      </c>
      <c r="B5">
        <v>0.06</v>
      </c>
    </row>
    <row r="6" spans="1:2" x14ac:dyDescent="0.2">
      <c r="A6" t="s">
        <v>2</v>
      </c>
      <c r="B6">
        <v>0.12</v>
      </c>
    </row>
    <row r="7" spans="1:2" x14ac:dyDescent="0.2">
      <c r="A7" t="s">
        <v>3</v>
      </c>
      <c r="B7">
        <v>0</v>
      </c>
    </row>
    <row r="8" spans="1:2" x14ac:dyDescent="0.2">
      <c r="A8" t="s">
        <v>8</v>
      </c>
      <c r="B8">
        <v>1.2250000000000001</v>
      </c>
    </row>
    <row r="9" spans="1:2" x14ac:dyDescent="0.2">
      <c r="A9" t="s">
        <v>50</v>
      </c>
      <c r="B9">
        <v>126.354</v>
      </c>
    </row>
    <row r="10" spans="1:2" x14ac:dyDescent="0.2">
      <c r="A10" t="s">
        <v>130</v>
      </c>
      <c r="B10">
        <v>37</v>
      </c>
    </row>
    <row r="11" spans="1:2" x14ac:dyDescent="0.2">
      <c r="A11" t="s">
        <v>131</v>
      </c>
      <c r="B11">
        <v>55</v>
      </c>
    </row>
    <row r="12" spans="1:2" x14ac:dyDescent="0.2">
      <c r="A12" t="s">
        <v>129</v>
      </c>
      <c r="B12">
        <v>67</v>
      </c>
    </row>
    <row r="13" spans="1:2" x14ac:dyDescent="0.2">
      <c r="A13" t="s">
        <v>159</v>
      </c>
      <c r="B13">
        <v>0</v>
      </c>
    </row>
    <row r="14" spans="1:2" x14ac:dyDescent="0.2">
      <c r="A14" s="1" t="s">
        <v>46</v>
      </c>
    </row>
    <row r="15" spans="1:2" x14ac:dyDescent="0.2">
      <c r="A15" t="s">
        <v>56</v>
      </c>
      <c r="B15" t="s">
        <v>252</v>
      </c>
    </row>
    <row r="16" spans="1:2" x14ac:dyDescent="0.2">
      <c r="A16" t="s">
        <v>47</v>
      </c>
      <c r="B16">
        <v>250</v>
      </c>
    </row>
    <row r="17" spans="1:2" x14ac:dyDescent="0.2">
      <c r="A17" t="s">
        <v>48</v>
      </c>
      <c r="B17">
        <v>150</v>
      </c>
    </row>
    <row r="18" spans="1:2" x14ac:dyDescent="0.2">
      <c r="A18" t="s">
        <v>49</v>
      </c>
      <c r="B18">
        <v>50</v>
      </c>
    </row>
  </sheetData>
  <phoneticPr fontId="3" type="noConversion"/>
  <conditionalFormatting sqref="A16:B18">
    <cfRule type="expression" dxfId="0" priority="1">
      <formula>$B$15="No"</formula>
    </cfRule>
  </conditionalFormatting>
  <dataValidations count="2">
    <dataValidation type="list" allowBlank="1" showInputMessage="1" showErrorMessage="1" sqref="B15" xr:uid="{597A3E85-C3CA-4EBF-A0FB-14B70536E754}">
      <formula1>"Yes, No"</formula1>
    </dataValidation>
    <dataValidation type="custom" showInputMessage="1" showErrorMessage="1" errorTitle="Set Resolution" error="Enable wind field calculation before setting resolution" sqref="B16:B18" xr:uid="{49DDCFEC-4E4E-4BEC-B6A6-553FDEF6AD06}">
      <formula1>$B$15="Yes"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7F0F-2C6E-483A-8A94-2B293E47EE16}">
  <dimension ref="A2:F35"/>
  <sheetViews>
    <sheetView topLeftCell="A10" workbookViewId="0">
      <selection activeCell="E7" sqref="E7"/>
    </sheetView>
  </sheetViews>
  <sheetFormatPr defaultRowHeight="14.25" x14ac:dyDescent="0.2"/>
  <cols>
    <col min="1" max="1" width="31.125" customWidth="1"/>
    <col min="5" max="5" width="19.125" customWidth="1"/>
  </cols>
  <sheetData>
    <row r="2" spans="1:6" x14ac:dyDescent="0.2">
      <c r="A2" s="1" t="s">
        <v>154</v>
      </c>
      <c r="E2" s="1" t="s">
        <v>54</v>
      </c>
      <c r="F2" t="s">
        <v>55</v>
      </c>
    </row>
    <row r="3" spans="1:6" x14ac:dyDescent="0.2">
      <c r="A3" t="s">
        <v>27</v>
      </c>
      <c r="B3" t="s">
        <v>155</v>
      </c>
    </row>
    <row r="4" spans="1:6" x14ac:dyDescent="0.2">
      <c r="A4" t="s">
        <v>28</v>
      </c>
      <c r="B4" t="s">
        <v>155</v>
      </c>
    </row>
    <row r="5" spans="1:6" x14ac:dyDescent="0.2">
      <c r="A5" t="s">
        <v>29</v>
      </c>
      <c r="B5" t="s">
        <v>158</v>
      </c>
    </row>
    <row r="6" spans="1:6" x14ac:dyDescent="0.2">
      <c r="A6" t="s">
        <v>156</v>
      </c>
      <c r="B6" t="s">
        <v>157</v>
      </c>
    </row>
    <row r="7" spans="1:6" x14ac:dyDescent="0.2">
      <c r="A7" s="2" t="s">
        <v>31</v>
      </c>
    </row>
    <row r="8" spans="1:6" x14ac:dyDescent="0.2">
      <c r="A8" s="1" t="s">
        <v>21</v>
      </c>
    </row>
    <row r="9" spans="1:6" x14ac:dyDescent="0.2">
      <c r="A9" t="s">
        <v>22</v>
      </c>
      <c r="B9">
        <v>0.01</v>
      </c>
    </row>
    <row r="10" spans="1:6" x14ac:dyDescent="0.2">
      <c r="A10" t="s">
        <v>23</v>
      </c>
      <c r="B10">
        <v>0.9</v>
      </c>
    </row>
    <row r="11" spans="1:6" x14ac:dyDescent="0.2">
      <c r="A11" t="s">
        <v>24</v>
      </c>
      <c r="B11">
        <v>0.83</v>
      </c>
    </row>
    <row r="12" spans="1:6" x14ac:dyDescent="0.2">
      <c r="A12" t="s">
        <v>25</v>
      </c>
      <c r="B12">
        <v>-0.25</v>
      </c>
    </row>
    <row r="14" spans="1:6" x14ac:dyDescent="0.2">
      <c r="A14" s="1" t="s">
        <v>26</v>
      </c>
    </row>
    <row r="15" spans="1:6" x14ac:dyDescent="0.2">
      <c r="A15" t="s">
        <v>32</v>
      </c>
      <c r="B15">
        <v>0.05</v>
      </c>
    </row>
    <row r="17" spans="1:4" x14ac:dyDescent="0.2">
      <c r="A17" s="1" t="s">
        <v>33</v>
      </c>
    </row>
    <row r="18" spans="1:4" x14ac:dyDescent="0.2">
      <c r="A18" t="s">
        <v>34</v>
      </c>
      <c r="B18">
        <v>-0.5</v>
      </c>
      <c r="C18">
        <v>0.3</v>
      </c>
      <c r="D18">
        <v>1</v>
      </c>
    </row>
    <row r="19" spans="1:4" x14ac:dyDescent="0.2">
      <c r="A19" t="s">
        <v>32</v>
      </c>
      <c r="B19">
        <v>0.05</v>
      </c>
    </row>
    <row r="20" spans="1:4" x14ac:dyDescent="0.2">
      <c r="A20" t="s">
        <v>35</v>
      </c>
      <c r="B20">
        <v>12</v>
      </c>
    </row>
    <row r="21" spans="1:4" x14ac:dyDescent="0.2">
      <c r="A21" t="s">
        <v>36</v>
      </c>
      <c r="B21">
        <v>1.3</v>
      </c>
    </row>
    <row r="22" spans="1:4" x14ac:dyDescent="0.2">
      <c r="A22" t="s">
        <v>37</v>
      </c>
      <c r="B22">
        <v>0.5</v>
      </c>
      <c r="C22">
        <v>1</v>
      </c>
      <c r="D22">
        <v>5.5</v>
      </c>
    </row>
    <row r="24" spans="1:4" x14ac:dyDescent="0.2">
      <c r="A24" s="1" t="s">
        <v>30</v>
      </c>
    </row>
    <row r="25" spans="1:4" x14ac:dyDescent="0.2">
      <c r="A25" t="s">
        <v>38</v>
      </c>
      <c r="B25">
        <v>0.3</v>
      </c>
    </row>
    <row r="26" spans="1:4" x14ac:dyDescent="0.2">
      <c r="A26" t="s">
        <v>39</v>
      </c>
      <c r="B26">
        <v>4.0000000000000001E-3</v>
      </c>
    </row>
    <row r="27" spans="1:4" x14ac:dyDescent="0.2">
      <c r="A27" t="s">
        <v>40</v>
      </c>
      <c r="B27">
        <v>0.57999999999999996</v>
      </c>
    </row>
    <row r="28" spans="1:4" x14ac:dyDescent="0.2">
      <c r="A28" t="s">
        <v>41</v>
      </c>
      <c r="B28">
        <v>7.6999999999999999E-2</v>
      </c>
    </row>
    <row r="29" spans="1:4" x14ac:dyDescent="0.2">
      <c r="A29" t="s">
        <v>42</v>
      </c>
      <c r="B29">
        <v>0</v>
      </c>
    </row>
    <row r="30" spans="1:4" x14ac:dyDescent="0.2">
      <c r="A30" t="s">
        <v>43</v>
      </c>
      <c r="B30">
        <v>0</v>
      </c>
    </row>
    <row r="32" spans="1:4" x14ac:dyDescent="0.2">
      <c r="A32" s="1" t="s">
        <v>44</v>
      </c>
    </row>
    <row r="33" spans="1:2" x14ac:dyDescent="0.2">
      <c r="A33" t="s">
        <v>45</v>
      </c>
      <c r="B33">
        <v>0.05</v>
      </c>
    </row>
    <row r="34" spans="1:2" x14ac:dyDescent="0.2">
      <c r="A34" t="s">
        <v>42</v>
      </c>
      <c r="B34">
        <v>0</v>
      </c>
    </row>
    <row r="35" spans="1:2" x14ac:dyDescent="0.2">
      <c r="A35" t="s">
        <v>43</v>
      </c>
      <c r="B35">
        <v>0</v>
      </c>
    </row>
  </sheetData>
  <phoneticPr fontId="3" type="noConversion"/>
  <dataValidations count="4">
    <dataValidation type="list" allowBlank="1" showInputMessage="1" showErrorMessage="1" sqref="B3" xr:uid="{88573BD6-B69C-4751-A2C1-40A3D99CA6B8}">
      <formula1>"Jensen, Multizone, Gauss, Huadian"</formula1>
    </dataValidation>
    <dataValidation type="list" allowBlank="1" showInputMessage="1" showErrorMessage="1" sqref="B4" xr:uid="{FDF3EDF3-2F82-4951-8B8D-8855E1F7281E}">
      <formula1>"Jimenez, Gauss, Huadian"</formula1>
    </dataValidation>
    <dataValidation type="list" allowBlank="1" showInputMessage="1" showErrorMessage="1" sqref="B5" xr:uid="{BAAAA8DF-B2B9-4E36-97CC-5887D6932D02}">
      <formula1>"Linear, Sos"</formula1>
    </dataValidation>
    <dataValidation type="list" allowBlank="1" showInputMessage="1" showErrorMessage="1" sqref="F2" xr:uid="{CFB0087E-7E48-431D-84E8-B3D7775A172C}">
      <formula1>"Yes, 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Turbine</vt:lpstr>
      <vt:lpstr>Layout</vt:lpstr>
      <vt:lpstr>WindField</vt:lpstr>
      <vt:lpstr>Models</vt:lpstr>
      <vt:lpstr>Huadian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Melissano</dc:creator>
  <cp:lastModifiedBy>刘齐波 刘</cp:lastModifiedBy>
  <dcterms:created xsi:type="dcterms:W3CDTF">2015-06-05T18:19:34Z</dcterms:created>
  <dcterms:modified xsi:type="dcterms:W3CDTF">2025-06-12T17:48:10Z</dcterms:modified>
</cp:coreProperties>
</file>