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风场\风场优化\风场现场仿真\Smartwind-main\SMARTWIND\"/>
    </mc:Choice>
  </mc:AlternateContent>
  <xr:revisionPtr revIDLastSave="0" documentId="13_ncr:1_{BAE25204-0F53-43B6-A248-F23F34C4C8B8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Turbine" sheetId="1" r:id="rId1"/>
    <sheet name="Layout" sheetId="2" r:id="rId2"/>
    <sheet name="WindField" sheetId="3" r:id="rId3"/>
    <sheet name="Mode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 a="1"/>
  <c r="G17" i="1" s="1"/>
  <c r="G18" i="1" s="1"/>
  <c r="G4" i="2" a="1"/>
  <c r="G4" i="2" s="1"/>
  <c r="G16" i="1"/>
  <c r="G5" i="2" a="1"/>
  <c r="G5" i="2" s="1"/>
  <c r="G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<sst xmlns="http://schemas.openxmlformats.org/spreadsheetml/2006/main" count="81" uniqueCount="73">
  <si>
    <t>FLOW FIELD</t>
  </si>
  <si>
    <t>turbulence intensity</t>
  </si>
  <si>
    <t xml:space="preserve">wind shear </t>
  </si>
  <si>
    <t xml:space="preserve">wind veer </t>
  </si>
  <si>
    <t>TURBINE LAYOUT</t>
  </si>
  <si>
    <t>x</t>
  </si>
  <si>
    <t>wind speed</t>
  </si>
  <si>
    <t>wind direction</t>
  </si>
  <si>
    <t>air density</t>
  </si>
  <si>
    <t>y</t>
  </si>
  <si>
    <t>T1</t>
  </si>
  <si>
    <t>T2</t>
  </si>
  <si>
    <t>T3</t>
  </si>
  <si>
    <t>T4</t>
  </si>
  <si>
    <t>TURBINE</t>
  </si>
  <si>
    <t>rotor diameter</t>
  </si>
  <si>
    <t>hub height</t>
  </si>
  <si>
    <t>blade count</t>
  </si>
  <si>
    <t>pP</t>
  </si>
  <si>
    <t>pT</t>
  </si>
  <si>
    <t>generator efficiency</t>
  </si>
  <si>
    <t xml:space="preserve">yaw angle </t>
  </si>
  <si>
    <t>tilt angle</t>
  </si>
  <si>
    <t>TSR</t>
  </si>
  <si>
    <t>Ct</t>
  </si>
  <si>
    <t>Cp</t>
  </si>
  <si>
    <t>T5</t>
  </si>
  <si>
    <t>T6</t>
  </si>
  <si>
    <t>T7</t>
  </si>
  <si>
    <t>T8</t>
  </si>
  <si>
    <t>T9</t>
  </si>
  <si>
    <t>T10</t>
  </si>
  <si>
    <t>Crespo-Hernandez</t>
  </si>
  <si>
    <t>initial</t>
  </si>
  <si>
    <t>constant</t>
  </si>
  <si>
    <t>ai</t>
  </si>
  <si>
    <t>downstream</t>
  </si>
  <si>
    <t>Jensen</t>
  </si>
  <si>
    <t>Choose a model:</t>
  </si>
  <si>
    <t>Velocity Model:</t>
  </si>
  <si>
    <t>Deflection Model:</t>
  </si>
  <si>
    <t>Combination Model:</t>
  </si>
  <si>
    <t>Gauss</t>
  </si>
  <si>
    <t>Parameters:</t>
  </si>
  <si>
    <t>we</t>
  </si>
  <si>
    <t>Multizone</t>
  </si>
  <si>
    <t>me</t>
  </si>
  <si>
    <t>aU</t>
  </si>
  <si>
    <t>bU</t>
  </si>
  <si>
    <t>mU</t>
  </si>
  <si>
    <t>ka</t>
  </si>
  <si>
    <t>kb</t>
  </si>
  <si>
    <t>alpha</t>
  </si>
  <si>
    <t>beta</t>
  </si>
  <si>
    <t>ad</t>
  </si>
  <si>
    <t>bd</t>
  </si>
  <si>
    <t>Jimenez</t>
  </si>
  <si>
    <t>kd</t>
  </si>
  <si>
    <t>…</t>
  </si>
  <si>
    <t>RESOLUTION</t>
  </si>
  <si>
    <t>x_resolution</t>
  </si>
  <si>
    <t>y_resolution</t>
  </si>
  <si>
    <t>z_resolution</t>
  </si>
  <si>
    <t>specified_wind_height</t>
  </si>
  <si>
    <t>Sos</t>
  </si>
  <si>
    <t>n_turbines</t>
  </si>
  <si>
    <t>ending_row</t>
  </si>
  <si>
    <t>starting_row</t>
  </si>
  <si>
    <t>n_points</t>
  </si>
  <si>
    <t>Calculate turbulence:</t>
  </si>
  <si>
    <t>Yes</t>
  </si>
  <si>
    <t>Enable wind field calculation?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</si>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</sst>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</cellXfs>
  <cellStyles count="1">
    <cellStyle name="常规" xfId="0" builtinId="0"/>
  </cellStyles>
  <dxfs count="1">
    <dxf>
      <font>
        <color theme="2" tint="-0.2499465926084170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0"/>
  <sheetViews>
    <sheetView zoomScale="78" zoomScaleNormal="100" workbookViewId="0">
      <selection activeCell="B11" sqref="B11"/>
    </sheetView>
  </sheetViews>
  <sheetFormatPr defaultRowHeight="14.25" x14ac:dyDescent="0.2"/>
  <cols>
    <col min="1" max="1" width="19.875" bestFit="1" customWidth="1"/>
    <col min="6" max="6" width="11.75" customWidth="1"/>
  </cols>
  <sheetData>
    <row r="2" spans="1:7" ht="15" thickBot="1" x14ac:dyDescent="0.25">
      <c r="A2" s="1" t="s">
        <v>14</v>
      </c>
    </row>
    <row r="3" spans="1:7" ht="15" thickBot="1" x14ac:dyDescent="0.25">
      <c r="A3" t="s">
        <v>15</v>
      </c>
      <c r="B3" s="3">
        <v>126</v>
      </c>
    </row>
    <row r="4" spans="1:7" ht="15" thickBot="1" x14ac:dyDescent="0.25">
      <c r="A4" t="s">
        <v>16</v>
      </c>
      <c r="B4" s="3">
        <v>90</v>
      </c>
    </row>
    <row r="5" spans="1:7" ht="15" thickBot="1" x14ac:dyDescent="0.25">
      <c r="A5" t="s">
        <v>17</v>
      </c>
      <c r="B5" s="3">
        <v>3</v>
      </c>
    </row>
    <row r="6" spans="1:7" ht="15" thickBot="1" x14ac:dyDescent="0.25">
      <c r="A6" t="s">
        <v>18</v>
      </c>
      <c r="B6" s="3">
        <v>1.88</v>
      </c>
    </row>
    <row r="7" spans="1:7" ht="15" thickBot="1" x14ac:dyDescent="0.25">
      <c r="A7" t="s">
        <v>19</v>
      </c>
      <c r="B7" s="3">
        <v>1.88</v>
      </c>
    </row>
    <row r="8" spans="1:7" ht="15" thickBot="1" x14ac:dyDescent="0.25">
      <c r="A8" t="s">
        <v>20</v>
      </c>
      <c r="B8" s="3">
        <v>1</v>
      </c>
    </row>
    <row r="9" spans="1:7" ht="15" thickBot="1" x14ac:dyDescent="0.25">
      <c r="A9" t="s">
        <v>23</v>
      </c>
      <c r="B9" s="3">
        <v>8</v>
      </c>
    </row>
    <row r="10" spans="1:7" ht="15" thickBot="1" x14ac:dyDescent="0.25">
      <c r="A10" t="s">
        <v>21</v>
      </c>
      <c r="B10" s="3">
        <v>0</v>
      </c>
    </row>
    <row r="11" spans="1:7" ht="15" thickBot="1" x14ac:dyDescent="0.25">
      <c r="A11" t="s">
        <v>22</v>
      </c>
      <c r="B11" s="3">
        <v>0</v>
      </c>
    </row>
    <row r="15" spans="1:7" ht="15" thickBot="1" x14ac:dyDescent="0.25">
      <c r="A15" s="1" t="s">
        <v>6</v>
      </c>
      <c r="B15" s="1" t="s">
        <v>24</v>
      </c>
      <c r="C15" s="1" t="s">
        <v>25</v>
      </c>
    </row>
    <row r="16" spans="1:7" x14ac:dyDescent="0.2">
      <c r="A16" s="4">
        <v>3</v>
      </c>
      <c r="B16" s="4">
        <v>0.99</v>
      </c>
      <c r="C16" s="4">
        <v>0.17808499999999999</v>
      </c>
      <c r="F16" s="7" t="s">
        <v>67</v>
      </c>
      <c r="G16" s="8">
        <f>ROW(A16)</f>
        <v>16</v>
      </c>
    </row>
    <row r="17" spans="1:7" x14ac:dyDescent="0.2">
      <c r="A17" s="5">
        <v>3.5</v>
      </c>
      <c r="B17" s="5">
        <v>0.99</v>
      </c>
      <c r="C17" s="5">
        <v>0.28907500000000003</v>
      </c>
      <c r="F17" s="11" t="s">
        <v>68</v>
      </c>
      <c r="G17" s="12" cm="1">
        <f t="array" ref="G17">MIN(IF(A16:A200="",ROW(A16:A200)-ROW(A16)+1))-1</f>
        <v>45</v>
      </c>
    </row>
    <row r="18" spans="1:7" ht="15" thickBot="1" x14ac:dyDescent="0.25">
      <c r="A18" s="5">
        <v>4</v>
      </c>
      <c r="B18" s="5">
        <v>0.97372999999999998</v>
      </c>
      <c r="C18" s="5">
        <v>0.349022</v>
      </c>
      <c r="F18" s="9" t="s">
        <v>66</v>
      </c>
      <c r="G18" s="10">
        <f>G17+G16-1</f>
        <v>60</v>
      </c>
    </row>
    <row r="19" spans="1:7" x14ac:dyDescent="0.2">
      <c r="A19" s="5">
        <v>4.5</v>
      </c>
      <c r="B19" s="5">
        <v>0.928261</v>
      </c>
      <c r="C19" s="5">
        <v>0.38472800000000001</v>
      </c>
    </row>
    <row r="20" spans="1:7" x14ac:dyDescent="0.2">
      <c r="A20" s="5">
        <v>5</v>
      </c>
      <c r="B20" s="5">
        <v>0.89210500000000004</v>
      </c>
      <c r="C20" s="5">
        <v>0.406059</v>
      </c>
    </row>
    <row r="21" spans="1:7" x14ac:dyDescent="0.2">
      <c r="A21" s="5">
        <v>5.5</v>
      </c>
      <c r="B21" s="5">
        <v>0.86100900000000002</v>
      </c>
      <c r="C21" s="5">
        <v>0.42022799999999999</v>
      </c>
    </row>
    <row r="22" spans="1:7" x14ac:dyDescent="0.2">
      <c r="A22" s="5">
        <v>6</v>
      </c>
      <c r="B22" s="5">
        <v>0.83542300000000003</v>
      </c>
      <c r="C22" s="5">
        <v>0.42882300000000001</v>
      </c>
    </row>
    <row r="23" spans="1:7" x14ac:dyDescent="0.2">
      <c r="A23" s="5">
        <v>6.5</v>
      </c>
      <c r="B23" s="5">
        <v>0.81237800000000004</v>
      </c>
      <c r="C23" s="5">
        <v>0.43387300000000001</v>
      </c>
    </row>
    <row r="24" spans="1:7" x14ac:dyDescent="0.2">
      <c r="A24" s="5">
        <v>7</v>
      </c>
      <c r="B24" s="5">
        <v>0.79225800000000002</v>
      </c>
      <c r="C24" s="5">
        <v>0.43622300000000003</v>
      </c>
    </row>
    <row r="25" spans="1:7" x14ac:dyDescent="0.2">
      <c r="A25" s="5">
        <v>7.5</v>
      </c>
      <c r="B25" s="5">
        <v>0.77584799999999998</v>
      </c>
      <c r="C25" s="5">
        <v>0.43684499999999998</v>
      </c>
    </row>
    <row r="26" spans="1:7" x14ac:dyDescent="0.2">
      <c r="A26" s="5">
        <v>8</v>
      </c>
      <c r="B26" s="5">
        <v>0.76292300000000002</v>
      </c>
      <c r="C26" s="5">
        <v>0.43657499999999999</v>
      </c>
    </row>
    <row r="27" spans="1:7" x14ac:dyDescent="0.2">
      <c r="A27" s="5">
        <v>8.5</v>
      </c>
      <c r="B27" s="5">
        <v>0.76156100000000004</v>
      </c>
      <c r="C27" s="5">
        <v>0.43651099999999998</v>
      </c>
    </row>
    <row r="28" spans="1:7" x14ac:dyDescent="0.2">
      <c r="A28" s="5">
        <v>9</v>
      </c>
      <c r="B28" s="5">
        <v>0.76261999999999996</v>
      </c>
      <c r="C28" s="5">
        <v>0.43656099999999998</v>
      </c>
    </row>
    <row r="29" spans="1:7" x14ac:dyDescent="0.2">
      <c r="A29" s="5">
        <v>9.5</v>
      </c>
      <c r="B29" s="5">
        <v>0.76169699999999996</v>
      </c>
      <c r="C29" s="5">
        <v>0.43651699999999999</v>
      </c>
    </row>
    <row r="30" spans="1:7" x14ac:dyDescent="0.2">
      <c r="A30" s="5">
        <v>10</v>
      </c>
      <c r="B30" s="5">
        <v>0.75231999999999999</v>
      </c>
      <c r="C30" s="5">
        <v>0.43590299999999998</v>
      </c>
    </row>
    <row r="31" spans="1:7" x14ac:dyDescent="0.2">
      <c r="A31" s="5">
        <v>10.5</v>
      </c>
      <c r="B31" s="5">
        <v>0.74026800000000004</v>
      </c>
      <c r="C31" s="5">
        <v>0.43467299999999998</v>
      </c>
    </row>
    <row r="32" spans="1:7" x14ac:dyDescent="0.2">
      <c r="A32" s="5">
        <v>11</v>
      </c>
      <c r="B32" s="5">
        <v>0.72987199999999997</v>
      </c>
      <c r="C32" s="5">
        <v>0.43323</v>
      </c>
    </row>
    <row r="33" spans="1:3" x14ac:dyDescent="0.2">
      <c r="A33" s="5">
        <v>11.5</v>
      </c>
      <c r="B33" s="5">
        <v>0.70701599999999998</v>
      </c>
      <c r="C33" s="5">
        <v>0.43046600000000002</v>
      </c>
    </row>
    <row r="34" spans="1:3" x14ac:dyDescent="0.2">
      <c r="A34" s="5">
        <v>12</v>
      </c>
      <c r="B34" s="5">
        <v>0.54054500000000005</v>
      </c>
      <c r="C34" s="5">
        <v>0.37886900000000001</v>
      </c>
    </row>
    <row r="35" spans="1:3" x14ac:dyDescent="0.2">
      <c r="A35" s="5">
        <v>12.5</v>
      </c>
      <c r="B35" s="5">
        <v>0.455094</v>
      </c>
      <c r="C35" s="5">
        <v>0.33519900000000002</v>
      </c>
    </row>
    <row r="36" spans="1:3" x14ac:dyDescent="0.2">
      <c r="A36" s="5">
        <v>13</v>
      </c>
      <c r="B36" s="5">
        <v>0.39343400000000001</v>
      </c>
      <c r="C36" s="5">
        <v>0.29799100000000001</v>
      </c>
    </row>
    <row r="37" spans="1:3" x14ac:dyDescent="0.2">
      <c r="A37" s="5">
        <v>13.5</v>
      </c>
      <c r="B37" s="5">
        <v>0.34250799999999998</v>
      </c>
      <c r="C37" s="5">
        <v>0.266092</v>
      </c>
    </row>
    <row r="38" spans="1:3" x14ac:dyDescent="0.2">
      <c r="A38" s="5">
        <v>14</v>
      </c>
      <c r="B38" s="5">
        <v>0.30487199999999998</v>
      </c>
      <c r="C38" s="5">
        <v>0.23858799999999999</v>
      </c>
    </row>
    <row r="39" spans="1:3" x14ac:dyDescent="0.2">
      <c r="A39" s="5">
        <v>14.5</v>
      </c>
      <c r="B39" s="5">
        <v>0.27164899999999997</v>
      </c>
      <c r="C39" s="5">
        <v>0.21474799999999999</v>
      </c>
    </row>
    <row r="40" spans="1:3" x14ac:dyDescent="0.2">
      <c r="A40" s="5">
        <v>15</v>
      </c>
      <c r="B40" s="5">
        <v>0.243619</v>
      </c>
      <c r="C40" s="5">
        <v>0.19398099999999999</v>
      </c>
    </row>
    <row r="41" spans="1:3" x14ac:dyDescent="0.2">
      <c r="A41" s="5">
        <v>15.5</v>
      </c>
      <c r="B41" s="5">
        <v>0.21973799999999999</v>
      </c>
      <c r="C41" s="5">
        <v>0.17580799999999999</v>
      </c>
    </row>
    <row r="42" spans="1:3" x14ac:dyDescent="0.2">
      <c r="A42" s="5">
        <v>16</v>
      </c>
      <c r="B42" s="5">
        <v>0.199181</v>
      </c>
      <c r="C42" s="5">
        <v>0.159835</v>
      </c>
    </row>
    <row r="43" spans="1:3" x14ac:dyDescent="0.2">
      <c r="A43" s="5">
        <v>16.5</v>
      </c>
      <c r="B43" s="5">
        <v>0.18131800000000001</v>
      </c>
      <c r="C43" s="5">
        <v>0.14574100000000001</v>
      </c>
    </row>
    <row r="44" spans="1:3" x14ac:dyDescent="0.2">
      <c r="A44" s="5">
        <v>17</v>
      </c>
      <c r="B44" s="5">
        <v>0.165376</v>
      </c>
      <c r="C44" s="5">
        <v>0.13325600000000001</v>
      </c>
    </row>
    <row r="45" spans="1:3" x14ac:dyDescent="0.2">
      <c r="A45" s="5">
        <v>17.5</v>
      </c>
      <c r="B45" s="5">
        <v>0.151037</v>
      </c>
      <c r="C45" s="5">
        <v>0.122157</v>
      </c>
    </row>
    <row r="46" spans="1:3" x14ac:dyDescent="0.2">
      <c r="A46" s="5">
        <v>18</v>
      </c>
      <c r="B46" s="5">
        <v>0.139986</v>
      </c>
      <c r="C46" s="5">
        <v>0.112257</v>
      </c>
    </row>
    <row r="47" spans="1:3" x14ac:dyDescent="0.2">
      <c r="A47" s="5">
        <v>18.5</v>
      </c>
      <c r="B47" s="5">
        <v>0.12890399999999999</v>
      </c>
      <c r="C47" s="5">
        <v>0.103399</v>
      </c>
    </row>
    <row r="48" spans="1:3" x14ac:dyDescent="0.2">
      <c r="A48" s="5">
        <v>19</v>
      </c>
      <c r="B48" s="5">
        <v>0.119704</v>
      </c>
      <c r="C48" s="5">
        <v>9.5449000000000006E-2</v>
      </c>
    </row>
    <row r="49" spans="1:3" x14ac:dyDescent="0.2">
      <c r="A49" s="5">
        <v>19.5</v>
      </c>
      <c r="B49" s="5">
        <v>0.110871</v>
      </c>
      <c r="C49" s="5">
        <v>8.8293999999999997E-2</v>
      </c>
    </row>
    <row r="50" spans="1:3" x14ac:dyDescent="0.2">
      <c r="A50" s="5">
        <v>20</v>
      </c>
      <c r="B50" s="5">
        <v>0.103399</v>
      </c>
      <c r="C50" s="5">
        <v>8.1836000000000006E-2</v>
      </c>
    </row>
    <row r="51" spans="1:3" x14ac:dyDescent="0.2">
      <c r="A51" s="5">
        <v>20.5</v>
      </c>
      <c r="B51" s="5">
        <v>9.6179000000000001E-2</v>
      </c>
      <c r="C51" s="5">
        <v>7.5993000000000005E-2</v>
      </c>
    </row>
    <row r="52" spans="1:3" x14ac:dyDescent="0.2">
      <c r="A52" s="5">
        <v>21</v>
      </c>
      <c r="B52" s="5">
        <v>9.0098999999999999E-2</v>
      </c>
      <c r="C52" s="5">
        <v>7.0692000000000005E-2</v>
      </c>
    </row>
    <row r="53" spans="1:3" x14ac:dyDescent="0.2">
      <c r="A53" s="5">
        <v>21.5</v>
      </c>
      <c r="B53" s="5">
        <v>8.3950999999999998E-2</v>
      </c>
      <c r="C53" s="5">
        <v>6.5875000000000003E-2</v>
      </c>
    </row>
    <row r="54" spans="1:3" x14ac:dyDescent="0.2">
      <c r="A54" s="5">
        <v>22</v>
      </c>
      <c r="B54" s="5">
        <v>7.9118999999999995E-2</v>
      </c>
      <c r="C54" s="5">
        <v>6.1483999999999997E-2</v>
      </c>
    </row>
    <row r="55" spans="1:3" x14ac:dyDescent="0.2">
      <c r="A55" s="5">
        <v>22.5</v>
      </c>
      <c r="B55" s="5">
        <v>7.4482999999999994E-2</v>
      </c>
      <c r="C55" s="5">
        <v>5.7475999999999999E-2</v>
      </c>
    </row>
    <row r="56" spans="1:3" x14ac:dyDescent="0.2">
      <c r="A56" s="5">
        <v>23</v>
      </c>
      <c r="B56" s="5">
        <v>7.0507E-2</v>
      </c>
      <c r="C56" s="5">
        <v>5.3809000000000003E-2</v>
      </c>
    </row>
    <row r="57" spans="1:3" x14ac:dyDescent="0.2">
      <c r="A57" s="5">
        <v>23.5</v>
      </c>
      <c r="B57" s="5">
        <v>6.6840999999999998E-2</v>
      </c>
      <c r="C57" s="5">
        <v>5.0446999999999999E-2</v>
      </c>
    </row>
    <row r="58" spans="1:3" x14ac:dyDescent="0.2">
      <c r="A58" s="5">
        <v>24</v>
      </c>
      <c r="B58" s="5">
        <v>6.3454999999999998E-2</v>
      </c>
      <c r="C58" s="5">
        <v>4.7357999999999997E-2</v>
      </c>
    </row>
    <row r="59" spans="1:3" x14ac:dyDescent="0.2">
      <c r="A59" s="5">
        <v>24.5</v>
      </c>
      <c r="B59" s="5">
        <v>6.0323000000000002E-2</v>
      </c>
      <c r="C59" s="5">
        <v>4.4518000000000002E-2</v>
      </c>
    </row>
    <row r="60" spans="1:3" ht="15" thickBot="1" x14ac:dyDescent="0.25">
      <c r="A60" s="6">
        <v>25</v>
      </c>
      <c r="B60" s="6">
        <v>5.7419999999999999E-2</v>
      </c>
      <c r="C60" s="6">
        <v>4.19E-2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A665-DC58-4C7E-98A5-45463C282C73}">
  <dimension ref="A2:K13"/>
  <sheetViews>
    <sheetView tabSelected="1" workbookViewId="0">
      <selection activeCell="C7" sqref="C7"/>
    </sheetView>
  </sheetViews>
  <sheetFormatPr defaultRowHeight="14.25" x14ac:dyDescent="0.2"/>
  <cols>
    <col min="1" max="1" width="18.75" customWidth="1"/>
    <col min="6" max="6" width="11.125" bestFit="1" customWidth="1"/>
  </cols>
  <sheetData>
    <row r="2" spans="1:11" ht="15" thickBot="1" x14ac:dyDescent="0.25">
      <c r="A2" s="1" t="s">
        <v>4</v>
      </c>
      <c r="B2" s="1" t="s">
        <v>5</v>
      </c>
      <c r="C2" s="1" t="s">
        <v>9</v>
      </c>
      <c r="F2" s="1"/>
    </row>
    <row r="3" spans="1:11" x14ac:dyDescent="0.2">
      <c r="A3" t="s">
        <v>10</v>
      </c>
      <c r="B3">
        <v>0</v>
      </c>
      <c r="C3">
        <v>0</v>
      </c>
      <c r="F3" s="7" t="s">
        <v>67</v>
      </c>
      <c r="G3" s="8">
        <f>ROW(B3)</f>
        <v>3</v>
      </c>
    </row>
    <row r="4" spans="1:11" x14ac:dyDescent="0.2">
      <c r="A4" t="s">
        <v>11</v>
      </c>
      <c r="B4">
        <v>800</v>
      </c>
      <c r="C4">
        <v>0</v>
      </c>
      <c r="F4" s="11" t="s">
        <v>65</v>
      </c>
      <c r="G4" s="12" cm="1">
        <f t="array" ref="G4">MIN(IF(B3:B200="",ROW(B3:B200)-ROW(B3)+1))-1</f>
        <v>4</v>
      </c>
    </row>
    <row r="5" spans="1:11" ht="15" thickBot="1" x14ac:dyDescent="0.25">
      <c r="A5" t="s">
        <v>12</v>
      </c>
      <c r="B5">
        <v>0</v>
      </c>
      <c r="C5">
        <v>630</v>
      </c>
      <c r="F5" s="9" t="s">
        <v>66</v>
      </c>
      <c r="G5" s="10" cm="1">
        <f t="array" ref="G5">G3+MIN(IF(B3:B200="",ROW(B3:B200)-ROW(B3)+1))-1-1</f>
        <v>6</v>
      </c>
    </row>
    <row r="6" spans="1:11" x14ac:dyDescent="0.2">
      <c r="A6" t="s">
        <v>13</v>
      </c>
      <c r="B6">
        <v>800</v>
      </c>
      <c r="C6">
        <v>630</v>
      </c>
    </row>
    <row r="7" spans="1:11" x14ac:dyDescent="0.2">
      <c r="A7" t="s">
        <v>26</v>
      </c>
    </row>
    <row r="8" spans="1:11" x14ac:dyDescent="0.2">
      <c r="A8" t="s">
        <v>27</v>
      </c>
    </row>
    <row r="9" spans="1:11" x14ac:dyDescent="0.2">
      <c r="A9" t="s">
        <v>28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t="s">
        <v>29</v>
      </c>
    </row>
    <row r="11" spans="1:11" x14ac:dyDescent="0.2">
      <c r="A11" t="s">
        <v>30</v>
      </c>
    </row>
    <row r="12" spans="1:11" x14ac:dyDescent="0.2">
      <c r="A12" t="s">
        <v>31</v>
      </c>
    </row>
    <row r="13" spans="1:11" x14ac:dyDescent="0.2">
      <c r="A13" t="s">
        <v>58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66A1-C412-48B3-B8B5-CBBF8717D5A0}">
  <dimension ref="A2:B15"/>
  <sheetViews>
    <sheetView workbookViewId="0">
      <selection activeCell="D14" sqref="D14"/>
    </sheetView>
  </sheetViews>
  <sheetFormatPr defaultRowHeight="14.25" x14ac:dyDescent="0.2"/>
  <cols>
    <col min="1" max="1" width="25.25" customWidth="1"/>
  </cols>
  <sheetData>
    <row r="2" spans="1:2" x14ac:dyDescent="0.2">
      <c r="A2" s="1" t="s">
        <v>0</v>
      </c>
    </row>
    <row r="3" spans="1:2" x14ac:dyDescent="0.2">
      <c r="A3" t="s">
        <v>6</v>
      </c>
      <c r="B3">
        <v>8</v>
      </c>
    </row>
    <row r="4" spans="1:2" x14ac:dyDescent="0.2">
      <c r="A4" t="s">
        <v>7</v>
      </c>
      <c r="B4">
        <v>270</v>
      </c>
    </row>
    <row r="5" spans="1:2" x14ac:dyDescent="0.2">
      <c r="A5" t="s">
        <v>1</v>
      </c>
      <c r="B5">
        <v>0.06</v>
      </c>
    </row>
    <row r="6" spans="1:2" x14ac:dyDescent="0.2">
      <c r="A6" t="s">
        <v>2</v>
      </c>
      <c r="B6">
        <v>0.12</v>
      </c>
    </row>
    <row r="7" spans="1:2" x14ac:dyDescent="0.2">
      <c r="A7" t="s">
        <v>3</v>
      </c>
      <c r="B7">
        <v>0</v>
      </c>
    </row>
    <row r="8" spans="1:2" x14ac:dyDescent="0.2">
      <c r="A8" t="s">
        <v>8</v>
      </c>
      <c r="B8">
        <v>1.2250000000000001</v>
      </c>
    </row>
    <row r="9" spans="1:2" x14ac:dyDescent="0.2">
      <c r="A9" t="s">
        <v>63</v>
      </c>
      <c r="B9">
        <v>90</v>
      </c>
    </row>
    <row r="11" spans="1:2" x14ac:dyDescent="0.2">
      <c r="A11" s="1" t="s">
        <v>59</v>
      </c>
    </row>
    <row r="12" spans="1:2" x14ac:dyDescent="0.2">
      <c r="A12" t="s">
        <v>71</v>
      </c>
      <c r="B12" t="s">
        <v>72</v>
      </c>
    </row>
    <row r="13" spans="1:2" x14ac:dyDescent="0.2">
      <c r="A13" t="s">
        <v>60</v>
      </c>
      <c r="B13">
        <v>250</v>
      </c>
    </row>
    <row r="14" spans="1:2" x14ac:dyDescent="0.2">
      <c r="A14" t="s">
        <v>61</v>
      </c>
      <c r="B14">
        <v>150</v>
      </c>
    </row>
    <row r="15" spans="1:2" x14ac:dyDescent="0.2">
      <c r="A15" t="s">
        <v>62</v>
      </c>
      <c r="B15">
        <v>50</v>
      </c>
    </row>
  </sheetData>
  <phoneticPr fontId="3" type="noConversion"/>
  <conditionalFormatting sqref="A13:B15">
    <cfRule type="expression" dxfId="0" priority="1">
      <formula>$B$12="No"</formula>
    </cfRule>
  </conditionalFormatting>
  <dataValidations count="2">
    <dataValidation type="list" allowBlank="1" showInputMessage="1" showErrorMessage="1" sqref="B12" xr:uid="{597A3E85-C3CA-4EBF-A0FB-14B70536E754}">
      <formula1>"Yes, No"</formula1>
    </dataValidation>
    <dataValidation type="custom" showInputMessage="1" showErrorMessage="1" errorTitle="Set Resolution" error="Enable wind field calculation before setting resolution" sqref="B13:B15" xr:uid="{49DDCFEC-4E4E-4BEC-B6A6-553FDEF6AD06}">
      <formula1>$B$12="Yes"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7F0F-2C6E-483A-8A94-2B293E47EE16}">
  <dimension ref="A2:F35"/>
  <sheetViews>
    <sheetView workbookViewId="0">
      <selection activeCell="F2" sqref="F2"/>
    </sheetView>
  </sheetViews>
  <sheetFormatPr defaultRowHeight="14.25" x14ac:dyDescent="0.2"/>
  <cols>
    <col min="1" max="1" width="31.125" customWidth="1"/>
    <col min="5" max="5" width="19.125" customWidth="1"/>
  </cols>
  <sheetData>
    <row r="2" spans="1:6" x14ac:dyDescent="0.2">
      <c r="A2" s="1" t="s">
        <v>38</v>
      </c>
      <c r="E2" s="1" t="s">
        <v>69</v>
      </c>
      <c r="F2" t="s">
        <v>70</v>
      </c>
    </row>
    <row r="3" spans="1:6" x14ac:dyDescent="0.2">
      <c r="A3" t="s">
        <v>39</v>
      </c>
      <c r="B3" t="s">
        <v>42</v>
      </c>
    </row>
    <row r="4" spans="1:6" x14ac:dyDescent="0.2">
      <c r="A4" t="s">
        <v>40</v>
      </c>
      <c r="B4" t="s">
        <v>42</v>
      </c>
    </row>
    <row r="5" spans="1:6" x14ac:dyDescent="0.2">
      <c r="A5" t="s">
        <v>41</v>
      </c>
      <c r="B5" t="s">
        <v>64</v>
      </c>
    </row>
    <row r="7" spans="1:6" x14ac:dyDescent="0.2">
      <c r="A7" s="2" t="s">
        <v>43</v>
      </c>
    </row>
    <row r="8" spans="1:6" x14ac:dyDescent="0.2">
      <c r="A8" s="1" t="s">
        <v>32</v>
      </c>
    </row>
    <row r="9" spans="1:6" x14ac:dyDescent="0.2">
      <c r="A9" t="s">
        <v>33</v>
      </c>
      <c r="B9">
        <v>0.01</v>
      </c>
    </row>
    <row r="10" spans="1:6" x14ac:dyDescent="0.2">
      <c r="A10" t="s">
        <v>34</v>
      </c>
      <c r="B10">
        <v>0.9</v>
      </c>
    </row>
    <row r="11" spans="1:6" x14ac:dyDescent="0.2">
      <c r="A11" t="s">
        <v>35</v>
      </c>
      <c r="B11">
        <v>0.83</v>
      </c>
    </row>
    <row r="12" spans="1:6" x14ac:dyDescent="0.2">
      <c r="A12" t="s">
        <v>36</v>
      </c>
      <c r="B12">
        <v>-0.25</v>
      </c>
    </row>
    <row r="14" spans="1:6" x14ac:dyDescent="0.2">
      <c r="A14" s="1" t="s">
        <v>37</v>
      </c>
    </row>
    <row r="15" spans="1:6" x14ac:dyDescent="0.2">
      <c r="A15" t="s">
        <v>44</v>
      </c>
      <c r="B15">
        <v>0.05</v>
      </c>
    </row>
    <row r="17" spans="1:4" x14ac:dyDescent="0.2">
      <c r="A17" s="1" t="s">
        <v>45</v>
      </c>
    </row>
    <row r="18" spans="1:4" x14ac:dyDescent="0.2">
      <c r="A18" t="s">
        <v>46</v>
      </c>
      <c r="B18">
        <v>-0.5</v>
      </c>
      <c r="C18">
        <v>0.3</v>
      </c>
      <c r="D18">
        <v>1</v>
      </c>
    </row>
    <row r="19" spans="1:4" x14ac:dyDescent="0.2">
      <c r="A19" t="s">
        <v>44</v>
      </c>
      <c r="B19">
        <v>0.05</v>
      </c>
    </row>
    <row r="20" spans="1:4" x14ac:dyDescent="0.2">
      <c r="A20" t="s">
        <v>47</v>
      </c>
      <c r="B20">
        <v>12</v>
      </c>
    </row>
    <row r="21" spans="1:4" x14ac:dyDescent="0.2">
      <c r="A21" t="s">
        <v>48</v>
      </c>
      <c r="B21">
        <v>1.3</v>
      </c>
    </row>
    <row r="22" spans="1:4" x14ac:dyDescent="0.2">
      <c r="A22" t="s">
        <v>49</v>
      </c>
      <c r="B22">
        <v>0.5</v>
      </c>
      <c r="C22">
        <v>1</v>
      </c>
      <c r="D22">
        <v>5.5</v>
      </c>
    </row>
    <row r="24" spans="1:4" x14ac:dyDescent="0.2">
      <c r="A24" s="1" t="s">
        <v>42</v>
      </c>
    </row>
    <row r="25" spans="1:4" x14ac:dyDescent="0.2">
      <c r="A25" t="s">
        <v>50</v>
      </c>
      <c r="B25">
        <v>0.3</v>
      </c>
    </row>
    <row r="26" spans="1:4" x14ac:dyDescent="0.2">
      <c r="A26" t="s">
        <v>51</v>
      </c>
      <c r="B26">
        <v>4.0000000000000001E-3</v>
      </c>
    </row>
    <row r="27" spans="1:4" x14ac:dyDescent="0.2">
      <c r="A27" t="s">
        <v>52</v>
      </c>
      <c r="B27">
        <v>0.57999999999999996</v>
      </c>
    </row>
    <row r="28" spans="1:4" x14ac:dyDescent="0.2">
      <c r="A28" t="s">
        <v>53</v>
      </c>
      <c r="B28">
        <v>7.6999999999999999E-2</v>
      </c>
    </row>
    <row r="29" spans="1:4" x14ac:dyDescent="0.2">
      <c r="A29" t="s">
        <v>54</v>
      </c>
      <c r="B29">
        <v>0</v>
      </c>
    </row>
    <row r="30" spans="1:4" x14ac:dyDescent="0.2">
      <c r="A30" t="s">
        <v>55</v>
      </c>
      <c r="B30">
        <v>0</v>
      </c>
    </row>
    <row r="32" spans="1:4" x14ac:dyDescent="0.2">
      <c r="A32" s="1" t="s">
        <v>56</v>
      </c>
    </row>
    <row r="33" spans="1:2" x14ac:dyDescent="0.2">
      <c r="A33" t="s">
        <v>57</v>
      </c>
      <c r="B33">
        <v>0.05</v>
      </c>
    </row>
    <row r="34" spans="1:2" x14ac:dyDescent="0.2">
      <c r="A34" t="s">
        <v>54</v>
      </c>
      <c r="B34">
        <v>0</v>
      </c>
    </row>
    <row r="35" spans="1:2" x14ac:dyDescent="0.2">
      <c r="A35" t="s">
        <v>55</v>
      </c>
      <c r="B35">
        <v>0</v>
      </c>
    </row>
  </sheetData>
  <phoneticPr fontId="3" type="noConversion"/>
  <dataValidations count="4">
    <dataValidation type="list" allowBlank="1" showInputMessage="1" showErrorMessage="1" sqref="B3" xr:uid="{88573BD6-B69C-4751-A2C1-40A3D99CA6B8}">
      <formula1>"Jensen, Multizone, Gauss"</formula1>
    </dataValidation>
    <dataValidation type="list" allowBlank="1" showInputMessage="1" showErrorMessage="1" sqref="B4" xr:uid="{FDF3EDF3-2F82-4951-8B8D-8855E1F7281E}">
      <formula1>"Jimenez, Gauss"</formula1>
    </dataValidation>
    <dataValidation type="list" allowBlank="1" showInputMessage="1" showErrorMessage="1" sqref="B5" xr:uid="{BAAAA8DF-B2B9-4E36-97CC-5887D6932D02}">
      <formula1>"Linear, Sos"</formula1>
    </dataValidation>
    <dataValidation type="list" allowBlank="1" showInputMessage="1" showErrorMessage="1" sqref="F2" xr:uid="{CFB0087E-7E48-431D-84E8-B3D7775A172C}">
      <formula1>"Yes, 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Turbine</vt:lpstr>
      <vt:lpstr>Layout</vt:lpstr>
      <vt:lpstr>WindField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Melissano</dc:creator>
  <cp:lastModifiedBy>刘齐波 刘</cp:lastModifiedBy>
  <dcterms:created xsi:type="dcterms:W3CDTF">2015-06-05T18:19:34Z</dcterms:created>
  <dcterms:modified xsi:type="dcterms:W3CDTF">2024-07-25T00:50:36Z</dcterms:modified>
</cp:coreProperties>
</file>