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海上风电场群项目\功率+寿命风场优化\功率+寿命\qingzhou_3\qingzhou_3_2\"/>
    </mc:Choice>
  </mc:AlternateContent>
  <xr:revisionPtr revIDLastSave="0" documentId="13_ncr:1_{D81E55D7-856A-47FC-8FC4-110FE42AF2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5" i="2" s="1" a="1"/>
  <c r="G5" i="2" s="1"/>
  <c r="G4" i="2" a="1"/>
  <c r="G4" i="2" s="1"/>
  <c r="G19" i="1" a="1"/>
  <c r="G19" i="1" s="1"/>
  <c r="G18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<sst xmlns="http://schemas.openxmlformats.org/spreadsheetml/2006/main" count="175" uniqueCount="143">
  <si>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</si>
  <si>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</si>
  <si>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</si>
  <si>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</si>
  <si>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</si>
  <si>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</si>
  <si>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</si>
  <si>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</si>
  <si>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</si>
  <si>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</si>
  <si>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</si>
  <si>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</si>
  <si>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</si>
  <si>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</si>
  <si>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</si>
  <si>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</si>
  <si>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</si>
  <si>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</si>
  <si>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</si>
  <si>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</si>
  <si>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</si>
  <si>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Crespo-Hernandez</t>
  </si>
  <si>
    <t>initial</t>
  </si>
  <si>
    <t>constant</t>
  </si>
  <si>
    <t>ai</t>
  </si>
  <si>
    <t>downstream</t>
  </si>
  <si>
    <t>Jensen</t>
  </si>
  <si>
    <t>Choose a model: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</si>
  <si>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</si>
  <si>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</si>
  <si>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</si>
  <si>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</si>
  <si>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</si>
  <si>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</si>
  <si>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</si>
  <si>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</si>
  <si>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</si>
  <si>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</si>
  <si>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</si>
  <si>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</si>
  <si>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</si>
  <si>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</si>
  <si>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</si>
  <si>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</si>
  <si>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</si>
  <si>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</si>
  <si>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</si>
  <si>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RESOLUTION</t>
  </si>
  <si>
    <t>x_resolution</t>
  </si>
  <si>
    <t>y_resolution</t>
  </si>
  <si>
    <t>z_resolution</t>
  </si>
  <si>
    <t>specified_wind_height</t>
  </si>
  <si>
    <t>Sos</t>
  </si>
  <si>
    <t>n_turbines</t>
  </si>
  <si>
    <t>ending_row</t>
  </si>
  <si>
    <t>starting_row</t>
  </si>
  <si>
    <t>n_points</t>
  </si>
  <si>
    <t>Calculate turbulence:</t>
  </si>
  <si>
    <t>Yes</t>
  </si>
  <si>
    <t>Enable wind field calculation?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</si>
  <si>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</si>
  <si>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</si>
  <si>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</si>
  <si>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</si>
  <si>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</si>
  <si>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</si>
  <si>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</si>
  <si>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</si>
  <si>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</si>
  <si>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</si>
  <si>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</si>
  <si>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</si>
  <si>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</si>
  <si>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</si>
  <si>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</si>
  <si>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</si>
  <si>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</si>
  <si>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</si>
  <si>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</si>
  <si>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</si>
  <si>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</si>
  <si>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</si>
  <si>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</si>
  <si>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</si>
  <si>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</si>
  <si>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</si>
  <si>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</si>
  <si>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</si>
  <si>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</si>
  <si>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</si>
  <si>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</si>
  <si>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</si>
  <si>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</si>
  <si>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</si>
  <si>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</si>
  <si>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</si>
  <si>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</si>
  <si>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</si>
  <si>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</si>
  <si>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</si>
  <si>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</si>
  <si>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</si>
  <si>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</si>
  <si>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</si>
  <si>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</si>
  <si>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</si>
  <si>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</si>
  <si>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</si>
  <si>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</si>
  <si>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</si>
  <si>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</si>
  <si>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</si>
  <si>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</si>
  <si>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</si>
  <si>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</si>
  <si>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</si>
  <si>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</si>
  <si>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</si>
  <si>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</si>
  <si>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</si>
  <si>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</si>
  <si>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</si>
  <si>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</si>
  <si>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</si>
  <si>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</si>
  <si>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</si>
  <si>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</si>
  <si>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hub height</t>
    <phoneticPr fontId="3" type="noConversion"/>
  </si>
  <si>
    <t>TURBINE-11MW</t>
    <phoneticPr fontId="3" type="noConversion"/>
  </si>
  <si>
    <t>TURBINE-6.8MW</t>
    <phoneticPr fontId="3" type="noConversion"/>
  </si>
  <si>
    <t>blade count</t>
    <phoneticPr fontId="3" type="noConversion"/>
  </si>
  <si>
    <t>TURBINE-8.3MW</t>
    <phoneticPr fontId="3" type="noConversion"/>
  </si>
  <si>
    <t>trubine_size_qz3</t>
    <phoneticPr fontId="3" type="noConversion"/>
  </si>
  <si>
    <t>turbine_size_qz1</t>
    <phoneticPr fontId="3" type="noConversion"/>
  </si>
  <si>
    <t>turbine_size_qz2</t>
    <phoneticPr fontId="3" type="noConversion"/>
  </si>
  <si>
    <t>axial induction factor</t>
    <phoneticPr fontId="3" type="noConversion"/>
  </si>
  <si>
    <t>rated_power</t>
    <phoneticPr fontId="3" type="noConversion"/>
  </si>
  <si>
    <t>delta_t</t>
    <phoneticPr fontId="3" type="noConversion"/>
  </si>
  <si>
    <t>delta_t</t>
    <phoneticPr fontId="3" type="noConversion"/>
  </si>
  <si>
    <t>life_total</t>
    <phoneticPr fontId="3" type="noConversion"/>
  </si>
  <si>
    <t>life_total</t>
    <phoneticPr fontId="3" type="noConversion"/>
  </si>
  <si>
    <t>repair_c</t>
    <phoneticPr fontId="3" type="noConversion"/>
  </si>
  <si>
    <t>repair_c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</si>
</sst>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opLeftCell="A16" zoomScale="130" zoomScaleNormal="130" workbookViewId="0">
      <selection activeCell="I15" sqref="I15"/>
    </sheetView>
  </sheetViews>
  <sheetFormatPr defaultRowHeight="14.25" x14ac:dyDescent="0.2"/>
  <cols>
    <col min="1" max="1" width="19.875" bestFit="1" customWidth="1"/>
    <col min="2" max="2" width="9.5" bestFit="1" customWidth="1"/>
    <col min="4" max="4" width="19.125" customWidth="1"/>
    <col min="5" max="5" width="9.5" bestFit="1" customWidth="1"/>
    <col min="6" max="6" width="11.375" customWidth="1"/>
    <col min="7" max="7" width="19" customWidth="1"/>
    <col min="8" max="8" width="9.5" bestFit="1" customWidth="1"/>
  </cols>
  <sheetData>
    <row r="2" spans="1:8" ht="15" thickBot="1" x14ac:dyDescent="0.25">
      <c r="A2" s="1" t="s">
        <v>128</v>
      </c>
      <c r="D2" s="1" t="s">
        <v>129</v>
      </c>
      <c r="G2" s="1" t="s">
        <v>131</v>
      </c>
    </row>
    <row r="3" spans="1:8" ht="15" thickBot="1" x14ac:dyDescent="0.25">
      <c r="A3" t="s">
        <v>10</v>
      </c>
      <c r="B3" s="3">
        <v>227.59200000000001</v>
      </c>
      <c r="D3" t="s">
        <v>10</v>
      </c>
      <c r="E3" s="3">
        <v>157.74</v>
      </c>
      <c r="G3" t="s">
        <v>10</v>
      </c>
      <c r="H3" s="3">
        <v>178</v>
      </c>
    </row>
    <row r="4" spans="1:8" ht="15" thickBot="1" x14ac:dyDescent="0.25">
      <c r="A4" t="s">
        <v>127</v>
      </c>
      <c r="B4" s="3">
        <v>126.354</v>
      </c>
      <c r="D4" t="s">
        <v>11</v>
      </c>
      <c r="E4" s="3">
        <v>108</v>
      </c>
      <c r="G4" t="s">
        <v>11</v>
      </c>
      <c r="H4" s="3">
        <v>110.85</v>
      </c>
    </row>
    <row r="5" spans="1:8" ht="15" thickBot="1" x14ac:dyDescent="0.25">
      <c r="A5" t="s">
        <v>12</v>
      </c>
      <c r="B5" s="3">
        <v>3</v>
      </c>
      <c r="D5" t="s">
        <v>130</v>
      </c>
      <c r="E5" s="3">
        <v>3</v>
      </c>
      <c r="G5" t="s">
        <v>12</v>
      </c>
      <c r="H5" s="3">
        <v>3</v>
      </c>
    </row>
    <row r="6" spans="1:8" ht="15" thickBot="1" x14ac:dyDescent="0.25">
      <c r="A6" t="s">
        <v>13</v>
      </c>
      <c r="B6" s="3">
        <v>1.88</v>
      </c>
      <c r="D6" t="s">
        <v>13</v>
      </c>
      <c r="E6" s="3">
        <v>1.88</v>
      </c>
      <c r="G6" t="s">
        <v>13</v>
      </c>
      <c r="H6" s="3">
        <v>1.88</v>
      </c>
    </row>
    <row r="7" spans="1:8" ht="15" thickBot="1" x14ac:dyDescent="0.25">
      <c r="A7" t="s">
        <v>14</v>
      </c>
      <c r="B7" s="3">
        <v>1.88</v>
      </c>
      <c r="D7" t="s">
        <v>14</v>
      </c>
      <c r="E7" s="3">
        <v>1.88</v>
      </c>
      <c r="G7" t="s">
        <v>14</v>
      </c>
      <c r="H7" s="3">
        <v>1.88</v>
      </c>
    </row>
    <row r="8" spans="1:8" ht="15" thickBot="1" x14ac:dyDescent="0.25">
      <c r="A8" t="s">
        <v>15</v>
      </c>
      <c r="B8" s="3">
        <v>1</v>
      </c>
      <c r="D8" t="s">
        <v>15</v>
      </c>
      <c r="E8" s="3">
        <v>1</v>
      </c>
      <c r="G8" t="s">
        <v>15</v>
      </c>
      <c r="H8" s="3">
        <v>1</v>
      </c>
    </row>
    <row r="9" spans="1:8" ht="15" thickBot="1" x14ac:dyDescent="0.25">
      <c r="A9" t="s">
        <v>18</v>
      </c>
      <c r="B9" s="3">
        <v>8</v>
      </c>
      <c r="D9" t="s">
        <v>18</v>
      </c>
      <c r="E9" s="3">
        <v>8</v>
      </c>
      <c r="G9" t="s">
        <v>18</v>
      </c>
      <c r="H9" s="3">
        <v>8</v>
      </c>
    </row>
    <row r="10" spans="1:8" ht="15" thickBot="1" x14ac:dyDescent="0.25">
      <c r="A10" t="s">
        <v>16</v>
      </c>
      <c r="B10" s="3">
        <v>0</v>
      </c>
      <c r="D10" t="s">
        <v>16</v>
      </c>
      <c r="E10" s="3">
        <v>0</v>
      </c>
      <c r="G10" t="s">
        <v>16</v>
      </c>
      <c r="H10" s="3">
        <v>0</v>
      </c>
    </row>
    <row r="11" spans="1:8" ht="15" thickBot="1" x14ac:dyDescent="0.25">
      <c r="A11" t="s">
        <v>17</v>
      </c>
      <c r="B11" s="3">
        <v>0</v>
      </c>
      <c r="D11" t="s">
        <v>17</v>
      </c>
      <c r="E11" s="3">
        <v>0</v>
      </c>
      <c r="G11" t="s">
        <v>17</v>
      </c>
      <c r="H11" s="3">
        <v>0</v>
      </c>
    </row>
    <row r="12" spans="1:8" ht="15" thickBot="1" x14ac:dyDescent="0.25">
      <c r="A12" t="s">
        <v>135</v>
      </c>
      <c r="B12" s="3">
        <v>0.33</v>
      </c>
      <c r="D12" t="s">
        <v>135</v>
      </c>
      <c r="E12" s="3">
        <v>0.33</v>
      </c>
      <c r="G12" t="s">
        <v>135</v>
      </c>
      <c r="H12" s="3">
        <v>0.33</v>
      </c>
    </row>
    <row r="13" spans="1:8" ht="15" thickBot="1" x14ac:dyDescent="0.25">
      <c r="A13" t="s">
        <v>136</v>
      </c>
      <c r="B13" s="3">
        <v>11</v>
      </c>
      <c r="D13" t="s">
        <v>136</v>
      </c>
      <c r="E13" s="3">
        <v>6.8</v>
      </c>
      <c r="G13" t="s">
        <v>136</v>
      </c>
      <c r="H13" s="3">
        <v>8.3000000000000007</v>
      </c>
    </row>
    <row r="14" spans="1:8" ht="15" thickBot="1" x14ac:dyDescent="0.25">
      <c r="A14" t="s">
        <v>137</v>
      </c>
      <c r="B14" s="3">
        <v>1</v>
      </c>
      <c r="D14" t="s">
        <v>138</v>
      </c>
      <c r="E14" s="3">
        <v>1</v>
      </c>
      <c r="G14" t="s">
        <v>137</v>
      </c>
      <c r="H14" s="3">
        <v>1</v>
      </c>
    </row>
    <row r="15" spans="1:8" ht="15" thickBot="1" x14ac:dyDescent="0.25">
      <c r="A15" t="s">
        <v>139</v>
      </c>
      <c r="B15" s="3">
        <v>13140000</v>
      </c>
      <c r="D15" t="s">
        <v>140</v>
      </c>
      <c r="E15" s="3">
        <v>13140000</v>
      </c>
      <c r="G15" t="s">
        <v>139</v>
      </c>
      <c r="H15" s="3">
        <v>13140000</v>
      </c>
    </row>
    <row r="16" spans="1:8" ht="15" thickBot="1" x14ac:dyDescent="0.25">
      <c r="A16" t="s">
        <v>141</v>
      </c>
      <c r="B16" s="3">
        <v>0</v>
      </c>
      <c r="D16" t="s">
        <v>141</v>
      </c>
      <c r="E16" s="3">
        <v>0</v>
      </c>
      <c r="G16" t="s">
        <v>142</v>
      </c>
      <c r="H16" s="3">
        <v>0</v>
      </c>
    </row>
    <row r="17" spans="1:7" ht="15" thickBot="1" x14ac:dyDescent="0.25">
      <c r="A17" s="1" t="s">
        <v>6</v>
      </c>
      <c r="B17" s="1" t="s">
        <v>19</v>
      </c>
      <c r="C17" s="1" t="s">
        <v>20</v>
      </c>
    </row>
    <row r="18" spans="1:7" x14ac:dyDescent="0.2">
      <c r="A18" s="4">
        <v>3</v>
      </c>
      <c r="B18" s="4">
        <v>0.99</v>
      </c>
      <c r="C18" s="4">
        <v>0.17808499999999999</v>
      </c>
      <c r="F18" s="7" t="s">
        <v>55</v>
      </c>
      <c r="G18" s="8">
        <f>ROW(A18)</f>
        <v>18</v>
      </c>
    </row>
    <row r="19" spans="1:7" x14ac:dyDescent="0.2">
      <c r="A19" s="5">
        <v>3.5</v>
      </c>
      <c r="B19" s="5">
        <v>0.99</v>
      </c>
      <c r="C19" s="5">
        <v>0.28907500000000003</v>
      </c>
      <c r="F19" s="11" t="s">
        <v>56</v>
      </c>
      <c r="G19" s="12" cm="1">
        <f t="array" ref="G19">MIN(IF(A18:A202="",ROW(A18:A202)-ROW(A18)+1))-1</f>
        <v>45</v>
      </c>
    </row>
    <row r="20" spans="1:7" ht="15" thickBot="1" x14ac:dyDescent="0.25">
      <c r="A20" s="5">
        <v>4</v>
      </c>
      <c r="B20" s="5">
        <v>0.97372999999999998</v>
      </c>
      <c r="C20" s="5">
        <v>0.349022</v>
      </c>
      <c r="F20" s="9" t="s">
        <v>54</v>
      </c>
      <c r="G20" s="10">
        <f>G19+G18-1</f>
        <v>62</v>
      </c>
    </row>
    <row r="21" spans="1:7" x14ac:dyDescent="0.2">
      <c r="A21" s="5">
        <v>4.5</v>
      </c>
      <c r="B21" s="5">
        <v>0.928261</v>
      </c>
      <c r="C21" s="5">
        <v>0.38472800000000001</v>
      </c>
    </row>
    <row r="22" spans="1:7" x14ac:dyDescent="0.2">
      <c r="A22" s="5">
        <v>5</v>
      </c>
      <c r="B22" s="5">
        <v>0.89210500000000004</v>
      </c>
      <c r="C22" s="5">
        <v>0.406059</v>
      </c>
    </row>
    <row r="23" spans="1:7" x14ac:dyDescent="0.2">
      <c r="A23" s="5">
        <v>5.5</v>
      </c>
      <c r="B23" s="5">
        <v>0.86100900000000002</v>
      </c>
      <c r="C23" s="5">
        <v>0.42022799999999999</v>
      </c>
    </row>
    <row r="24" spans="1:7" x14ac:dyDescent="0.2">
      <c r="A24" s="5">
        <v>6</v>
      </c>
      <c r="B24" s="5">
        <v>0.83542300000000003</v>
      </c>
      <c r="C24" s="5">
        <v>0.42882300000000001</v>
      </c>
    </row>
    <row r="25" spans="1:7" x14ac:dyDescent="0.2">
      <c r="A25" s="5">
        <v>6.5</v>
      </c>
      <c r="B25" s="5">
        <v>0.81237800000000004</v>
      </c>
      <c r="C25" s="5">
        <v>0.43387300000000001</v>
      </c>
    </row>
    <row r="26" spans="1:7" x14ac:dyDescent="0.2">
      <c r="A26" s="5">
        <v>7</v>
      </c>
      <c r="B26" s="5">
        <v>0.79225800000000002</v>
      </c>
      <c r="C26" s="5">
        <v>0.43622300000000003</v>
      </c>
    </row>
    <row r="27" spans="1:7" x14ac:dyDescent="0.2">
      <c r="A27" s="5">
        <v>7.5</v>
      </c>
      <c r="B27" s="5">
        <v>0.77584799999999998</v>
      </c>
      <c r="C27" s="5">
        <v>0.43684499999999998</v>
      </c>
    </row>
    <row r="28" spans="1:7" x14ac:dyDescent="0.2">
      <c r="A28" s="5">
        <v>8</v>
      </c>
      <c r="B28" s="5">
        <v>0.76292300000000002</v>
      </c>
      <c r="C28" s="5">
        <v>0.43657499999999999</v>
      </c>
    </row>
    <row r="29" spans="1:7" x14ac:dyDescent="0.2">
      <c r="A29" s="5">
        <v>8.5</v>
      </c>
      <c r="B29" s="5">
        <v>0.76156100000000004</v>
      </c>
      <c r="C29" s="5">
        <v>0.43651099999999998</v>
      </c>
    </row>
    <row r="30" spans="1:7" x14ac:dyDescent="0.2">
      <c r="A30" s="5">
        <v>9</v>
      </c>
      <c r="B30" s="5">
        <v>0.76261999999999996</v>
      </c>
      <c r="C30" s="5">
        <v>0.43656099999999998</v>
      </c>
    </row>
    <row r="31" spans="1:7" x14ac:dyDescent="0.2">
      <c r="A31" s="5">
        <v>9.5</v>
      </c>
      <c r="B31" s="5">
        <v>0.76169699999999996</v>
      </c>
      <c r="C31" s="5">
        <v>0.43651699999999999</v>
      </c>
    </row>
    <row r="32" spans="1:7" x14ac:dyDescent="0.2">
      <c r="A32" s="5">
        <v>10</v>
      </c>
      <c r="B32" s="5">
        <v>0.75231999999999999</v>
      </c>
      <c r="C32" s="5">
        <v>0.43590299999999998</v>
      </c>
    </row>
    <row r="33" spans="1:3" x14ac:dyDescent="0.2">
      <c r="A33" s="5">
        <v>10.5</v>
      </c>
      <c r="B33" s="5">
        <v>0.74026800000000004</v>
      </c>
      <c r="C33" s="5">
        <v>0.43467299999999998</v>
      </c>
    </row>
    <row r="34" spans="1:3" x14ac:dyDescent="0.2">
      <c r="A34" s="5">
        <v>11</v>
      </c>
      <c r="B34" s="5">
        <v>0.72987199999999997</v>
      </c>
      <c r="C34" s="5">
        <v>0.43323</v>
      </c>
    </row>
    <row r="35" spans="1:3" x14ac:dyDescent="0.2">
      <c r="A35" s="5">
        <v>11.5</v>
      </c>
      <c r="B35" s="5">
        <v>0.70701599999999998</v>
      </c>
      <c r="C35" s="5">
        <v>0.43046600000000002</v>
      </c>
    </row>
    <row r="36" spans="1:3" x14ac:dyDescent="0.2">
      <c r="A36" s="5">
        <v>12</v>
      </c>
      <c r="B36" s="5">
        <v>0.54054500000000005</v>
      </c>
      <c r="C36" s="5">
        <v>0.37886900000000001</v>
      </c>
    </row>
    <row r="37" spans="1:3" x14ac:dyDescent="0.2">
      <c r="A37" s="5">
        <v>12.5</v>
      </c>
      <c r="B37" s="5">
        <v>0.455094</v>
      </c>
      <c r="C37" s="5">
        <v>0.33519900000000002</v>
      </c>
    </row>
    <row r="38" spans="1:3" x14ac:dyDescent="0.2">
      <c r="A38" s="5">
        <v>13</v>
      </c>
      <c r="B38" s="5">
        <v>0.39343400000000001</v>
      </c>
      <c r="C38" s="5">
        <v>0.29799100000000001</v>
      </c>
    </row>
    <row r="39" spans="1:3" x14ac:dyDescent="0.2">
      <c r="A39" s="5">
        <v>13.5</v>
      </c>
      <c r="B39" s="5">
        <v>0.34250799999999998</v>
      </c>
      <c r="C39" s="5">
        <v>0.266092</v>
      </c>
    </row>
    <row r="40" spans="1:3" x14ac:dyDescent="0.2">
      <c r="A40" s="5">
        <v>14</v>
      </c>
      <c r="B40" s="5">
        <v>0.30487199999999998</v>
      </c>
      <c r="C40" s="5">
        <v>0.23858799999999999</v>
      </c>
    </row>
    <row r="41" spans="1:3" x14ac:dyDescent="0.2">
      <c r="A41" s="5">
        <v>14.5</v>
      </c>
      <c r="B41" s="5">
        <v>0.27164899999999997</v>
      </c>
      <c r="C41" s="5">
        <v>0.21474799999999999</v>
      </c>
    </row>
    <row r="42" spans="1:3" x14ac:dyDescent="0.2">
      <c r="A42" s="5">
        <v>15</v>
      </c>
      <c r="B42" s="5">
        <v>0.243619</v>
      </c>
      <c r="C42" s="5">
        <v>0.19398099999999999</v>
      </c>
    </row>
    <row r="43" spans="1:3" x14ac:dyDescent="0.2">
      <c r="A43" s="5">
        <v>15.5</v>
      </c>
      <c r="B43" s="5">
        <v>0.21973799999999999</v>
      </c>
      <c r="C43" s="5">
        <v>0.17580799999999999</v>
      </c>
    </row>
    <row r="44" spans="1:3" x14ac:dyDescent="0.2">
      <c r="A44" s="5">
        <v>16</v>
      </c>
      <c r="B44" s="5">
        <v>0.199181</v>
      </c>
      <c r="C44" s="5">
        <v>0.159835</v>
      </c>
    </row>
    <row r="45" spans="1:3" x14ac:dyDescent="0.2">
      <c r="A45" s="5">
        <v>16.5</v>
      </c>
      <c r="B45" s="5">
        <v>0.18131800000000001</v>
      </c>
      <c r="C45" s="5">
        <v>0.14574100000000001</v>
      </c>
    </row>
    <row r="46" spans="1:3" x14ac:dyDescent="0.2">
      <c r="A46" s="5">
        <v>17</v>
      </c>
      <c r="B46" s="5">
        <v>0.165376</v>
      </c>
      <c r="C46" s="5">
        <v>0.13325600000000001</v>
      </c>
    </row>
    <row r="47" spans="1:3" x14ac:dyDescent="0.2">
      <c r="A47" s="5">
        <v>17.5</v>
      </c>
      <c r="B47" s="5">
        <v>0.151037</v>
      </c>
      <c r="C47" s="5">
        <v>0.122157</v>
      </c>
    </row>
    <row r="48" spans="1:3" x14ac:dyDescent="0.2">
      <c r="A48" s="5">
        <v>18</v>
      </c>
      <c r="B48" s="5">
        <v>0.139986</v>
      </c>
      <c r="C48" s="5">
        <v>0.112257</v>
      </c>
    </row>
    <row r="49" spans="1:3" x14ac:dyDescent="0.2">
      <c r="A49" s="5">
        <v>18.5</v>
      </c>
      <c r="B49" s="5">
        <v>0.12890399999999999</v>
      </c>
      <c r="C49" s="5">
        <v>0.103399</v>
      </c>
    </row>
    <row r="50" spans="1:3" x14ac:dyDescent="0.2">
      <c r="A50" s="5">
        <v>19</v>
      </c>
      <c r="B50" s="5">
        <v>0.119704</v>
      </c>
      <c r="C50" s="5">
        <v>9.5449000000000006E-2</v>
      </c>
    </row>
    <row r="51" spans="1:3" x14ac:dyDescent="0.2">
      <c r="A51" s="5">
        <v>19.5</v>
      </c>
      <c r="B51" s="5">
        <v>0.110871</v>
      </c>
      <c r="C51" s="5">
        <v>8.8293999999999997E-2</v>
      </c>
    </row>
    <row r="52" spans="1:3" x14ac:dyDescent="0.2">
      <c r="A52" s="5">
        <v>20</v>
      </c>
      <c r="B52" s="5">
        <v>0.103399</v>
      </c>
      <c r="C52" s="5">
        <v>8.1836000000000006E-2</v>
      </c>
    </row>
    <row r="53" spans="1:3" x14ac:dyDescent="0.2">
      <c r="A53" s="5">
        <v>20.5</v>
      </c>
      <c r="B53" s="5">
        <v>9.6179000000000001E-2</v>
      </c>
      <c r="C53" s="5">
        <v>7.5993000000000005E-2</v>
      </c>
    </row>
    <row r="54" spans="1:3" x14ac:dyDescent="0.2">
      <c r="A54" s="5">
        <v>21</v>
      </c>
      <c r="B54" s="5">
        <v>9.0098999999999999E-2</v>
      </c>
      <c r="C54" s="5">
        <v>7.0692000000000005E-2</v>
      </c>
    </row>
    <row r="55" spans="1:3" x14ac:dyDescent="0.2">
      <c r="A55" s="5">
        <v>21.5</v>
      </c>
      <c r="B55" s="5">
        <v>8.3950999999999998E-2</v>
      </c>
      <c r="C55" s="5">
        <v>6.5875000000000003E-2</v>
      </c>
    </row>
    <row r="56" spans="1:3" x14ac:dyDescent="0.2">
      <c r="A56" s="5">
        <v>22</v>
      </c>
      <c r="B56" s="5">
        <v>7.9118999999999995E-2</v>
      </c>
      <c r="C56" s="5">
        <v>6.1483999999999997E-2</v>
      </c>
    </row>
    <row r="57" spans="1:3" x14ac:dyDescent="0.2">
      <c r="A57" s="5">
        <v>22.5</v>
      </c>
      <c r="B57" s="5">
        <v>7.4482999999999994E-2</v>
      </c>
      <c r="C57" s="5">
        <v>5.7475999999999999E-2</v>
      </c>
    </row>
    <row r="58" spans="1:3" x14ac:dyDescent="0.2">
      <c r="A58" s="5">
        <v>23</v>
      </c>
      <c r="B58" s="5">
        <v>7.0507E-2</v>
      </c>
      <c r="C58" s="5">
        <v>5.3809000000000003E-2</v>
      </c>
    </row>
    <row r="59" spans="1:3" x14ac:dyDescent="0.2">
      <c r="A59" s="5">
        <v>23.5</v>
      </c>
      <c r="B59" s="5">
        <v>6.6840999999999998E-2</v>
      </c>
      <c r="C59" s="5">
        <v>5.0446999999999999E-2</v>
      </c>
    </row>
    <row r="60" spans="1:3" x14ac:dyDescent="0.2">
      <c r="A60" s="5">
        <v>24</v>
      </c>
      <c r="B60" s="5">
        <v>6.3454999999999998E-2</v>
      </c>
      <c r="C60" s="5">
        <v>4.7357999999999997E-2</v>
      </c>
    </row>
    <row r="61" spans="1:3" x14ac:dyDescent="0.2">
      <c r="A61" s="5">
        <v>24.5</v>
      </c>
      <c r="B61" s="5">
        <v>6.0323000000000002E-2</v>
      </c>
      <c r="C61" s="5">
        <v>4.4518000000000002E-2</v>
      </c>
    </row>
    <row r="62" spans="1:3" ht="15" thickBot="1" x14ac:dyDescent="0.25">
      <c r="A62" s="6">
        <v>25</v>
      </c>
      <c r="B62" s="6">
        <v>5.7419999999999999E-2</v>
      </c>
      <c r="C62" s="6">
        <v>4.19E-2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69"/>
  <sheetViews>
    <sheetView tabSelected="1" topLeftCell="A73" workbookViewId="0">
      <selection activeCell="G22" sqref="G22"/>
    </sheetView>
  </sheetViews>
  <sheetFormatPr defaultRowHeight="14.25" x14ac:dyDescent="0.2"/>
  <cols>
    <col min="1" max="1" width="18.75" customWidth="1"/>
    <col min="6" max="6" width="11.125" bestFit="1" customWidth="1"/>
  </cols>
  <sheetData>
    <row r="2" spans="1:11" ht="15" thickBot="1" x14ac:dyDescent="0.25">
      <c r="A2" s="1" t="s">
        <v>4</v>
      </c>
      <c r="B2" s="1" t="s">
        <v>5</v>
      </c>
      <c r="C2" s="1" t="s">
        <v>9</v>
      </c>
      <c r="F2" s="1"/>
    </row>
    <row r="3" spans="1:11" x14ac:dyDescent="0.2">
      <c r="A3" t="s">
        <v>60</v>
      </c>
      <c r="B3">
        <v>3509.4592237665329</v>
      </c>
      <c r="C3">
        <v>16433.619824054782</v>
      </c>
      <c r="F3" s="7" t="s">
        <v>55</v>
      </c>
      <c r="G3" s="8">
        <f>ROW(B3)</f>
        <v>3</v>
      </c>
    </row>
    <row r="4" spans="1:11" x14ac:dyDescent="0.2">
      <c r="A4" t="s">
        <v>61</v>
      </c>
      <c r="B4">
        <v>3906.989072972664</v>
      </c>
      <c r="C4">
        <v>16691.778726651901</v>
      </c>
      <c r="F4" s="11" t="s">
        <v>53</v>
      </c>
      <c r="G4" s="12" cm="1">
        <f t="array" ref="G4">MIN(IF(B3:B200="",ROW(B3:B200)-ROW(B3)+1))-1</f>
        <v>67</v>
      </c>
    </row>
    <row r="5" spans="1:11" ht="15" thickBot="1" x14ac:dyDescent="0.25">
      <c r="A5" t="s">
        <v>62</v>
      </c>
      <c r="B5">
        <v>4304.518922178795</v>
      </c>
      <c r="C5">
        <v>16949.937629249027</v>
      </c>
      <c r="F5" s="9" t="s">
        <v>54</v>
      </c>
      <c r="G5" s="10" cm="1">
        <f t="array" ref="G5">G3+MIN(IF(B3:B200="",ROW(B3:B200)-ROW(B3)+1))-1-1</f>
        <v>69</v>
      </c>
    </row>
    <row r="6" spans="1:11" x14ac:dyDescent="0.2">
      <c r="A6" t="s">
        <v>63</v>
      </c>
      <c r="B6">
        <v>4702.0487713849261</v>
      </c>
      <c r="C6">
        <v>17208.096531846146</v>
      </c>
    </row>
    <row r="7" spans="1:11" x14ac:dyDescent="0.2">
      <c r="A7" t="s">
        <v>64</v>
      </c>
      <c r="B7">
        <v>5099.5786205910572</v>
      </c>
      <c r="C7">
        <v>17466.255434443272</v>
      </c>
    </row>
    <row r="8" spans="1:11" x14ac:dyDescent="0.2">
      <c r="A8" t="s">
        <v>65</v>
      </c>
      <c r="B8">
        <v>5497.1084697971883</v>
      </c>
      <c r="C8">
        <v>17724.414337040394</v>
      </c>
    </row>
    <row r="9" spans="1:11" x14ac:dyDescent="0.2">
      <c r="A9" t="s">
        <v>66</v>
      </c>
      <c r="B9">
        <v>5924.5066178674533</v>
      </c>
      <c r="C9">
        <v>17929.235778852788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67</v>
      </c>
      <c r="B10">
        <v>6296.3615210491771</v>
      </c>
      <c r="C10">
        <v>18243.455337409716</v>
      </c>
    </row>
    <row r="11" spans="1:11" x14ac:dyDescent="0.2">
      <c r="A11" t="s">
        <v>68</v>
      </c>
      <c r="B11">
        <v>6693.8913702553082</v>
      </c>
      <c r="C11">
        <v>18501.614240006838</v>
      </c>
    </row>
    <row r="12" spans="1:11" x14ac:dyDescent="0.2">
      <c r="A12" t="s">
        <v>69</v>
      </c>
      <c r="B12">
        <v>7091.4212194614393</v>
      </c>
      <c r="C12">
        <v>18759.773142603961</v>
      </c>
    </row>
    <row r="13" spans="1:11" x14ac:dyDescent="0.2">
      <c r="A13" t="s">
        <v>70</v>
      </c>
      <c r="B13">
        <v>7488.9510686675694</v>
      </c>
      <c r="C13">
        <v>19017.932045201083</v>
      </c>
    </row>
    <row r="14" spans="1:11" x14ac:dyDescent="0.2">
      <c r="A14" t="s">
        <v>71</v>
      </c>
      <c r="B14">
        <v>7886.4809178737014</v>
      </c>
      <c r="C14">
        <v>19276.090947798206</v>
      </c>
    </row>
    <row r="15" spans="1:11" x14ac:dyDescent="0.2">
      <c r="A15" t="s">
        <v>72</v>
      </c>
      <c r="B15">
        <v>5576.4284423611525</v>
      </c>
      <c r="C15">
        <v>14914.253426709376</v>
      </c>
    </row>
    <row r="16" spans="1:11" x14ac:dyDescent="0.2">
      <c r="A16" t="s">
        <v>73</v>
      </c>
      <c r="B16">
        <v>5956.7804499488866</v>
      </c>
      <c r="C16">
        <v>15197.027807309847</v>
      </c>
    </row>
    <row r="17" spans="1:3" x14ac:dyDescent="0.2">
      <c r="A17" t="s">
        <v>74</v>
      </c>
      <c r="B17">
        <v>6342.5788478867726</v>
      </c>
      <c r="C17">
        <v>15471.415482230863</v>
      </c>
    </row>
    <row r="18" spans="1:3" x14ac:dyDescent="0.2">
      <c r="A18" t="s">
        <v>75</v>
      </c>
      <c r="B18">
        <v>6828.9842266302521</v>
      </c>
      <c r="C18">
        <v>15831.40827039392</v>
      </c>
    </row>
    <row r="19" spans="1:3" x14ac:dyDescent="0.2">
      <c r="A19" t="s">
        <v>76</v>
      </c>
      <c r="B19">
        <v>7255.0822358603637</v>
      </c>
      <c r="C19">
        <v>16135.543908769523</v>
      </c>
    </row>
    <row r="20" spans="1:3" x14ac:dyDescent="0.2">
      <c r="A20" t="s">
        <v>77</v>
      </c>
      <c r="B20">
        <v>7635.4342434480986</v>
      </c>
      <c r="C20">
        <v>16418.318289369996</v>
      </c>
    </row>
    <row r="21" spans="1:3" x14ac:dyDescent="0.2">
      <c r="A21" t="s">
        <v>78</v>
      </c>
      <c r="B21">
        <v>8022.0713119539287</v>
      </c>
      <c r="C21">
        <v>16693.250603326025</v>
      </c>
    </row>
    <row r="22" spans="1:3" x14ac:dyDescent="0.2">
      <c r="A22" t="s">
        <v>79</v>
      </c>
      <c r="B22">
        <v>8407.8697098918128</v>
      </c>
      <c r="C22">
        <v>16967.638278247043</v>
      </c>
    </row>
    <row r="23" spans="1:3" x14ac:dyDescent="0.2">
      <c r="A23" t="s">
        <v>80</v>
      </c>
      <c r="B23">
        <v>8788.2217174795478</v>
      </c>
      <c r="C23">
        <v>17250.412658847512</v>
      </c>
    </row>
    <row r="24" spans="1:3" x14ac:dyDescent="0.2">
      <c r="A24" t="s">
        <v>81</v>
      </c>
      <c r="B24">
        <v>9174.8587859853797</v>
      </c>
      <c r="C24">
        <v>17525.344972803545</v>
      </c>
    </row>
    <row r="25" spans="1:3" x14ac:dyDescent="0.2">
      <c r="A25" t="s">
        <v>82</v>
      </c>
      <c r="B25">
        <v>9555.2107935731146</v>
      </c>
      <c r="C25">
        <v>17808.119353404014</v>
      </c>
    </row>
    <row r="26" spans="1:3" x14ac:dyDescent="0.2">
      <c r="A26" t="s">
        <v>83</v>
      </c>
      <c r="B26">
        <v>9946.4555818611479</v>
      </c>
      <c r="C26">
        <v>18074.120322645576</v>
      </c>
    </row>
    <row r="27" spans="1:3" x14ac:dyDescent="0.2">
      <c r="A27" t="s">
        <v>84</v>
      </c>
      <c r="B27">
        <v>7169.4273594433917</v>
      </c>
      <c r="C27">
        <v>13399.486299334738</v>
      </c>
    </row>
    <row r="28" spans="1:3" x14ac:dyDescent="0.2">
      <c r="A28" t="s">
        <v>85</v>
      </c>
      <c r="B28">
        <v>8007.6213582631808</v>
      </c>
      <c r="C28">
        <v>13605.184671575485</v>
      </c>
    </row>
    <row r="29" spans="1:3" x14ac:dyDescent="0.2">
      <c r="A29" t="s">
        <v>86</v>
      </c>
      <c r="B29">
        <v>8387.973365850914</v>
      </c>
      <c r="C29">
        <v>13887.959052175956</v>
      </c>
    </row>
    <row r="30" spans="1:3" x14ac:dyDescent="0.2">
      <c r="A30" t="s">
        <v>87</v>
      </c>
      <c r="B30">
        <v>8878.7358568745149</v>
      </c>
      <c r="C30">
        <v>14241.24247579545</v>
      </c>
    </row>
    <row r="31" spans="1:3" x14ac:dyDescent="0.2">
      <c r="A31" t="s">
        <v>88</v>
      </c>
      <c r="B31">
        <v>9341.3210041517468</v>
      </c>
      <c r="C31">
        <v>14580.996771601258</v>
      </c>
    </row>
    <row r="32" spans="1:3" x14ac:dyDescent="0.2">
      <c r="A32" t="s">
        <v>89</v>
      </c>
      <c r="B32">
        <v>9727.1194020896328</v>
      </c>
      <c r="C32">
        <v>14855.384446522276</v>
      </c>
    </row>
    <row r="33" spans="1:3" x14ac:dyDescent="0.2">
      <c r="A33" t="s">
        <v>90</v>
      </c>
      <c r="B33">
        <v>10494.108478183196</v>
      </c>
      <c r="C33">
        <v>15413.091141078778</v>
      </c>
    </row>
    <row r="34" spans="1:3" x14ac:dyDescent="0.2">
      <c r="A34" t="s">
        <v>91</v>
      </c>
      <c r="B34">
        <v>10874.460485770933</v>
      </c>
      <c r="C34">
        <v>15695.865521679247</v>
      </c>
    </row>
    <row r="35" spans="1:3" x14ac:dyDescent="0.2">
      <c r="A35" t="s">
        <v>92</v>
      </c>
      <c r="B35">
        <v>11261.097554276763</v>
      </c>
      <c r="C35">
        <v>15970.79783563528</v>
      </c>
    </row>
    <row r="36" spans="1:3" x14ac:dyDescent="0.2">
      <c r="A36" t="s">
        <v>93</v>
      </c>
      <c r="B36">
        <v>11641.449561864498</v>
      </c>
      <c r="C36">
        <v>16253.572216235749</v>
      </c>
    </row>
    <row r="37" spans="1:3" x14ac:dyDescent="0.2">
      <c r="A37" t="s">
        <v>94</v>
      </c>
      <c r="B37">
        <v>12038.140740502684</v>
      </c>
      <c r="C37">
        <v>16511.186479797856</v>
      </c>
    </row>
    <row r="38" spans="1:3" x14ac:dyDescent="0.2">
      <c r="A38" t="s">
        <v>95</v>
      </c>
      <c r="B38">
        <v>9646.925625218355</v>
      </c>
      <c r="C38">
        <v>11743.70178947784</v>
      </c>
    </row>
    <row r="39" spans="1:3" x14ac:dyDescent="0.2">
      <c r="A39" t="s">
        <v>96</v>
      </c>
      <c r="B39">
        <v>10027.27763280609</v>
      </c>
      <c r="C39">
        <v>12026.476170078309</v>
      </c>
    </row>
    <row r="40" spans="1:3" x14ac:dyDescent="0.2">
      <c r="A40" t="s">
        <v>97</v>
      </c>
      <c r="B40">
        <v>10413.076030743974</v>
      </c>
      <c r="C40">
        <v>12300.863844999327</v>
      </c>
    </row>
    <row r="41" spans="1:3" x14ac:dyDescent="0.2">
      <c r="A41" t="s">
        <v>98</v>
      </c>
      <c r="B41">
        <v>10921.373692315727</v>
      </c>
      <c r="C41">
        <v>12682.227827620507</v>
      </c>
    </row>
    <row r="42" spans="1:3" x14ac:dyDescent="0.2">
      <c r="A42" t="s">
        <v>99</v>
      </c>
      <c r="B42">
        <v>11398.881213692595</v>
      </c>
      <c r="C42">
        <v>13017.36446696112</v>
      </c>
    </row>
    <row r="43" spans="1:3" x14ac:dyDescent="0.2">
      <c r="A43" t="s">
        <v>100</v>
      </c>
      <c r="B43">
        <v>11779.233221280329</v>
      </c>
      <c r="C43">
        <v>13300.138847561593</v>
      </c>
    </row>
    <row r="44" spans="1:3" x14ac:dyDescent="0.2">
      <c r="A44" t="s">
        <v>101</v>
      </c>
      <c r="B44">
        <v>12165.870289786159</v>
      </c>
      <c r="C44">
        <v>13575.071161517622</v>
      </c>
    </row>
    <row r="45" spans="1:3" x14ac:dyDescent="0.2">
      <c r="A45" t="s">
        <v>102</v>
      </c>
      <c r="B45">
        <v>12546.222297373894</v>
      </c>
      <c r="C45">
        <v>13857.845542118093</v>
      </c>
    </row>
    <row r="46" spans="1:3" x14ac:dyDescent="0.2">
      <c r="A46" t="s">
        <v>103</v>
      </c>
      <c r="B46">
        <v>12932.020695311778</v>
      </c>
      <c r="C46">
        <v>14132.233217039109</v>
      </c>
    </row>
    <row r="47" spans="1:3" x14ac:dyDescent="0.2">
      <c r="A47" t="s">
        <v>104</v>
      </c>
      <c r="B47">
        <v>13318.65776381761</v>
      </c>
      <c r="C47">
        <v>14407.165530995142</v>
      </c>
    </row>
    <row r="48" spans="1:3" x14ac:dyDescent="0.2">
      <c r="A48" t="s">
        <v>105</v>
      </c>
      <c r="B48">
        <v>13699.009771405345</v>
      </c>
      <c r="C48">
        <v>14689.939911595611</v>
      </c>
    </row>
    <row r="49" spans="1:3" x14ac:dyDescent="0.2">
      <c r="A49" t="s">
        <v>106</v>
      </c>
      <c r="B49">
        <v>14085.646839911175</v>
      </c>
      <c r="C49">
        <v>14964.872225551644</v>
      </c>
    </row>
    <row r="50" spans="1:3" x14ac:dyDescent="0.2">
      <c r="A50" t="s">
        <v>107</v>
      </c>
      <c r="B50">
        <v>11521.087461247218</v>
      </c>
      <c r="C50">
        <v>10106.278993626713</v>
      </c>
    </row>
    <row r="51" spans="1:3" x14ac:dyDescent="0.2">
      <c r="A51" t="s">
        <v>108</v>
      </c>
      <c r="B51">
        <v>11941.19811839105</v>
      </c>
      <c r="C51">
        <v>10327.830422767167</v>
      </c>
    </row>
    <row r="52" spans="1:3" x14ac:dyDescent="0.2">
      <c r="A52" t="s">
        <v>109</v>
      </c>
      <c r="B52">
        <v>12321.550125978785</v>
      </c>
      <c r="C52">
        <v>10610.604803367638</v>
      </c>
    </row>
    <row r="53" spans="1:3" x14ac:dyDescent="0.2">
      <c r="A53" t="s">
        <v>110</v>
      </c>
      <c r="B53">
        <v>12707.348523916669</v>
      </c>
      <c r="C53">
        <v>10884.992478288654</v>
      </c>
    </row>
    <row r="54" spans="1:3" x14ac:dyDescent="0.2">
      <c r="A54" t="s">
        <v>111</v>
      </c>
      <c r="B54">
        <v>13088.539202072348</v>
      </c>
      <c r="C54">
        <v>11168.31149792414</v>
      </c>
    </row>
    <row r="55" spans="1:3" x14ac:dyDescent="0.2">
      <c r="A55" t="s">
        <v>112</v>
      </c>
      <c r="B55">
        <v>13717.552064714408</v>
      </c>
      <c r="C55">
        <v>11600.644492999514</v>
      </c>
    </row>
    <row r="56" spans="1:3" x14ac:dyDescent="0.2">
      <c r="A56" t="s">
        <v>113</v>
      </c>
      <c r="B56">
        <v>14241.326676103799</v>
      </c>
      <c r="C56">
        <v>12000.405867401658</v>
      </c>
    </row>
    <row r="57" spans="1:3" x14ac:dyDescent="0.2">
      <c r="A57" t="s">
        <v>114</v>
      </c>
      <c r="B57">
        <v>15008.315752197364</v>
      </c>
      <c r="C57">
        <v>12558.11256195816</v>
      </c>
    </row>
    <row r="58" spans="1:3" x14ac:dyDescent="0.2">
      <c r="A58" t="s">
        <v>115</v>
      </c>
      <c r="B58">
        <v>16155.656835878664</v>
      </c>
      <c r="C58">
        <v>13398.593637115133</v>
      </c>
    </row>
    <row r="59" spans="1:3" x14ac:dyDescent="0.2">
      <c r="A59" t="s">
        <v>116</v>
      </c>
      <c r="B59">
        <v>13106.594286017003</v>
      </c>
      <c r="C59">
        <v>8821.5420133041116</v>
      </c>
    </row>
    <row r="60" spans="1:3" x14ac:dyDescent="0.2">
      <c r="A60" t="s">
        <v>117</v>
      </c>
      <c r="B60">
        <v>13891.160469818014</v>
      </c>
      <c r="C60">
        <v>8904.1791915952144</v>
      </c>
    </row>
    <row r="61" spans="1:3" x14ac:dyDescent="0.2">
      <c r="A61" t="s">
        <v>118</v>
      </c>
      <c r="B61">
        <v>14288.690319024146</v>
      </c>
      <c r="C61">
        <v>9162.3380941923369</v>
      </c>
    </row>
    <row r="62" spans="1:3" x14ac:dyDescent="0.2">
      <c r="A62" t="s">
        <v>119</v>
      </c>
      <c r="B62">
        <v>14686.220168230277</v>
      </c>
      <c r="C62">
        <v>9420.4969967894594</v>
      </c>
    </row>
    <row r="63" spans="1:3" x14ac:dyDescent="0.2">
      <c r="A63" t="s">
        <v>120</v>
      </c>
      <c r="B63">
        <v>15083.750017436409</v>
      </c>
      <c r="C63">
        <v>9678.655899386582</v>
      </c>
    </row>
    <row r="64" spans="1:3" x14ac:dyDescent="0.2">
      <c r="A64" t="s">
        <v>121</v>
      </c>
      <c r="B64">
        <v>15481.279866642539</v>
      </c>
      <c r="C64">
        <v>9936.8148019837063</v>
      </c>
    </row>
    <row r="65" spans="1:3" x14ac:dyDescent="0.2">
      <c r="A65" t="s">
        <v>122</v>
      </c>
      <c r="B65">
        <v>15787.941845062853</v>
      </c>
      <c r="C65">
        <v>10342.242268975446</v>
      </c>
    </row>
    <row r="66" spans="1:3" x14ac:dyDescent="0.2">
      <c r="A66" t="s">
        <v>123</v>
      </c>
      <c r="B66">
        <v>17197.199848658878</v>
      </c>
      <c r="C66">
        <v>11051.146267624452</v>
      </c>
    </row>
    <row r="67" spans="1:3" x14ac:dyDescent="0.2">
      <c r="A67" t="s">
        <v>124</v>
      </c>
      <c r="B67">
        <v>17594.729697865008</v>
      </c>
      <c r="C67">
        <v>11309.305170221574</v>
      </c>
    </row>
    <row r="68" spans="1:3" x14ac:dyDescent="0.2">
      <c r="A68" t="s">
        <v>125</v>
      </c>
      <c r="B68">
        <v>17992.259547071139</v>
      </c>
      <c r="C68">
        <v>11567.464072818697</v>
      </c>
    </row>
    <row r="69" spans="1:3" x14ac:dyDescent="0.2">
      <c r="A69" t="s">
        <v>126</v>
      </c>
      <c r="B69">
        <v>18389.789396277272</v>
      </c>
      <c r="C69">
        <v>11825.622975415819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8"/>
  <sheetViews>
    <sheetView workbookViewId="0">
      <selection activeCell="E10" sqref="E10"/>
    </sheetView>
  </sheetViews>
  <sheetFormatPr defaultRowHeight="14.25" x14ac:dyDescent="0.2"/>
  <cols>
    <col min="1" max="1" width="25.25" customWidth="1"/>
  </cols>
  <sheetData>
    <row r="2" spans="1:2" x14ac:dyDescent="0.2">
      <c r="A2" s="1" t="s">
        <v>0</v>
      </c>
    </row>
    <row r="3" spans="1:2" x14ac:dyDescent="0.2">
      <c r="A3" t="s">
        <v>6</v>
      </c>
      <c r="B3">
        <v>8.33</v>
      </c>
    </row>
    <row r="4" spans="1:2" x14ac:dyDescent="0.2">
      <c r="A4" t="s">
        <v>7</v>
      </c>
      <c r="B4">
        <v>270</v>
      </c>
    </row>
    <row r="5" spans="1:2" x14ac:dyDescent="0.2">
      <c r="A5" t="s">
        <v>1</v>
      </c>
      <c r="B5">
        <v>0.06</v>
      </c>
    </row>
    <row r="6" spans="1:2" x14ac:dyDescent="0.2">
      <c r="A6" t="s">
        <v>2</v>
      </c>
      <c r="B6">
        <v>0.12</v>
      </c>
    </row>
    <row r="7" spans="1:2" x14ac:dyDescent="0.2">
      <c r="A7" t="s">
        <v>3</v>
      </c>
      <c r="B7">
        <v>0</v>
      </c>
    </row>
    <row r="8" spans="1:2" x14ac:dyDescent="0.2">
      <c r="A8" t="s">
        <v>8</v>
      </c>
      <c r="B8">
        <v>1.2250000000000001</v>
      </c>
    </row>
    <row r="9" spans="1:2" x14ac:dyDescent="0.2">
      <c r="A9" t="s">
        <v>51</v>
      </c>
      <c r="B9">
        <v>126.354</v>
      </c>
    </row>
    <row r="10" spans="1:2" x14ac:dyDescent="0.2">
      <c r="A10" t="s">
        <v>133</v>
      </c>
      <c r="B10">
        <v>37</v>
      </c>
    </row>
    <row r="11" spans="1:2" x14ac:dyDescent="0.2">
      <c r="A11" t="s">
        <v>134</v>
      </c>
      <c r="B11">
        <v>55</v>
      </c>
    </row>
    <row r="12" spans="1:2" x14ac:dyDescent="0.2">
      <c r="A12" t="s">
        <v>132</v>
      </c>
      <c r="B12">
        <v>67</v>
      </c>
    </row>
    <row r="14" spans="1:2" x14ac:dyDescent="0.2">
      <c r="A14" s="1" t="s">
        <v>47</v>
      </c>
    </row>
    <row r="15" spans="1:2" x14ac:dyDescent="0.2">
      <c r="A15" t="s">
        <v>59</v>
      </c>
      <c r="B15" t="s">
        <v>58</v>
      </c>
    </row>
    <row r="16" spans="1:2" x14ac:dyDescent="0.2">
      <c r="A16" t="s">
        <v>48</v>
      </c>
      <c r="B16">
        <v>250</v>
      </c>
    </row>
    <row r="17" spans="1:2" x14ac:dyDescent="0.2">
      <c r="A17" t="s">
        <v>49</v>
      </c>
      <c r="B17">
        <v>150</v>
      </c>
    </row>
    <row r="18" spans="1:2" x14ac:dyDescent="0.2">
      <c r="A18" t="s">
        <v>50</v>
      </c>
      <c r="B18">
        <v>50</v>
      </c>
    </row>
  </sheetData>
  <phoneticPr fontId="3" type="noConversion"/>
  <conditionalFormatting sqref="A16:B18">
    <cfRule type="expression" dxfId="0" priority="1">
      <formula>$B$15="No"</formula>
    </cfRule>
  </conditionalFormatting>
  <dataValidations count="2">
    <dataValidation type="list" allowBlank="1" showInputMessage="1" showErrorMessage="1" sqref="B15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6:B18" xr:uid="{49DDCFEC-4E4E-4BEC-B6A6-553FDEF6AD06}">
      <formula1>$B$15="Yes"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topLeftCell="A13" workbookViewId="0">
      <selection activeCell="F2" sqref="F2"/>
    </sheetView>
  </sheetViews>
  <sheetFormatPr defaultRowHeight="14.25" x14ac:dyDescent="0.2"/>
  <cols>
    <col min="1" max="1" width="31.125" customWidth="1"/>
    <col min="5" max="5" width="19.125" customWidth="1"/>
  </cols>
  <sheetData>
    <row r="2" spans="1:6" x14ac:dyDescent="0.2">
      <c r="A2" s="1" t="s">
        <v>27</v>
      </c>
      <c r="E2" s="1" t="s">
        <v>57</v>
      </c>
      <c r="F2" t="s">
        <v>58</v>
      </c>
    </row>
    <row r="3" spans="1:6" x14ac:dyDescent="0.2">
      <c r="A3" t="s">
        <v>28</v>
      </c>
      <c r="B3" t="s">
        <v>31</v>
      </c>
    </row>
    <row r="4" spans="1:6" x14ac:dyDescent="0.2">
      <c r="A4" t="s">
        <v>29</v>
      </c>
      <c r="B4" t="s">
        <v>31</v>
      </c>
    </row>
    <row r="5" spans="1:6" x14ac:dyDescent="0.2">
      <c r="A5" t="s">
        <v>30</v>
      </c>
      <c r="B5" t="s">
        <v>52</v>
      </c>
    </row>
    <row r="7" spans="1:6" x14ac:dyDescent="0.2">
      <c r="A7" s="2" t="s">
        <v>32</v>
      </c>
    </row>
    <row r="8" spans="1:6" x14ac:dyDescent="0.2">
      <c r="A8" s="1" t="s">
        <v>21</v>
      </c>
    </row>
    <row r="9" spans="1:6" x14ac:dyDescent="0.2">
      <c r="A9" t="s">
        <v>22</v>
      </c>
      <c r="B9">
        <v>0.01</v>
      </c>
    </row>
    <row r="10" spans="1:6" x14ac:dyDescent="0.2">
      <c r="A10" t="s">
        <v>23</v>
      </c>
      <c r="B10">
        <v>0.9</v>
      </c>
    </row>
    <row r="11" spans="1:6" x14ac:dyDescent="0.2">
      <c r="A11" t="s">
        <v>24</v>
      </c>
      <c r="B11">
        <v>0.83</v>
      </c>
    </row>
    <row r="12" spans="1:6" x14ac:dyDescent="0.2">
      <c r="A12" t="s">
        <v>25</v>
      </c>
      <c r="B12">
        <v>-0.25</v>
      </c>
    </row>
    <row r="14" spans="1:6" x14ac:dyDescent="0.2">
      <c r="A14" s="1" t="s">
        <v>26</v>
      </c>
    </row>
    <row r="15" spans="1:6" x14ac:dyDescent="0.2">
      <c r="A15" t="s">
        <v>33</v>
      </c>
      <c r="B15">
        <v>0.05</v>
      </c>
    </row>
    <row r="17" spans="1:4" x14ac:dyDescent="0.2">
      <c r="A17" s="1" t="s">
        <v>34</v>
      </c>
    </row>
    <row r="18" spans="1:4" x14ac:dyDescent="0.2">
      <c r="A18" t="s">
        <v>35</v>
      </c>
      <c r="B18">
        <v>-0.5</v>
      </c>
      <c r="C18">
        <v>0.3</v>
      </c>
      <c r="D18">
        <v>1</v>
      </c>
    </row>
    <row r="19" spans="1:4" x14ac:dyDescent="0.2">
      <c r="A19" t="s">
        <v>33</v>
      </c>
      <c r="B19">
        <v>0.05</v>
      </c>
    </row>
    <row r="20" spans="1:4" x14ac:dyDescent="0.2">
      <c r="A20" t="s">
        <v>36</v>
      </c>
      <c r="B20">
        <v>12</v>
      </c>
    </row>
    <row r="21" spans="1:4" x14ac:dyDescent="0.2">
      <c r="A21" t="s">
        <v>37</v>
      </c>
      <c r="B21">
        <v>1.3</v>
      </c>
    </row>
    <row r="22" spans="1:4" x14ac:dyDescent="0.2">
      <c r="A22" t="s">
        <v>38</v>
      </c>
      <c r="B22">
        <v>0.5</v>
      </c>
      <c r="C22">
        <v>1</v>
      </c>
      <c r="D22">
        <v>5.5</v>
      </c>
    </row>
    <row r="24" spans="1:4" x14ac:dyDescent="0.2">
      <c r="A24" s="1" t="s">
        <v>31</v>
      </c>
    </row>
    <row r="25" spans="1:4" x14ac:dyDescent="0.2">
      <c r="A25" t="s">
        <v>39</v>
      </c>
      <c r="B25">
        <v>0.3</v>
      </c>
    </row>
    <row r="26" spans="1:4" x14ac:dyDescent="0.2">
      <c r="A26" t="s">
        <v>40</v>
      </c>
      <c r="B26">
        <v>4.0000000000000001E-3</v>
      </c>
    </row>
    <row r="27" spans="1:4" x14ac:dyDescent="0.2">
      <c r="A27" t="s">
        <v>41</v>
      </c>
      <c r="B27">
        <v>0.57999999999999996</v>
      </c>
    </row>
    <row r="28" spans="1:4" x14ac:dyDescent="0.2">
      <c r="A28" t="s">
        <v>42</v>
      </c>
      <c r="B28">
        <v>7.6999999999999999E-2</v>
      </c>
    </row>
    <row r="29" spans="1:4" x14ac:dyDescent="0.2">
      <c r="A29" t="s">
        <v>43</v>
      </c>
      <c r="B29">
        <v>0</v>
      </c>
    </row>
    <row r="30" spans="1:4" x14ac:dyDescent="0.2">
      <c r="A30" t="s">
        <v>44</v>
      </c>
      <c r="B30">
        <v>0</v>
      </c>
    </row>
    <row r="32" spans="1:4" x14ac:dyDescent="0.2">
      <c r="A32" s="1" t="s">
        <v>45</v>
      </c>
    </row>
    <row r="33" spans="1:2" x14ac:dyDescent="0.2">
      <c r="A33" t="s">
        <v>46</v>
      </c>
      <c r="B33">
        <v>0.05</v>
      </c>
    </row>
    <row r="34" spans="1:2" x14ac:dyDescent="0.2">
      <c r="A34" t="s">
        <v>43</v>
      </c>
      <c r="B34">
        <v>0</v>
      </c>
    </row>
    <row r="35" spans="1:2" x14ac:dyDescent="0.2">
      <c r="A35" t="s">
        <v>44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Gauss"</formula1>
    </dataValidation>
    <dataValidation type="list" allowBlank="1" showInputMessage="1" showErrorMessage="1" sqref="B4" xr:uid="{FDF3EDF3-2F82-4951-8B8D-8855E1F7281E}">
      <formula1>"Jimenez, Gauss"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Turbine</vt:lpstr>
      <vt:lpstr>Layout</vt:lpstr>
      <vt:lpstr>WindField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刘齐波 刘</cp:lastModifiedBy>
  <dcterms:created xsi:type="dcterms:W3CDTF">2015-06-05T18:19:34Z</dcterms:created>
  <dcterms:modified xsi:type="dcterms:W3CDTF">2024-11-18T06:01:18Z</dcterms:modified>
</cp:coreProperties>
</file>