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lan\Desktop\Project\"/>
    </mc:Choice>
  </mc:AlternateContent>
  <xr:revisionPtr revIDLastSave="0" documentId="13_ncr:1_{35204782-A2ED-4CA7-ACAD-F9B02364A41D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Диаграмма Гант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8" i="1"/>
  <c r="G28" i="1"/>
  <c r="E28" i="1"/>
  <c r="F27" i="1"/>
  <c r="G27" i="1" s="1"/>
  <c r="E27" i="1"/>
  <c r="F26" i="1"/>
  <c r="G29" i="1"/>
  <c r="G23" i="1"/>
  <c r="F22" i="1"/>
  <c r="G22" i="1" s="1"/>
  <c r="F21" i="1"/>
  <c r="G21" i="1" s="1"/>
  <c r="F19" i="1"/>
  <c r="G19" i="1" s="1"/>
  <c r="I7" i="1"/>
  <c r="J7" i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E19" i="1"/>
  <c r="F18" i="1"/>
  <c r="F17" i="1"/>
  <c r="G17" i="1"/>
  <c r="G26" i="1"/>
  <c r="G24" i="1"/>
  <c r="G18" i="1"/>
  <c r="G13" i="1"/>
  <c r="G14" i="1"/>
  <c r="G15" i="1"/>
  <c r="G12" i="1" l="1"/>
</calcChain>
</file>

<file path=xl/sharedStrings.xml><?xml version="1.0" encoding="utf-8"?>
<sst xmlns="http://schemas.openxmlformats.org/spreadsheetml/2006/main" count="131" uniqueCount="62">
  <si>
    <t>НАЗВАНИЕ ПРОЕКТА</t>
  </si>
  <si>
    <t>НАЗВАНИЕ КОМПАНИИ</t>
  </si>
  <si>
    <t>МЕНЕДЖЕР ПРОЕКТА</t>
  </si>
  <si>
    <t>ДАТА</t>
  </si>
  <si>
    <t>НОМЕР ИСР</t>
  </si>
  <si>
    <t>НАЗВАНИЕ ЗАДАЧИ</t>
  </si>
  <si>
    <t>КУРАТОР</t>
  </si>
  <si>
    <t>ДАТА НАЧАЛА</t>
  </si>
  <si>
    <t>ДАТА ОКОНЧАНИЯ</t>
  </si>
  <si>
    <t>ПРОЦЕНТ ВЫПОЛНЕНИЯ</t>
  </si>
  <si>
    <t>ЭТАП 1</t>
  </si>
  <si>
    <t>ЭТАП 2</t>
  </si>
  <si>
    <t>ЭТАП 3</t>
  </si>
  <si>
    <t>ЭТАП 4</t>
  </si>
  <si>
    <t>НЕДЕЛЯ 1</t>
  </si>
  <si>
    <t>НЕДЕЛЯ 2</t>
  </si>
  <si>
    <t>НЕДЕЛЯ 3</t>
  </si>
  <si>
    <t>НЕДЕЛЯ 4</t>
  </si>
  <si>
    <t>НЕДЕЛЯ 5</t>
  </si>
  <si>
    <t>НЕДЕЛЯ 6</t>
  </si>
  <si>
    <t>НЕДЕЛЯ 7</t>
  </si>
  <si>
    <t>НЕДЕЛЯ 8</t>
  </si>
  <si>
    <t>НЕДЕЛЯ 9</t>
  </si>
  <si>
    <t>НЕДЕЛЯ 10</t>
  </si>
  <si>
    <t>НЕДЕЛЯ 11</t>
  </si>
  <si>
    <t>НЕДЕЛЯ 12</t>
  </si>
  <si>
    <t>ПН</t>
  </si>
  <si>
    <t>ВТ</t>
  </si>
  <si>
    <t>СР</t>
  </si>
  <si>
    <t>ЧТ</t>
  </si>
  <si>
    <t>ПТ</t>
  </si>
  <si>
    <t>Разработка проекта</t>
  </si>
  <si>
    <t>3.1</t>
  </si>
  <si>
    <t>3.2</t>
  </si>
  <si>
    <t>3.3</t>
  </si>
  <si>
    <t>НИЯУ МИФИ</t>
  </si>
  <si>
    <t>Помощь МИФИ</t>
  </si>
  <si>
    <t>Сухих Матвей</t>
  </si>
  <si>
    <t>ДИАГРАММА ГАНТА</t>
  </si>
  <si>
    <t>Проработка логотипа</t>
  </si>
  <si>
    <t>Проектирование сайта</t>
  </si>
  <si>
    <t>Поиск оптимального дизайна</t>
  </si>
  <si>
    <t>Верстка сайта</t>
  </si>
  <si>
    <t>Определение целей и задач</t>
  </si>
  <si>
    <t>Разработка оформления сайта</t>
  </si>
  <si>
    <t>Написание исходного кода</t>
  </si>
  <si>
    <t>Выбор сервиса для хостинга</t>
  </si>
  <si>
    <t>Запуск сайта в интернет</t>
  </si>
  <si>
    <t>Итоговые корректировки</t>
  </si>
  <si>
    <t>Загрузка базы данных на сайт</t>
  </si>
  <si>
    <t>Конечное тестирование продукта</t>
  </si>
  <si>
    <t>Открытие сайта для студентов</t>
  </si>
  <si>
    <t>ПРОДОЛЖИТЕЛЬНОСТЬ (дней)</t>
  </si>
  <si>
    <t>Разработка структуры сайта</t>
  </si>
  <si>
    <t>Формирование требований к сайту</t>
  </si>
  <si>
    <t>Реализация и запуск сайта</t>
  </si>
  <si>
    <t>Создание базы данных</t>
  </si>
  <si>
    <t>3.4</t>
  </si>
  <si>
    <t>Тестирование сайта</t>
  </si>
  <si>
    <t>Влада Владимировна</t>
  </si>
  <si>
    <t>Приходченко Влада Владимировна</t>
  </si>
  <si>
    <t>РАБОТНИК ПРОЕКТА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</si>
</sst>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&quot;.&quot;mm&quot;.&quot;yy"/>
    <numFmt numFmtId="165" formatCode="&quot;$&quot;#,##0.00"/>
    <numFmt numFmtId="166" formatCode="d\.m"/>
    <numFmt numFmtId="167" formatCode="[$-419]d\ mmm;@"/>
  </numFmts>
  <fonts count="35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color rgb="FF434343"/>
      <name val="Roboto"/>
    </font>
    <font>
      <sz val="10"/>
      <name val="Roboto"/>
      <charset val="204"/>
    </font>
    <font>
      <sz val="8"/>
      <name val="Arial"/>
      <family val="2"/>
      <charset val="204"/>
    </font>
    <font>
      <sz val="7"/>
      <name val="Roboto"/>
      <charset val="204"/>
    </font>
    <font>
      <sz val="7"/>
      <color rgb="FF000000"/>
      <name val="Roboto"/>
      <charset val="204"/>
    </font>
    <font>
      <sz val="7"/>
      <color rgb="FF000000"/>
      <name val="Arial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FFFFFF"/>
      </patternFill>
    </fill>
  </fills>
  <borders count="4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indexed="64"/>
      </right>
      <top/>
      <bottom style="hair">
        <color rgb="FFB7B7B7"/>
      </bottom>
      <diagonal/>
    </border>
    <border>
      <left style="thin">
        <color indexed="64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indexed="64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 style="hair">
        <color rgb="FFB7B7B7"/>
      </right>
      <top style="hair">
        <color rgb="FFB7B7B7"/>
      </top>
      <bottom style="thin">
        <color indexed="64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indexed="64"/>
      </bottom>
      <diagonal/>
    </border>
    <border>
      <left style="hair">
        <color rgb="FFB7B7B7"/>
      </left>
      <right style="thin">
        <color indexed="64"/>
      </right>
      <top style="hair">
        <color rgb="FFB7B7B7"/>
      </top>
      <bottom style="thin">
        <color indexed="64"/>
      </bottom>
      <diagonal/>
    </border>
    <border>
      <left/>
      <right style="hair">
        <color rgb="FFB7B7B7"/>
      </right>
      <top/>
      <bottom style="thin">
        <color indexed="64"/>
      </bottom>
      <diagonal/>
    </border>
    <border>
      <left style="hair">
        <color rgb="FFB7B7B7"/>
      </left>
      <right style="hair">
        <color rgb="FFB7B7B7"/>
      </right>
      <top/>
      <bottom style="thin">
        <color indexed="64"/>
      </bottom>
      <diagonal/>
    </border>
    <border>
      <left style="hair">
        <color rgb="FFB7B7B7"/>
      </left>
      <right style="thin">
        <color indexed="64"/>
      </right>
      <top/>
      <bottom style="thin">
        <color indexed="64"/>
      </bottom>
      <diagonal/>
    </border>
    <border>
      <left/>
      <right style="hair">
        <color rgb="FFB7B7B7"/>
      </right>
      <top style="hair">
        <color rgb="FFB7B7B7"/>
      </top>
      <bottom style="thin">
        <color indexed="64"/>
      </bottom>
      <diagonal/>
    </border>
    <border>
      <left style="thin">
        <color indexed="64"/>
      </left>
      <right style="thin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 style="thin">
        <color indexed="64"/>
      </right>
      <top/>
      <bottom/>
      <diagonal/>
    </border>
    <border>
      <left/>
      <right style="thin">
        <color rgb="FFB7B7B7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B7B7B7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CCCCCC"/>
      </bottom>
      <diagonal/>
    </border>
    <border>
      <left/>
      <right style="thin">
        <color indexed="64"/>
      </right>
      <top/>
      <bottom style="thin">
        <color rgb="FFCCCCCC"/>
      </bottom>
      <diagonal/>
    </border>
    <border>
      <left style="thin">
        <color indexed="64"/>
      </left>
      <right/>
      <top/>
      <bottom style="thin">
        <color rgb="FFB7B7B7"/>
      </bottom>
      <diagonal/>
    </border>
    <border>
      <left/>
      <right style="thin">
        <color indexed="64"/>
      </right>
      <top/>
      <bottom style="thin">
        <color rgb="FFB7B7B7"/>
      </bottom>
      <diagonal/>
    </border>
    <border>
      <left style="thin">
        <color indexed="64"/>
      </left>
      <right/>
      <top style="thin">
        <color rgb="FFCCCCCC"/>
      </top>
      <bottom style="thin">
        <color rgb="FFB7B7B7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rgb="FFB7B7B7"/>
      </top>
      <bottom/>
      <diagonal/>
    </border>
    <border>
      <left/>
      <right/>
      <top style="hair">
        <color rgb="FFB7B7B7"/>
      </top>
      <bottom/>
      <diagonal/>
    </border>
    <border>
      <left/>
      <right style="thin">
        <color indexed="64"/>
      </right>
      <top/>
      <bottom style="hair">
        <color rgb="FFB7B7B7"/>
      </bottom>
      <diagonal/>
    </border>
    <border>
      <left style="thin">
        <color indexed="64"/>
      </left>
      <right style="hair">
        <color rgb="FFB7B7B7"/>
      </right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5" fillId="16" borderId="3" xfId="0" applyFont="1" applyFill="1" applyBorder="1" applyAlignment="1">
      <alignment vertical="center"/>
    </xf>
    <xf numFmtId="0" fontId="25" fillId="16" borderId="3" xfId="0" applyFont="1" applyFill="1" applyBorder="1" applyAlignment="1">
      <alignment vertical="center" wrapText="1"/>
    </xf>
    <xf numFmtId="0" fontId="26" fillId="0" borderId="0" xfId="0" applyFont="1" applyAlignment="1">
      <alignment vertical="center"/>
    </xf>
    <xf numFmtId="0" fontId="27" fillId="0" borderId="4" xfId="0" applyFont="1" applyBorder="1" applyAlignment="1">
      <alignment vertical="center" wrapText="1"/>
    </xf>
    <xf numFmtId="164" fontId="27" fillId="0" borderId="4" xfId="0" applyNumberFormat="1" applyFont="1" applyBorder="1" applyAlignment="1">
      <alignment horizontal="left" vertical="center" wrapText="1"/>
    </xf>
    <xf numFmtId="0" fontId="27" fillId="0" borderId="4" xfId="0" applyFont="1" applyBorder="1" applyAlignment="1">
      <alignment horizontal="center" vertical="center" wrapText="1"/>
    </xf>
    <xf numFmtId="165" fontId="28" fillId="0" borderId="5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5" fontId="28" fillId="0" borderId="6" xfId="0" applyNumberFormat="1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8" fillId="0" borderId="1" xfId="0" applyFont="1" applyBorder="1" applyAlignment="1"/>
    <xf numFmtId="0" fontId="0" fillId="0" borderId="0" xfId="0" applyFont="1" applyAlignment="1"/>
    <xf numFmtId="0" fontId="30" fillId="0" borderId="4" xfId="0" applyFont="1" applyBorder="1" applyAlignment="1">
      <alignment vertical="center" wrapText="1"/>
    </xf>
    <xf numFmtId="165" fontId="28" fillId="17" borderId="5" xfId="0" applyNumberFormat="1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165" fontId="28" fillId="17" borderId="7" xfId="0" applyNumberFormat="1" applyFont="1" applyFill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165" fontId="25" fillId="16" borderId="0" xfId="0" applyNumberFormat="1" applyFont="1" applyFill="1" applyBorder="1" applyAlignment="1">
      <alignment horizontal="center" vertical="center"/>
    </xf>
    <xf numFmtId="3" fontId="25" fillId="16" borderId="0" xfId="0" applyNumberFormat="1" applyFont="1" applyFill="1" applyBorder="1" applyAlignment="1">
      <alignment horizontal="center" vertical="center"/>
    </xf>
    <xf numFmtId="0" fontId="25" fillId="16" borderId="9" xfId="0" applyFont="1" applyFill="1" applyBorder="1" applyAlignment="1">
      <alignment horizontal="center" vertical="center"/>
    </xf>
    <xf numFmtId="0" fontId="25" fillId="16" borderId="10" xfId="0" applyFont="1" applyFill="1" applyBorder="1" applyAlignment="1">
      <alignment horizontal="center" vertical="center"/>
    </xf>
    <xf numFmtId="9" fontId="28" fillId="0" borderId="11" xfId="0" applyNumberFormat="1" applyFont="1" applyBorder="1" applyAlignment="1">
      <alignment horizontal="center" vertical="center"/>
    </xf>
    <xf numFmtId="165" fontId="28" fillId="17" borderId="12" xfId="0" applyNumberFormat="1" applyFont="1" applyFill="1" applyBorder="1" applyAlignment="1">
      <alignment horizontal="center" vertical="center"/>
    </xf>
    <xf numFmtId="9" fontId="28" fillId="0" borderId="13" xfId="0" applyNumberFormat="1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9" fontId="28" fillId="0" borderId="15" xfId="0" applyNumberFormat="1" applyFont="1" applyBorder="1" applyAlignment="1">
      <alignment horizontal="center" vertical="center"/>
    </xf>
    <xf numFmtId="165" fontId="28" fillId="0" borderId="16" xfId="0" applyNumberFormat="1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5" fillId="16" borderId="0" xfId="0" applyFont="1" applyFill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4" fillId="12" borderId="22" xfId="0" applyFont="1" applyFill="1" applyBorder="1" applyAlignment="1">
      <alignment horizontal="center" vertical="center"/>
    </xf>
    <xf numFmtId="0" fontId="24" fillId="12" borderId="23" xfId="0" applyFont="1" applyFill="1" applyBorder="1" applyAlignment="1">
      <alignment horizontal="center" vertical="center"/>
    </xf>
    <xf numFmtId="0" fontId="24" fillId="12" borderId="24" xfId="0" applyFont="1" applyFill="1" applyBorder="1" applyAlignment="1">
      <alignment horizontal="center" vertical="center"/>
    </xf>
    <xf numFmtId="0" fontId="24" fillId="12" borderId="25" xfId="0" applyFont="1" applyFill="1" applyBorder="1" applyAlignment="1">
      <alignment horizontal="center" vertical="center"/>
    </xf>
    <xf numFmtId="0" fontId="24" fillId="13" borderId="25" xfId="0" applyFont="1" applyFill="1" applyBorder="1" applyAlignment="1">
      <alignment horizontal="center" vertical="center"/>
    </xf>
    <xf numFmtId="0" fontId="24" fillId="13" borderId="23" xfId="0" applyFont="1" applyFill="1" applyBorder="1" applyAlignment="1">
      <alignment horizontal="center" vertical="center"/>
    </xf>
    <xf numFmtId="0" fontId="24" fillId="13" borderId="24" xfId="0" applyFont="1" applyFill="1" applyBorder="1" applyAlignment="1">
      <alignment horizontal="center" vertical="center"/>
    </xf>
    <xf numFmtId="0" fontId="24" fillId="14" borderId="25" xfId="0" applyFont="1" applyFill="1" applyBorder="1" applyAlignment="1">
      <alignment horizontal="center" vertical="center"/>
    </xf>
    <xf numFmtId="0" fontId="24" fillId="14" borderId="23" xfId="0" applyFont="1" applyFill="1" applyBorder="1" applyAlignment="1">
      <alignment horizontal="center" vertical="center"/>
    </xf>
    <xf numFmtId="0" fontId="24" fillId="14" borderId="24" xfId="0" applyFont="1" applyFill="1" applyBorder="1" applyAlignment="1">
      <alignment horizontal="center" vertical="center"/>
    </xf>
    <xf numFmtId="0" fontId="24" fillId="15" borderId="25" xfId="0" applyFont="1" applyFill="1" applyBorder="1" applyAlignment="1">
      <alignment horizontal="center" vertical="center"/>
    </xf>
    <xf numFmtId="0" fontId="24" fillId="15" borderId="23" xfId="0" applyFont="1" applyFill="1" applyBorder="1" applyAlignment="1">
      <alignment horizontal="center" vertical="center"/>
    </xf>
    <xf numFmtId="0" fontId="24" fillId="15" borderId="24" xfId="0" applyFont="1" applyFill="1" applyBorder="1" applyAlignment="1">
      <alignment horizontal="center" vertical="center"/>
    </xf>
    <xf numFmtId="0" fontId="25" fillId="16" borderId="33" xfId="0" applyFont="1" applyFill="1" applyBorder="1" applyAlignment="1">
      <alignment horizontal="left" vertical="center" wrapText="1"/>
    </xf>
    <xf numFmtId="0" fontId="25" fillId="16" borderId="34" xfId="0" applyFont="1" applyFill="1" applyBorder="1" applyAlignment="1">
      <alignment vertical="center" wrapText="1"/>
    </xf>
    <xf numFmtId="166" fontId="27" fillId="0" borderId="35" xfId="0" applyNumberFormat="1" applyFont="1" applyBorder="1" applyAlignment="1">
      <alignment horizontal="left" vertical="center" wrapText="1"/>
    </xf>
    <xf numFmtId="9" fontId="27" fillId="2" borderId="36" xfId="0" applyNumberFormat="1" applyFont="1" applyFill="1" applyBorder="1" applyAlignment="1">
      <alignment horizontal="center" vertical="center" wrapText="1"/>
    </xf>
    <xf numFmtId="9" fontId="27" fillId="0" borderId="36" xfId="0" applyNumberFormat="1" applyFont="1" applyBorder="1" applyAlignment="1">
      <alignment horizontal="center" vertical="center" wrapText="1"/>
    </xf>
    <xf numFmtId="0" fontId="29" fillId="0" borderId="37" xfId="0" applyFont="1" applyBorder="1" applyAlignment="1">
      <alignment vertical="center" wrapText="1"/>
    </xf>
    <xf numFmtId="166" fontId="27" fillId="0" borderId="38" xfId="0" applyNumberFormat="1" applyFont="1" applyBorder="1" applyAlignment="1">
      <alignment horizontal="left" vertical="center" wrapText="1"/>
    </xf>
    <xf numFmtId="0" fontId="27" fillId="0" borderId="39" xfId="0" applyFont="1" applyBorder="1" applyAlignment="1">
      <alignment vertical="center" wrapText="1"/>
    </xf>
    <xf numFmtId="164" fontId="27" fillId="0" borderId="39" xfId="0" applyNumberFormat="1" applyFont="1" applyBorder="1" applyAlignment="1">
      <alignment horizontal="left" vertical="center" wrapText="1"/>
    </xf>
    <xf numFmtId="0" fontId="27" fillId="0" borderId="39" xfId="0" applyFont="1" applyBorder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33" fillId="2" borderId="0" xfId="0" applyFont="1" applyFill="1" applyAlignment="1">
      <alignment vertical="center"/>
    </xf>
    <xf numFmtId="0" fontId="33" fillId="2" borderId="0" xfId="0" applyFont="1" applyFill="1" applyAlignment="1">
      <alignment horizontal="center" vertical="center"/>
    </xf>
    <xf numFmtId="167" fontId="33" fillId="2" borderId="0" xfId="0" applyNumberFormat="1" applyFont="1" applyFill="1" applyAlignment="1">
      <alignment vertical="center"/>
    </xf>
    <xf numFmtId="0" fontId="34" fillId="0" borderId="0" xfId="0" applyFont="1" applyAlignment="1"/>
    <xf numFmtId="3" fontId="25" fillId="16" borderId="42" xfId="0" applyNumberFormat="1" applyFont="1" applyFill="1" applyBorder="1" applyAlignment="1">
      <alignment horizontal="center" vertical="center"/>
    </xf>
    <xf numFmtId="0" fontId="25" fillId="16" borderId="41" xfId="0" applyFont="1" applyFill="1" applyBorder="1" applyAlignment="1">
      <alignment horizontal="center" vertical="center"/>
    </xf>
    <xf numFmtId="165" fontId="28" fillId="17" borderId="43" xfId="0" applyNumberFormat="1" applyFont="1" applyFill="1" applyBorder="1" applyAlignment="1">
      <alignment horizontal="center" vertical="center"/>
    </xf>
    <xf numFmtId="165" fontId="28" fillId="17" borderId="6" xfId="0" applyNumberFormat="1" applyFont="1" applyFill="1" applyBorder="1" applyAlignment="1">
      <alignment horizontal="center" vertical="center"/>
    </xf>
    <xf numFmtId="165" fontId="28" fillId="17" borderId="14" xfId="0" applyNumberFormat="1" applyFont="1" applyFill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165" fontId="28" fillId="17" borderId="44" xfId="0" applyNumberFormat="1" applyFont="1" applyFill="1" applyBorder="1" applyAlignment="1">
      <alignment horizontal="center" vertical="center"/>
    </xf>
    <xf numFmtId="165" fontId="28" fillId="17" borderId="19" xfId="0" applyNumberFormat="1" applyFont="1" applyFill="1" applyBorder="1" applyAlignment="1">
      <alignment horizontal="center" vertical="center"/>
    </xf>
    <xf numFmtId="165" fontId="28" fillId="17" borderId="20" xfId="0" applyNumberFormat="1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8" fillId="0" borderId="2" xfId="0" applyFont="1" applyBorder="1" applyAlignment="1"/>
    <xf numFmtId="9" fontId="27" fillId="18" borderId="36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 wrapText="1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/>
    <xf numFmtId="0" fontId="17" fillId="0" borderId="2" xfId="0" applyFont="1" applyBorder="1" applyAlignment="1">
      <alignment horizontal="left" vertical="center"/>
    </xf>
    <xf numFmtId="0" fontId="21" fillId="6" borderId="28" xfId="0" applyFont="1" applyFill="1" applyBorder="1" applyAlignment="1">
      <alignment horizontal="center" vertical="center"/>
    </xf>
    <xf numFmtId="0" fontId="0" fillId="0" borderId="27" xfId="0" applyFont="1" applyBorder="1" applyAlignment="1"/>
    <xf numFmtId="164" fontId="17" fillId="0" borderId="2" xfId="0" applyNumberFormat="1" applyFont="1" applyBorder="1" applyAlignment="1">
      <alignment horizontal="left" vertical="center"/>
    </xf>
    <xf numFmtId="0" fontId="20" fillId="3" borderId="26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20" fillId="3" borderId="27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20" fillId="3" borderId="29" xfId="0" applyFont="1" applyFill="1" applyBorder="1" applyAlignment="1">
      <alignment horizontal="center" vertical="center" wrapText="1"/>
    </xf>
    <xf numFmtId="0" fontId="0" fillId="0" borderId="10" xfId="0" applyFont="1" applyBorder="1" applyAlignment="1"/>
    <xf numFmtId="0" fontId="21" fillId="7" borderId="28" xfId="0" applyFont="1" applyFill="1" applyBorder="1" applyAlignment="1">
      <alignment horizontal="center" vertical="center"/>
    </xf>
    <xf numFmtId="0" fontId="8" fillId="0" borderId="29" xfId="0" applyFont="1" applyBorder="1"/>
    <xf numFmtId="0" fontId="21" fillId="8" borderId="30" xfId="0" applyFont="1" applyFill="1" applyBorder="1" applyAlignment="1">
      <alignment horizontal="center" vertical="center"/>
    </xf>
    <xf numFmtId="0" fontId="8" fillId="0" borderId="31" xfId="0" applyFont="1" applyBorder="1"/>
    <xf numFmtId="0" fontId="8" fillId="0" borderId="32" xfId="0" applyFont="1" applyBorder="1"/>
    <xf numFmtId="0" fontId="21" fillId="8" borderId="31" xfId="0" applyFont="1" applyFill="1" applyBorder="1" applyAlignment="1">
      <alignment horizontal="center" vertical="center"/>
    </xf>
    <xf numFmtId="0" fontId="21" fillId="11" borderId="31" xfId="0" applyFont="1" applyFill="1" applyBorder="1" applyAlignment="1">
      <alignment horizontal="center" vertical="center"/>
    </xf>
    <xf numFmtId="0" fontId="21" fillId="9" borderId="31" xfId="0" applyFont="1" applyFill="1" applyBorder="1" applyAlignment="1">
      <alignment horizontal="center" vertical="center"/>
    </xf>
    <xf numFmtId="0" fontId="21" fillId="10" borderId="31" xfId="0" applyFont="1" applyFill="1" applyBorder="1" applyAlignment="1">
      <alignment horizontal="center" vertical="center"/>
    </xf>
    <xf numFmtId="0" fontId="21" fillId="4" borderId="26" xfId="0" applyFont="1" applyFill="1" applyBorder="1" applyAlignment="1">
      <alignment horizontal="center" vertical="center"/>
    </xf>
    <xf numFmtId="0" fontId="21" fillId="5" borderId="28" xfId="0" applyFont="1" applyFill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 wrapText="1"/>
    </xf>
    <xf numFmtId="0" fontId="25" fillId="16" borderId="34" xfId="0" applyNumberFormat="1" applyFont="1" applyFill="1" applyBorder="1" applyAlignment="1">
      <alignment vertical="center" wrapText="1"/>
    </xf>
    <xf numFmtId="0" fontId="27" fillId="0" borderId="40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Диаграмма Ганта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colors>
    <mruColors>
      <color rgb="FF54D7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H12:H29" headerRowCount="0" headerRowDxfId="2" dataDxfId="0" totalsRowDxfId="1">
  <tableColumns count="1">
    <tableColumn id="1" xr3:uid="{00000000-0010-0000-0000-000001000000}" name="Column1" dataDxfId="3"/>
  </tableColumns>
  <tableStyleInfo name="Диаграмма Ганта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32"/>
  <sheetViews>
    <sheetView showGridLines="0" tabSelected="1" zoomScale="85" zoomScaleNormal="85" workbookViewId="0">
      <pane xSplit="8" ySplit="10" topLeftCell="I11" activePane="bottomRight" state="frozen"/>
      <selection pane="topRight" activeCell="I1" sqref="I1"/>
      <selection pane="bottomLeft" activeCell="A11" sqref="A11"/>
      <selection pane="bottomRight" activeCell="P29" sqref="P29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31.7109375" customWidth="1"/>
    <col min="4" max="4" width="20.42578125" customWidth="1"/>
    <col min="5" max="6" width="13" customWidth="1"/>
    <col min="7" max="7" width="18.5703125" customWidth="1"/>
    <col min="9" max="10" width="4.85546875" bestFit="1" customWidth="1"/>
    <col min="11" max="12" width="5.7109375" bestFit="1" customWidth="1"/>
    <col min="13" max="26" width="5" bestFit="1" customWidth="1"/>
    <col min="27" max="32" width="4" bestFit="1" customWidth="1"/>
    <col min="33" max="48" width="4.7109375" bestFit="1" customWidth="1"/>
    <col min="49" max="53" width="4.28515625" bestFit="1" customWidth="1"/>
    <col min="54" max="68" width="5" bestFit="1" customWidth="1"/>
    <col min="69" max="69" width="3.85546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>
      <c r="A2" s="1"/>
      <c r="B2" s="104" t="s">
        <v>38</v>
      </c>
      <c r="C2" s="105"/>
      <c r="D2" s="105"/>
      <c r="E2" s="105"/>
      <c r="F2" s="105"/>
      <c r="G2" s="105"/>
      <c r="H2" s="11"/>
      <c r="I2" s="106"/>
      <c r="J2" s="105"/>
      <c r="K2" s="105"/>
      <c r="L2" s="105"/>
      <c r="M2" s="105"/>
      <c r="N2" s="105"/>
      <c r="O2" s="36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01" t="s">
        <v>0</v>
      </c>
      <c r="C4" s="102"/>
      <c r="D4" s="99" t="s">
        <v>36</v>
      </c>
      <c r="E4" s="102"/>
      <c r="F4" s="102"/>
      <c r="G4" s="102"/>
      <c r="H4" s="16"/>
      <c r="I4" s="107" t="s">
        <v>1</v>
      </c>
      <c r="J4" s="108"/>
      <c r="K4" s="108"/>
      <c r="L4" s="108"/>
      <c r="M4" s="108"/>
      <c r="N4" s="108"/>
      <c r="O4" s="108"/>
      <c r="P4" s="109" t="s">
        <v>35</v>
      </c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7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01" t="s">
        <v>2</v>
      </c>
      <c r="C5" s="102"/>
      <c r="D5" s="100" t="s">
        <v>60</v>
      </c>
      <c r="E5" s="102"/>
      <c r="F5" s="102"/>
      <c r="G5" s="102"/>
      <c r="H5" s="18"/>
      <c r="I5" s="107" t="s">
        <v>3</v>
      </c>
      <c r="J5" s="108"/>
      <c r="K5" s="108"/>
      <c r="L5" s="108"/>
      <c r="M5" s="108"/>
      <c r="N5" s="108"/>
      <c r="O5" s="108"/>
      <c r="P5" s="112">
        <v>44050</v>
      </c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s="38" customFormat="1" ht="21" customHeight="1">
      <c r="A6" s="1"/>
      <c r="B6" s="101" t="s">
        <v>61</v>
      </c>
      <c r="C6" s="102"/>
      <c r="D6" s="100" t="s">
        <v>37</v>
      </c>
      <c r="E6" s="102"/>
      <c r="F6" s="102"/>
      <c r="G6" s="102"/>
      <c r="H6" s="18"/>
      <c r="I6" s="107"/>
      <c r="J6" s="108"/>
      <c r="K6" s="108"/>
      <c r="L6" s="108"/>
      <c r="M6" s="108"/>
      <c r="N6" s="108"/>
      <c r="O6" s="108"/>
      <c r="P6" s="112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9"/>
      <c r="AC6" s="17"/>
      <c r="AD6" s="1"/>
      <c r="AE6" s="1"/>
      <c r="AF6" s="1"/>
      <c r="AG6" s="1"/>
      <c r="AH6" s="1"/>
      <c r="AI6" s="1"/>
      <c r="AJ6" s="1"/>
      <c r="AK6" s="1"/>
      <c r="AL6" s="20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69" s="89" customFormat="1" ht="21" customHeight="1">
      <c r="A7" s="85"/>
      <c r="B7" s="86"/>
      <c r="C7" s="86"/>
      <c r="D7" s="86"/>
      <c r="E7" s="86"/>
      <c r="F7" s="86"/>
      <c r="G7" s="87"/>
      <c r="H7" s="87"/>
      <c r="I7" s="88">
        <f>+J7-1</f>
        <v>44081</v>
      </c>
      <c r="J7" s="88">
        <f>+E12</f>
        <v>44082</v>
      </c>
      <c r="K7" s="88">
        <f t="shared" ref="K7:M7" si="0">+J7+1</f>
        <v>44083</v>
      </c>
      <c r="L7" s="88">
        <f t="shared" si="0"/>
        <v>44084</v>
      </c>
      <c r="M7" s="88">
        <f t="shared" si="0"/>
        <v>44085</v>
      </c>
      <c r="N7" s="88">
        <f>+M7+3</f>
        <v>44088</v>
      </c>
      <c r="O7" s="88">
        <f t="shared" ref="O7:BP7" si="1">+N7+1</f>
        <v>44089</v>
      </c>
      <c r="P7" s="88">
        <f t="shared" si="1"/>
        <v>44090</v>
      </c>
      <c r="Q7" s="88">
        <f t="shared" si="1"/>
        <v>44091</v>
      </c>
      <c r="R7" s="88">
        <f t="shared" si="1"/>
        <v>44092</v>
      </c>
      <c r="S7" s="88">
        <f>+R7+3</f>
        <v>44095</v>
      </c>
      <c r="T7" s="88">
        <f t="shared" si="1"/>
        <v>44096</v>
      </c>
      <c r="U7" s="88">
        <f t="shared" si="1"/>
        <v>44097</v>
      </c>
      <c r="V7" s="88">
        <f t="shared" si="1"/>
        <v>44098</v>
      </c>
      <c r="W7" s="88">
        <f t="shared" si="1"/>
        <v>44099</v>
      </c>
      <c r="X7" s="88">
        <f>+W7+3</f>
        <v>44102</v>
      </c>
      <c r="Y7" s="88">
        <f t="shared" si="1"/>
        <v>44103</v>
      </c>
      <c r="Z7" s="88">
        <f t="shared" si="1"/>
        <v>44104</v>
      </c>
      <c r="AA7" s="88">
        <f t="shared" si="1"/>
        <v>44105</v>
      </c>
      <c r="AB7" s="88">
        <f t="shared" si="1"/>
        <v>44106</v>
      </c>
      <c r="AC7" s="88">
        <f>+AB7+3</f>
        <v>44109</v>
      </c>
      <c r="AD7" s="88">
        <f t="shared" si="1"/>
        <v>44110</v>
      </c>
      <c r="AE7" s="88">
        <f t="shared" si="1"/>
        <v>44111</v>
      </c>
      <c r="AF7" s="88">
        <f t="shared" si="1"/>
        <v>44112</v>
      </c>
      <c r="AG7" s="88">
        <f t="shared" si="1"/>
        <v>44113</v>
      </c>
      <c r="AH7" s="88">
        <f>+AG7+3</f>
        <v>44116</v>
      </c>
      <c r="AI7" s="88">
        <f t="shared" si="1"/>
        <v>44117</v>
      </c>
      <c r="AJ7" s="88">
        <f t="shared" si="1"/>
        <v>44118</v>
      </c>
      <c r="AK7" s="88">
        <f t="shared" si="1"/>
        <v>44119</v>
      </c>
      <c r="AL7" s="88">
        <f t="shared" si="1"/>
        <v>44120</v>
      </c>
      <c r="AM7" s="88">
        <f>+AL7+3</f>
        <v>44123</v>
      </c>
      <c r="AN7" s="88">
        <f t="shared" si="1"/>
        <v>44124</v>
      </c>
      <c r="AO7" s="88">
        <f t="shared" si="1"/>
        <v>44125</v>
      </c>
      <c r="AP7" s="88">
        <f t="shared" si="1"/>
        <v>44126</v>
      </c>
      <c r="AQ7" s="88">
        <f t="shared" si="1"/>
        <v>44127</v>
      </c>
      <c r="AR7" s="88">
        <f>+AQ7+3</f>
        <v>44130</v>
      </c>
      <c r="AS7" s="88">
        <f t="shared" si="1"/>
        <v>44131</v>
      </c>
      <c r="AT7" s="88">
        <f t="shared" si="1"/>
        <v>44132</v>
      </c>
      <c r="AU7" s="88">
        <f t="shared" si="1"/>
        <v>44133</v>
      </c>
      <c r="AV7" s="88">
        <f t="shared" si="1"/>
        <v>44134</v>
      </c>
      <c r="AW7" s="88">
        <f>+AV7+3</f>
        <v>44137</v>
      </c>
      <c r="AX7" s="88">
        <f t="shared" si="1"/>
        <v>44138</v>
      </c>
      <c r="AY7" s="88">
        <f t="shared" si="1"/>
        <v>44139</v>
      </c>
      <c r="AZ7" s="88">
        <f t="shared" si="1"/>
        <v>44140</v>
      </c>
      <c r="BA7" s="88">
        <f t="shared" si="1"/>
        <v>44141</v>
      </c>
      <c r="BB7" s="88">
        <f>+BA7+3</f>
        <v>44144</v>
      </c>
      <c r="BC7" s="88">
        <f t="shared" si="1"/>
        <v>44145</v>
      </c>
      <c r="BD7" s="88">
        <f t="shared" si="1"/>
        <v>44146</v>
      </c>
      <c r="BE7" s="88">
        <f t="shared" si="1"/>
        <v>44147</v>
      </c>
      <c r="BF7" s="88">
        <f t="shared" si="1"/>
        <v>44148</v>
      </c>
      <c r="BG7" s="88">
        <f>+BF7+3</f>
        <v>44151</v>
      </c>
      <c r="BH7" s="88">
        <f t="shared" si="1"/>
        <v>44152</v>
      </c>
      <c r="BI7" s="88">
        <f t="shared" si="1"/>
        <v>44153</v>
      </c>
      <c r="BJ7" s="88">
        <f t="shared" si="1"/>
        <v>44154</v>
      </c>
      <c r="BK7" s="88">
        <f t="shared" si="1"/>
        <v>44155</v>
      </c>
      <c r="BL7" s="88">
        <f>+BK7+3</f>
        <v>44158</v>
      </c>
      <c r="BM7" s="88">
        <f t="shared" si="1"/>
        <v>44159</v>
      </c>
      <c r="BN7" s="88">
        <f t="shared" si="1"/>
        <v>44160</v>
      </c>
      <c r="BO7" s="88">
        <f t="shared" si="1"/>
        <v>44161</v>
      </c>
      <c r="BP7" s="88">
        <f t="shared" si="1"/>
        <v>44162</v>
      </c>
      <c r="BQ7" s="85"/>
    </row>
    <row r="8" spans="1:69" ht="17.25" customHeight="1">
      <c r="A8" s="22"/>
      <c r="B8" s="113" t="s">
        <v>4</v>
      </c>
      <c r="C8" s="115" t="s">
        <v>5</v>
      </c>
      <c r="D8" s="115" t="s">
        <v>6</v>
      </c>
      <c r="E8" s="115" t="s">
        <v>7</v>
      </c>
      <c r="F8" s="115" t="s">
        <v>8</v>
      </c>
      <c r="G8" s="115" t="s">
        <v>52</v>
      </c>
      <c r="H8" s="117" t="s">
        <v>9</v>
      </c>
      <c r="I8" s="128" t="s">
        <v>10</v>
      </c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29" t="s">
        <v>11</v>
      </c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0" t="s">
        <v>12</v>
      </c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9" t="s">
        <v>13</v>
      </c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20"/>
      <c r="BQ8" s="21"/>
    </row>
    <row r="9" spans="1:69" ht="17.25" customHeight="1">
      <c r="A9" s="23"/>
      <c r="B9" s="114"/>
      <c r="C9" s="116"/>
      <c r="D9" s="116"/>
      <c r="E9" s="116"/>
      <c r="F9" s="116"/>
      <c r="G9" s="116"/>
      <c r="H9" s="118"/>
      <c r="I9" s="121" t="s">
        <v>14</v>
      </c>
      <c r="J9" s="122"/>
      <c r="K9" s="122"/>
      <c r="L9" s="122"/>
      <c r="M9" s="123"/>
      <c r="N9" s="124" t="s">
        <v>15</v>
      </c>
      <c r="O9" s="122"/>
      <c r="P9" s="122"/>
      <c r="Q9" s="122"/>
      <c r="R9" s="123"/>
      <c r="S9" s="124" t="s">
        <v>16</v>
      </c>
      <c r="T9" s="122"/>
      <c r="U9" s="122"/>
      <c r="V9" s="122"/>
      <c r="W9" s="123"/>
      <c r="X9" s="126" t="s">
        <v>17</v>
      </c>
      <c r="Y9" s="122"/>
      <c r="Z9" s="122"/>
      <c r="AA9" s="122"/>
      <c r="AB9" s="123"/>
      <c r="AC9" s="126" t="s">
        <v>18</v>
      </c>
      <c r="AD9" s="122"/>
      <c r="AE9" s="122"/>
      <c r="AF9" s="122"/>
      <c r="AG9" s="123"/>
      <c r="AH9" s="126" t="s">
        <v>19</v>
      </c>
      <c r="AI9" s="122"/>
      <c r="AJ9" s="122"/>
      <c r="AK9" s="122"/>
      <c r="AL9" s="123"/>
      <c r="AM9" s="127" t="s">
        <v>20</v>
      </c>
      <c r="AN9" s="122"/>
      <c r="AO9" s="122"/>
      <c r="AP9" s="122"/>
      <c r="AQ9" s="123"/>
      <c r="AR9" s="127" t="s">
        <v>21</v>
      </c>
      <c r="AS9" s="122"/>
      <c r="AT9" s="122"/>
      <c r="AU9" s="122"/>
      <c r="AV9" s="123"/>
      <c r="AW9" s="127" t="s">
        <v>22</v>
      </c>
      <c r="AX9" s="122"/>
      <c r="AY9" s="122"/>
      <c r="AZ9" s="122"/>
      <c r="BA9" s="123"/>
      <c r="BB9" s="125" t="s">
        <v>23</v>
      </c>
      <c r="BC9" s="122"/>
      <c r="BD9" s="122"/>
      <c r="BE9" s="122"/>
      <c r="BF9" s="123"/>
      <c r="BG9" s="125" t="s">
        <v>24</v>
      </c>
      <c r="BH9" s="122"/>
      <c r="BI9" s="122"/>
      <c r="BJ9" s="122"/>
      <c r="BK9" s="123"/>
      <c r="BL9" s="125" t="s">
        <v>25</v>
      </c>
      <c r="BM9" s="122"/>
      <c r="BN9" s="122"/>
      <c r="BO9" s="122"/>
      <c r="BP9" s="123"/>
      <c r="BQ9" s="23"/>
    </row>
    <row r="10" spans="1:69" ht="17.25" customHeight="1">
      <c r="A10" s="24"/>
      <c r="B10" s="114"/>
      <c r="C10" s="116"/>
      <c r="D10" s="116"/>
      <c r="E10" s="116"/>
      <c r="F10" s="116"/>
      <c r="G10" s="116"/>
      <c r="H10" s="118"/>
      <c r="I10" s="62" t="s">
        <v>26</v>
      </c>
      <c r="J10" s="63" t="s">
        <v>27</v>
      </c>
      <c r="K10" s="63" t="s">
        <v>28</v>
      </c>
      <c r="L10" s="63" t="s">
        <v>29</v>
      </c>
      <c r="M10" s="64" t="s">
        <v>30</v>
      </c>
      <c r="N10" s="65" t="s">
        <v>26</v>
      </c>
      <c r="O10" s="63" t="s">
        <v>27</v>
      </c>
      <c r="P10" s="63" t="s">
        <v>28</v>
      </c>
      <c r="Q10" s="63" t="s">
        <v>29</v>
      </c>
      <c r="R10" s="64" t="s">
        <v>30</v>
      </c>
      <c r="S10" s="65" t="s">
        <v>26</v>
      </c>
      <c r="T10" s="63" t="s">
        <v>27</v>
      </c>
      <c r="U10" s="63" t="s">
        <v>28</v>
      </c>
      <c r="V10" s="63" t="s">
        <v>29</v>
      </c>
      <c r="W10" s="64" t="s">
        <v>30</v>
      </c>
      <c r="X10" s="66" t="s">
        <v>26</v>
      </c>
      <c r="Y10" s="67" t="s">
        <v>27</v>
      </c>
      <c r="Z10" s="67" t="s">
        <v>28</v>
      </c>
      <c r="AA10" s="67" t="s">
        <v>29</v>
      </c>
      <c r="AB10" s="68" t="s">
        <v>30</v>
      </c>
      <c r="AC10" s="66" t="s">
        <v>26</v>
      </c>
      <c r="AD10" s="67" t="s">
        <v>27</v>
      </c>
      <c r="AE10" s="67" t="s">
        <v>28</v>
      </c>
      <c r="AF10" s="67" t="s">
        <v>29</v>
      </c>
      <c r="AG10" s="68" t="s">
        <v>30</v>
      </c>
      <c r="AH10" s="66" t="s">
        <v>26</v>
      </c>
      <c r="AI10" s="67" t="s">
        <v>27</v>
      </c>
      <c r="AJ10" s="67" t="s">
        <v>28</v>
      </c>
      <c r="AK10" s="67" t="s">
        <v>29</v>
      </c>
      <c r="AL10" s="68" t="s">
        <v>30</v>
      </c>
      <c r="AM10" s="69" t="s">
        <v>26</v>
      </c>
      <c r="AN10" s="70" t="s">
        <v>27</v>
      </c>
      <c r="AO10" s="70" t="s">
        <v>28</v>
      </c>
      <c r="AP10" s="70" t="s">
        <v>29</v>
      </c>
      <c r="AQ10" s="71" t="s">
        <v>30</v>
      </c>
      <c r="AR10" s="69" t="s">
        <v>26</v>
      </c>
      <c r="AS10" s="70" t="s">
        <v>27</v>
      </c>
      <c r="AT10" s="70" t="s">
        <v>28</v>
      </c>
      <c r="AU10" s="70" t="s">
        <v>29</v>
      </c>
      <c r="AV10" s="71" t="s">
        <v>30</v>
      </c>
      <c r="AW10" s="69" t="s">
        <v>26</v>
      </c>
      <c r="AX10" s="70" t="s">
        <v>27</v>
      </c>
      <c r="AY10" s="70" t="s">
        <v>28</v>
      </c>
      <c r="AZ10" s="70" t="s">
        <v>29</v>
      </c>
      <c r="BA10" s="71" t="s">
        <v>30</v>
      </c>
      <c r="BB10" s="72" t="s">
        <v>26</v>
      </c>
      <c r="BC10" s="73" t="s">
        <v>27</v>
      </c>
      <c r="BD10" s="73" t="s">
        <v>28</v>
      </c>
      <c r="BE10" s="73" t="s">
        <v>29</v>
      </c>
      <c r="BF10" s="74" t="s">
        <v>30</v>
      </c>
      <c r="BG10" s="72" t="s">
        <v>26</v>
      </c>
      <c r="BH10" s="73" t="s">
        <v>27</v>
      </c>
      <c r="BI10" s="73" t="s">
        <v>28</v>
      </c>
      <c r="BJ10" s="73" t="s">
        <v>29</v>
      </c>
      <c r="BK10" s="74" t="s">
        <v>30</v>
      </c>
      <c r="BL10" s="72" t="s">
        <v>26</v>
      </c>
      <c r="BM10" s="73" t="s">
        <v>27</v>
      </c>
      <c r="BN10" s="73" t="s">
        <v>28</v>
      </c>
      <c r="BO10" s="73" t="s">
        <v>29</v>
      </c>
      <c r="BP10" s="74" t="s">
        <v>30</v>
      </c>
      <c r="BQ10" s="24"/>
    </row>
    <row r="11" spans="1:69" ht="21" customHeight="1">
      <c r="A11" s="21"/>
      <c r="B11" s="75">
        <v>1</v>
      </c>
      <c r="C11" s="25" t="s">
        <v>31</v>
      </c>
      <c r="D11" s="26"/>
      <c r="E11" s="26"/>
      <c r="F11" s="26"/>
      <c r="G11" s="26"/>
      <c r="H11" s="76"/>
      <c r="I11" s="46"/>
      <c r="J11" s="44"/>
      <c r="K11" s="45"/>
      <c r="L11" s="45"/>
      <c r="M11" s="47"/>
      <c r="N11" s="57"/>
      <c r="O11" s="57"/>
      <c r="P11" s="57"/>
      <c r="Q11" s="57"/>
      <c r="R11" s="47"/>
      <c r="S11" s="57"/>
      <c r="T11" s="57"/>
      <c r="U11" s="57"/>
      <c r="V11" s="57"/>
      <c r="W11" s="47"/>
      <c r="X11" s="57"/>
      <c r="Y11" s="57"/>
      <c r="Z11" s="57"/>
      <c r="AA11" s="57"/>
      <c r="AB11" s="47"/>
      <c r="AC11" s="57"/>
      <c r="AD11" s="57"/>
      <c r="AE11" s="57"/>
      <c r="AF11" s="57"/>
      <c r="AG11" s="47"/>
      <c r="AH11" s="57"/>
      <c r="AI11" s="57"/>
      <c r="AJ11" s="57"/>
      <c r="AK11" s="57"/>
      <c r="AL11" s="47"/>
      <c r="AM11" s="57"/>
      <c r="AN11" s="57"/>
      <c r="AO11" s="57"/>
      <c r="AP11" s="57"/>
      <c r="AQ11" s="47"/>
      <c r="AR11" s="57"/>
      <c r="AS11" s="57"/>
      <c r="AT11" s="57"/>
      <c r="AU11" s="57"/>
      <c r="AV11" s="47"/>
      <c r="AW11" s="57"/>
      <c r="AX11" s="57"/>
      <c r="AY11" s="57"/>
      <c r="AZ11" s="57"/>
      <c r="BA11" s="47"/>
      <c r="BB11" s="57"/>
      <c r="BC11" s="57"/>
      <c r="BD11" s="57"/>
      <c r="BE11" s="57"/>
      <c r="BF11" s="47"/>
      <c r="BG11" s="57"/>
      <c r="BH11" s="57"/>
      <c r="BI11" s="57"/>
      <c r="BJ11" s="57"/>
      <c r="BK11" s="47"/>
      <c r="BL11" s="57"/>
      <c r="BM11" s="57"/>
      <c r="BN11" s="57"/>
      <c r="BO11" s="57"/>
      <c r="BP11" s="47"/>
      <c r="BQ11" s="21"/>
    </row>
    <row r="12" spans="1:69" ht="17.25" customHeight="1" outlineLevel="1">
      <c r="A12" s="27"/>
      <c r="B12" s="77">
        <v>43831</v>
      </c>
      <c r="C12" s="28" t="s">
        <v>43</v>
      </c>
      <c r="D12" s="28" t="s">
        <v>59</v>
      </c>
      <c r="E12" s="29">
        <v>44082</v>
      </c>
      <c r="F12" s="29">
        <v>44085</v>
      </c>
      <c r="G12" s="30">
        <f t="shared" ref="G12:G29" si="2">DAYS360(E12,F12)</f>
        <v>3</v>
      </c>
      <c r="H12" s="78">
        <v>1</v>
      </c>
      <c r="I12" s="48"/>
      <c r="J12" s="40"/>
      <c r="K12" s="40"/>
      <c r="L12" s="40"/>
      <c r="M12" s="49"/>
      <c r="N12" s="41"/>
      <c r="O12" s="32"/>
      <c r="P12" s="32"/>
      <c r="Q12" s="32"/>
      <c r="R12" s="51"/>
      <c r="S12" s="41"/>
      <c r="T12" s="32"/>
      <c r="U12" s="32"/>
      <c r="V12" s="32"/>
      <c r="W12" s="51"/>
      <c r="X12" s="41"/>
      <c r="Y12" s="32"/>
      <c r="Z12" s="32"/>
      <c r="AA12" s="32"/>
      <c r="AB12" s="51"/>
      <c r="AC12" s="41"/>
      <c r="AD12" s="32"/>
      <c r="AE12" s="32"/>
      <c r="AF12" s="32"/>
      <c r="AG12" s="51"/>
      <c r="AH12" s="41"/>
      <c r="AI12" s="32"/>
      <c r="AJ12" s="32"/>
      <c r="AK12" s="32"/>
      <c r="AL12" s="51"/>
      <c r="AM12" s="41"/>
      <c r="AN12" s="32"/>
      <c r="AO12" s="32"/>
      <c r="AP12" s="32"/>
      <c r="AQ12" s="51"/>
      <c r="AR12" s="41"/>
      <c r="AS12" s="32"/>
      <c r="AT12" s="32"/>
      <c r="AU12" s="32"/>
      <c r="AV12" s="51"/>
      <c r="AW12" s="41"/>
      <c r="AX12" s="32"/>
      <c r="AY12" s="32"/>
      <c r="AZ12" s="32"/>
      <c r="BA12" s="51"/>
      <c r="BB12" s="41"/>
      <c r="BC12" s="32"/>
      <c r="BD12" s="32"/>
      <c r="BE12" s="32"/>
      <c r="BF12" s="51"/>
      <c r="BG12" s="41"/>
      <c r="BH12" s="32"/>
      <c r="BI12" s="32"/>
      <c r="BJ12" s="32"/>
      <c r="BK12" s="51"/>
      <c r="BL12" s="41"/>
      <c r="BM12" s="32"/>
      <c r="BN12" s="32"/>
      <c r="BO12" s="32"/>
      <c r="BP12" s="51"/>
      <c r="BQ12" s="27"/>
    </row>
    <row r="13" spans="1:69" ht="17.25" customHeight="1" outlineLevel="1">
      <c r="A13" s="27"/>
      <c r="B13" s="77">
        <v>43862</v>
      </c>
      <c r="C13" s="28" t="s">
        <v>54</v>
      </c>
      <c r="D13" s="28" t="s">
        <v>59</v>
      </c>
      <c r="E13" s="29">
        <v>44082</v>
      </c>
      <c r="F13" s="29">
        <v>44085</v>
      </c>
      <c r="G13" s="30">
        <f t="shared" si="2"/>
        <v>3</v>
      </c>
      <c r="H13" s="78">
        <v>1</v>
      </c>
      <c r="I13" s="50"/>
      <c r="J13" s="40"/>
      <c r="K13" s="40"/>
      <c r="L13" s="40"/>
      <c r="M13" s="49"/>
      <c r="N13" s="41"/>
      <c r="O13" s="32"/>
      <c r="P13" s="32"/>
      <c r="Q13" s="32"/>
      <c r="R13" s="51"/>
      <c r="S13" s="41"/>
      <c r="T13" s="32"/>
      <c r="U13" s="32"/>
      <c r="V13" s="34"/>
      <c r="W13" s="52"/>
      <c r="X13" s="43"/>
      <c r="Y13" s="34"/>
      <c r="Z13" s="34"/>
      <c r="AA13" s="34"/>
      <c r="AB13" s="52"/>
      <c r="AC13" s="43"/>
      <c r="AD13" s="34"/>
      <c r="AE13" s="34"/>
      <c r="AF13" s="34"/>
      <c r="AG13" s="52"/>
      <c r="AH13" s="43"/>
      <c r="AI13" s="34"/>
      <c r="AJ13" s="34"/>
      <c r="AK13" s="34"/>
      <c r="AL13" s="52"/>
      <c r="AM13" s="43"/>
      <c r="AN13" s="34"/>
      <c r="AO13" s="34"/>
      <c r="AP13" s="34"/>
      <c r="AQ13" s="52"/>
      <c r="AR13" s="43"/>
      <c r="AS13" s="34"/>
      <c r="AT13" s="34"/>
      <c r="AU13" s="34"/>
      <c r="AV13" s="52"/>
      <c r="AW13" s="43"/>
      <c r="AX13" s="34"/>
      <c r="AY13" s="34"/>
      <c r="AZ13" s="34"/>
      <c r="BA13" s="52"/>
      <c r="BB13" s="43"/>
      <c r="BC13" s="34"/>
      <c r="BD13" s="34"/>
      <c r="BE13" s="34"/>
      <c r="BF13" s="52"/>
      <c r="BG13" s="43"/>
      <c r="BH13" s="34"/>
      <c r="BI13" s="34"/>
      <c r="BJ13" s="34"/>
      <c r="BK13" s="52"/>
      <c r="BL13" s="43"/>
      <c r="BM13" s="34"/>
      <c r="BN13" s="34"/>
      <c r="BO13" s="34"/>
      <c r="BP13" s="52"/>
      <c r="BQ13" s="27"/>
    </row>
    <row r="14" spans="1:69" s="38" customFormat="1" ht="17.25" customHeight="1" outlineLevel="1">
      <c r="A14" s="27"/>
      <c r="B14" s="77">
        <v>43891</v>
      </c>
      <c r="C14" s="39" t="s">
        <v>41</v>
      </c>
      <c r="D14" s="28" t="s">
        <v>59</v>
      </c>
      <c r="E14" s="29">
        <v>44082</v>
      </c>
      <c r="F14" s="29">
        <v>44085</v>
      </c>
      <c r="G14" s="30">
        <f t="shared" si="2"/>
        <v>3</v>
      </c>
      <c r="H14" s="78">
        <v>1</v>
      </c>
      <c r="I14" s="50"/>
      <c r="J14" s="40"/>
      <c r="K14" s="40"/>
      <c r="L14" s="40"/>
      <c r="M14" s="49"/>
      <c r="N14" s="41"/>
      <c r="O14" s="32"/>
      <c r="P14" s="32"/>
      <c r="Q14" s="32"/>
      <c r="R14" s="51"/>
      <c r="S14" s="41"/>
      <c r="T14" s="32"/>
      <c r="U14" s="32"/>
      <c r="V14" s="34"/>
      <c r="W14" s="52"/>
      <c r="X14" s="43"/>
      <c r="Y14" s="34"/>
      <c r="Z14" s="34"/>
      <c r="AA14" s="34"/>
      <c r="AB14" s="52"/>
      <c r="AC14" s="43"/>
      <c r="AD14" s="34"/>
      <c r="AE14" s="34"/>
      <c r="AF14" s="34"/>
      <c r="AG14" s="52"/>
      <c r="AH14" s="43"/>
      <c r="AI14" s="34"/>
      <c r="AJ14" s="34"/>
      <c r="AK14" s="34"/>
      <c r="AL14" s="52"/>
      <c r="AM14" s="43"/>
      <c r="AN14" s="34"/>
      <c r="AO14" s="34"/>
      <c r="AP14" s="34"/>
      <c r="AQ14" s="52"/>
      <c r="AR14" s="43"/>
      <c r="AS14" s="34"/>
      <c r="AT14" s="34"/>
      <c r="AU14" s="34"/>
      <c r="AV14" s="52"/>
      <c r="AW14" s="43"/>
      <c r="AX14" s="34"/>
      <c r="AY14" s="34"/>
      <c r="AZ14" s="34"/>
      <c r="BA14" s="52"/>
      <c r="BB14" s="43"/>
      <c r="BC14" s="34"/>
      <c r="BD14" s="34"/>
      <c r="BE14" s="34"/>
      <c r="BF14" s="52"/>
      <c r="BG14" s="43"/>
      <c r="BH14" s="34"/>
      <c r="BI14" s="34"/>
      <c r="BJ14" s="34"/>
      <c r="BK14" s="52"/>
      <c r="BL14" s="43"/>
      <c r="BM14" s="34"/>
      <c r="BN14" s="34"/>
      <c r="BO14" s="34"/>
      <c r="BP14" s="52"/>
      <c r="BQ14" s="27"/>
    </row>
    <row r="15" spans="1:69" ht="17.25" customHeight="1" outlineLevel="1">
      <c r="A15" s="27"/>
      <c r="B15" s="77">
        <v>43922</v>
      </c>
      <c r="C15" s="28" t="s">
        <v>39</v>
      </c>
      <c r="D15" s="28" t="s">
        <v>59</v>
      </c>
      <c r="E15" s="29">
        <v>44085</v>
      </c>
      <c r="F15" s="29">
        <v>44087</v>
      </c>
      <c r="G15" s="30">
        <f t="shared" si="2"/>
        <v>2</v>
      </c>
      <c r="H15" s="103">
        <v>1</v>
      </c>
      <c r="I15" s="50"/>
      <c r="J15" s="33"/>
      <c r="K15" s="34"/>
      <c r="L15" s="34"/>
      <c r="M15" s="49"/>
      <c r="N15" s="41"/>
      <c r="O15" s="32"/>
      <c r="P15" s="32"/>
      <c r="Q15" s="32"/>
      <c r="R15" s="51"/>
      <c r="S15" s="41"/>
      <c r="T15" s="32"/>
      <c r="U15" s="32"/>
      <c r="V15" s="32"/>
      <c r="W15" s="52"/>
      <c r="X15" s="43"/>
      <c r="Y15" s="34"/>
      <c r="Z15" s="34"/>
      <c r="AA15" s="34"/>
      <c r="AB15" s="52"/>
      <c r="AC15" s="43"/>
      <c r="AD15" s="34"/>
      <c r="AE15" s="34"/>
      <c r="AF15" s="34"/>
      <c r="AG15" s="52"/>
      <c r="AH15" s="43"/>
      <c r="AI15" s="34"/>
      <c r="AJ15" s="34"/>
      <c r="AK15" s="34"/>
      <c r="AL15" s="52"/>
      <c r="AM15" s="43"/>
      <c r="AN15" s="34"/>
      <c r="AO15" s="34"/>
      <c r="AP15" s="34"/>
      <c r="AQ15" s="52"/>
      <c r="AR15" s="43"/>
      <c r="AS15" s="34"/>
      <c r="AT15" s="34"/>
      <c r="AU15" s="34"/>
      <c r="AV15" s="52"/>
      <c r="AW15" s="43"/>
      <c r="AX15" s="34"/>
      <c r="AY15" s="34"/>
      <c r="AZ15" s="34"/>
      <c r="BA15" s="52"/>
      <c r="BB15" s="43"/>
      <c r="BC15" s="34"/>
      <c r="BD15" s="34"/>
      <c r="BE15" s="34"/>
      <c r="BF15" s="52"/>
      <c r="BG15" s="43"/>
      <c r="BH15" s="34"/>
      <c r="BI15" s="34"/>
      <c r="BJ15" s="34"/>
      <c r="BK15" s="52"/>
      <c r="BL15" s="43"/>
      <c r="BM15" s="34"/>
      <c r="BN15" s="34"/>
      <c r="BO15" s="34"/>
      <c r="BP15" s="52"/>
      <c r="BQ15" s="27"/>
    </row>
    <row r="16" spans="1:69" ht="21" customHeight="1">
      <c r="A16" s="21"/>
      <c r="B16" s="75">
        <v>2</v>
      </c>
      <c r="C16" s="25" t="s">
        <v>40</v>
      </c>
      <c r="D16" s="26"/>
      <c r="E16" s="26"/>
      <c r="F16" s="26"/>
      <c r="G16" s="26"/>
      <c r="H16" s="131"/>
      <c r="I16" s="46"/>
      <c r="J16" s="44"/>
      <c r="K16" s="45"/>
      <c r="L16" s="90"/>
      <c r="M16" s="91"/>
      <c r="N16" s="57"/>
      <c r="O16" s="57"/>
      <c r="P16" s="57"/>
      <c r="Q16" s="57"/>
      <c r="R16" s="47"/>
      <c r="S16" s="57"/>
      <c r="T16" s="57"/>
      <c r="U16" s="57"/>
      <c r="V16" s="57"/>
      <c r="W16" s="47"/>
      <c r="X16" s="57"/>
      <c r="Y16" s="57"/>
      <c r="Z16" s="57"/>
      <c r="AA16" s="57"/>
      <c r="AB16" s="47"/>
      <c r="AC16" s="57"/>
      <c r="AD16" s="57"/>
      <c r="AE16" s="57"/>
      <c r="AF16" s="57"/>
      <c r="AG16" s="47"/>
      <c r="AH16" s="57"/>
      <c r="AI16" s="57"/>
      <c r="AJ16" s="57"/>
      <c r="AK16" s="57"/>
      <c r="AL16" s="47"/>
      <c r="AM16" s="57"/>
      <c r="AN16" s="57"/>
      <c r="AO16" s="57"/>
      <c r="AP16" s="57"/>
      <c r="AQ16" s="47"/>
      <c r="AR16" s="57"/>
      <c r="AS16" s="57"/>
      <c r="AT16" s="57"/>
      <c r="AU16" s="57"/>
      <c r="AV16" s="47"/>
      <c r="AW16" s="57"/>
      <c r="AX16" s="57"/>
      <c r="AY16" s="57"/>
      <c r="AZ16" s="57"/>
      <c r="BA16" s="47"/>
      <c r="BB16" s="57"/>
      <c r="BC16" s="57"/>
      <c r="BD16" s="57"/>
      <c r="BE16" s="57"/>
      <c r="BF16" s="47"/>
      <c r="BG16" s="57"/>
      <c r="BH16" s="57"/>
      <c r="BI16" s="57"/>
      <c r="BJ16" s="57"/>
      <c r="BK16" s="47"/>
      <c r="BL16" s="57"/>
      <c r="BM16" s="57"/>
      <c r="BN16" s="57"/>
      <c r="BO16" s="57"/>
      <c r="BP16" s="47"/>
      <c r="BQ16" s="21"/>
    </row>
    <row r="17" spans="1:69" ht="17.25" customHeight="1" outlineLevel="1">
      <c r="A17" s="27"/>
      <c r="B17" s="77">
        <v>43102</v>
      </c>
      <c r="C17" s="28" t="s">
        <v>53</v>
      </c>
      <c r="D17" s="28" t="s">
        <v>59</v>
      </c>
      <c r="E17" s="29">
        <v>44085</v>
      </c>
      <c r="F17" s="29">
        <f>E17+7</f>
        <v>44092</v>
      </c>
      <c r="G17" s="30">
        <f t="shared" si="2"/>
        <v>7</v>
      </c>
      <c r="H17" s="79">
        <v>1</v>
      </c>
      <c r="I17" s="48"/>
      <c r="J17" s="31"/>
      <c r="K17" s="32"/>
      <c r="L17" s="32"/>
      <c r="M17" s="92"/>
      <c r="N17" s="42"/>
      <c r="O17" s="40"/>
      <c r="P17" s="40"/>
      <c r="Q17" s="40"/>
      <c r="R17" s="49"/>
      <c r="S17" s="41"/>
      <c r="T17" s="32"/>
      <c r="U17" s="32"/>
      <c r="V17" s="32"/>
      <c r="W17" s="51"/>
      <c r="X17" s="41"/>
      <c r="Y17" s="32"/>
      <c r="Z17" s="32"/>
      <c r="AA17" s="32"/>
      <c r="AB17" s="51"/>
      <c r="AC17" s="41"/>
      <c r="AD17" s="32"/>
      <c r="AE17" s="32"/>
      <c r="AF17" s="32"/>
      <c r="AG17" s="51"/>
      <c r="AH17" s="41"/>
      <c r="AI17" s="32"/>
      <c r="AJ17" s="32"/>
      <c r="AK17" s="32"/>
      <c r="AL17" s="51"/>
      <c r="AM17" s="41"/>
      <c r="AN17" s="32"/>
      <c r="AO17" s="32"/>
      <c r="AP17" s="32"/>
      <c r="AQ17" s="51"/>
      <c r="AR17" s="41"/>
      <c r="AS17" s="32"/>
      <c r="AT17" s="32"/>
      <c r="AU17" s="32"/>
      <c r="AV17" s="51"/>
      <c r="AW17" s="41"/>
      <c r="AX17" s="32"/>
      <c r="AY17" s="32"/>
      <c r="AZ17" s="32"/>
      <c r="BA17" s="51"/>
      <c r="BB17" s="41"/>
      <c r="BC17" s="32"/>
      <c r="BD17" s="32"/>
      <c r="BE17" s="32"/>
      <c r="BF17" s="51"/>
      <c r="BG17" s="41"/>
      <c r="BH17" s="32"/>
      <c r="BI17" s="32"/>
      <c r="BJ17" s="32"/>
      <c r="BK17" s="51"/>
      <c r="BL17" s="41"/>
      <c r="BM17" s="32"/>
      <c r="BN17" s="32"/>
      <c r="BO17" s="32"/>
      <c r="BP17" s="51"/>
      <c r="BQ17" s="27"/>
    </row>
    <row r="18" spans="1:69" ht="17.25" customHeight="1" outlineLevel="1">
      <c r="A18" s="27"/>
      <c r="B18" s="77">
        <v>43133</v>
      </c>
      <c r="C18" s="28" t="s">
        <v>44</v>
      </c>
      <c r="D18" s="28" t="s">
        <v>59</v>
      </c>
      <c r="E18" s="29">
        <v>44085</v>
      </c>
      <c r="F18" s="29">
        <f>E17+7</f>
        <v>44092</v>
      </c>
      <c r="G18" s="30">
        <f t="shared" si="2"/>
        <v>7</v>
      </c>
      <c r="H18" s="79">
        <v>1</v>
      </c>
      <c r="I18" s="50"/>
      <c r="J18" s="33"/>
      <c r="K18" s="34"/>
      <c r="L18" s="34"/>
      <c r="M18" s="92"/>
      <c r="N18" s="42"/>
      <c r="O18" s="40"/>
      <c r="P18" s="40"/>
      <c r="Q18" s="40"/>
      <c r="R18" s="49"/>
      <c r="S18" s="43"/>
      <c r="T18" s="34"/>
      <c r="U18" s="34"/>
      <c r="V18" s="34"/>
      <c r="W18" s="52"/>
      <c r="X18" s="43"/>
      <c r="Y18" s="34"/>
      <c r="Z18" s="34"/>
      <c r="AA18" s="34"/>
      <c r="AB18" s="51"/>
      <c r="AC18" s="43"/>
      <c r="AD18" s="34"/>
      <c r="AE18" s="34"/>
      <c r="AF18" s="34"/>
      <c r="AG18" s="51"/>
      <c r="AH18" s="43"/>
      <c r="AI18" s="34"/>
      <c r="AJ18" s="34"/>
      <c r="AK18" s="34"/>
      <c r="AL18" s="52"/>
      <c r="AM18" s="43"/>
      <c r="AN18" s="34"/>
      <c r="AO18" s="34"/>
      <c r="AP18" s="34"/>
      <c r="AQ18" s="52"/>
      <c r="AR18" s="43"/>
      <c r="AS18" s="34"/>
      <c r="AT18" s="34"/>
      <c r="AU18" s="34"/>
      <c r="AV18" s="52"/>
      <c r="AW18" s="43"/>
      <c r="AX18" s="34"/>
      <c r="AY18" s="34"/>
      <c r="AZ18" s="34"/>
      <c r="BA18" s="52"/>
      <c r="BB18" s="43"/>
      <c r="BC18" s="34"/>
      <c r="BD18" s="34"/>
      <c r="BE18" s="34"/>
      <c r="BF18" s="52"/>
      <c r="BG18" s="43"/>
      <c r="BH18" s="34"/>
      <c r="BI18" s="34"/>
      <c r="BJ18" s="34"/>
      <c r="BK18" s="52"/>
      <c r="BL18" s="43"/>
      <c r="BM18" s="34"/>
      <c r="BN18" s="34"/>
      <c r="BO18" s="34"/>
      <c r="BP18" s="52"/>
      <c r="BQ18" s="27"/>
    </row>
    <row r="19" spans="1:69" ht="17.25" customHeight="1" outlineLevel="1">
      <c r="A19" s="27"/>
      <c r="B19" s="77">
        <v>43161</v>
      </c>
      <c r="C19" s="28" t="s">
        <v>45</v>
      </c>
      <c r="D19" s="28" t="s">
        <v>59</v>
      </c>
      <c r="E19" s="29">
        <f>E18</f>
        <v>44085</v>
      </c>
      <c r="F19" s="29">
        <f>E17+28</f>
        <v>44113</v>
      </c>
      <c r="G19" s="30">
        <f t="shared" si="2"/>
        <v>28</v>
      </c>
      <c r="H19" s="79">
        <v>0.1</v>
      </c>
      <c r="I19" s="50"/>
      <c r="J19" s="33"/>
      <c r="K19" s="34"/>
      <c r="L19" s="34"/>
      <c r="M19" s="92"/>
      <c r="N19" s="42"/>
      <c r="O19" s="40"/>
      <c r="P19" s="40"/>
      <c r="Q19" s="40"/>
      <c r="R19" s="49"/>
      <c r="S19" s="42"/>
      <c r="T19" s="40"/>
      <c r="U19" s="40"/>
      <c r="V19" s="40"/>
      <c r="W19" s="49"/>
      <c r="X19" s="42"/>
      <c r="Y19" s="40"/>
      <c r="Z19" s="40"/>
      <c r="AA19" s="40"/>
      <c r="AB19" s="49"/>
      <c r="AC19" s="42"/>
      <c r="AD19" s="40"/>
      <c r="AE19" s="40"/>
      <c r="AF19" s="93"/>
      <c r="AG19" s="94"/>
      <c r="AH19" s="43"/>
      <c r="AI19" s="34"/>
      <c r="AJ19" s="34"/>
      <c r="AK19" s="34"/>
      <c r="AL19" s="52"/>
      <c r="AM19" s="43"/>
      <c r="AN19" s="34"/>
      <c r="AO19" s="34"/>
      <c r="AP19" s="34"/>
      <c r="AQ19" s="52"/>
      <c r="AR19" s="43"/>
      <c r="AS19" s="34"/>
      <c r="AT19" s="34"/>
      <c r="AU19" s="34"/>
      <c r="AV19" s="52"/>
      <c r="AW19" s="43"/>
      <c r="AX19" s="34"/>
      <c r="AY19" s="34"/>
      <c r="AZ19" s="34"/>
      <c r="BA19" s="52"/>
      <c r="BB19" s="43"/>
      <c r="BC19" s="34"/>
      <c r="BD19" s="34"/>
      <c r="BE19" s="34"/>
      <c r="BF19" s="52"/>
      <c r="BG19" s="43"/>
      <c r="BH19" s="34"/>
      <c r="BI19" s="34"/>
      <c r="BJ19" s="34"/>
      <c r="BK19" s="52"/>
      <c r="BL19" s="43"/>
      <c r="BM19" s="34"/>
      <c r="BN19" s="34"/>
      <c r="BO19" s="34"/>
      <c r="BP19" s="52"/>
      <c r="BQ19" s="27"/>
    </row>
    <row r="20" spans="1:69" ht="21" customHeight="1">
      <c r="A20" s="21"/>
      <c r="B20" s="75">
        <v>3</v>
      </c>
      <c r="C20" s="25" t="s">
        <v>55</v>
      </c>
      <c r="D20" s="26"/>
      <c r="E20" s="26"/>
      <c r="F20" s="26"/>
      <c r="G20" s="26"/>
      <c r="H20" s="131"/>
      <c r="I20" s="46"/>
      <c r="J20" s="44"/>
      <c r="K20" s="45"/>
      <c r="L20" s="45"/>
      <c r="M20" s="47"/>
      <c r="N20" s="57"/>
      <c r="O20" s="57"/>
      <c r="P20" s="57"/>
      <c r="Q20" s="57"/>
      <c r="R20" s="47"/>
      <c r="S20" s="57"/>
      <c r="T20" s="57"/>
      <c r="U20" s="57"/>
      <c r="V20" s="57"/>
      <c r="W20" s="47"/>
      <c r="X20" s="57"/>
      <c r="Y20" s="57"/>
      <c r="Z20" s="57"/>
      <c r="AA20" s="57"/>
      <c r="AB20" s="47"/>
      <c r="AC20" s="57"/>
      <c r="AD20" s="57"/>
      <c r="AE20" s="57"/>
      <c r="AF20" s="57"/>
      <c r="AG20" s="47"/>
      <c r="AH20" s="57"/>
      <c r="AI20" s="57"/>
      <c r="AJ20" s="57"/>
      <c r="AK20" s="57"/>
      <c r="AL20" s="47"/>
      <c r="AM20" s="57"/>
      <c r="AN20" s="57"/>
      <c r="AO20" s="57"/>
      <c r="AP20" s="57"/>
      <c r="AQ20" s="47"/>
      <c r="AR20" s="57"/>
      <c r="AS20" s="57"/>
      <c r="AT20" s="57"/>
      <c r="AU20" s="57"/>
      <c r="AV20" s="47"/>
      <c r="AW20" s="57"/>
      <c r="AX20" s="57"/>
      <c r="AY20" s="57"/>
      <c r="AZ20" s="57"/>
      <c r="BA20" s="47"/>
      <c r="BB20" s="57"/>
      <c r="BC20" s="57"/>
      <c r="BD20" s="57"/>
      <c r="BE20" s="57"/>
      <c r="BF20" s="47"/>
      <c r="BG20" s="57"/>
      <c r="BH20" s="57"/>
      <c r="BI20" s="57"/>
      <c r="BJ20" s="57"/>
      <c r="BK20" s="47"/>
      <c r="BL20" s="57"/>
      <c r="BM20" s="57"/>
      <c r="BN20" s="57"/>
      <c r="BO20" s="57"/>
      <c r="BP20" s="47"/>
      <c r="BQ20" s="21"/>
    </row>
    <row r="21" spans="1:69" ht="17.25" customHeight="1" outlineLevel="1">
      <c r="A21" s="27"/>
      <c r="B21" s="80" t="s">
        <v>32</v>
      </c>
      <c r="C21" s="28" t="s">
        <v>42</v>
      </c>
      <c r="D21" s="28" t="s">
        <v>59</v>
      </c>
      <c r="E21" s="29">
        <v>44113</v>
      </c>
      <c r="F21" s="29">
        <f>E21+14</f>
        <v>44127</v>
      </c>
      <c r="G21" s="30">
        <f t="shared" si="2"/>
        <v>14</v>
      </c>
      <c r="H21" s="130"/>
      <c r="I21" s="48"/>
      <c r="J21" s="31"/>
      <c r="K21" s="32"/>
      <c r="L21" s="32"/>
      <c r="M21" s="51"/>
      <c r="N21" s="41"/>
      <c r="O21" s="32"/>
      <c r="P21" s="32"/>
      <c r="Q21" s="32"/>
      <c r="R21" s="51"/>
      <c r="S21" s="41"/>
      <c r="T21" s="32"/>
      <c r="U21" s="32"/>
      <c r="V21" s="32"/>
      <c r="W21" s="51"/>
      <c r="X21" s="41"/>
      <c r="Y21" s="32"/>
      <c r="Z21" s="32"/>
      <c r="AA21" s="32"/>
      <c r="AB21" s="51"/>
      <c r="AC21" s="41"/>
      <c r="AD21" s="32"/>
      <c r="AE21" s="32"/>
      <c r="AF21" s="32"/>
      <c r="AG21" s="92"/>
      <c r="AH21" s="42"/>
      <c r="AI21" s="40"/>
      <c r="AJ21" s="40"/>
      <c r="AK21" s="40"/>
      <c r="AL21" s="49"/>
      <c r="AM21" s="42"/>
      <c r="AN21" s="40"/>
      <c r="AO21" s="40"/>
      <c r="AP21" s="40"/>
      <c r="AQ21" s="49"/>
      <c r="AR21" s="41"/>
      <c r="AS21" s="32"/>
      <c r="AT21" s="32"/>
      <c r="AU21" s="32"/>
      <c r="AV21" s="51"/>
      <c r="AW21" s="41"/>
      <c r="AX21" s="32"/>
      <c r="AY21" s="32"/>
      <c r="AZ21" s="32"/>
      <c r="BA21" s="51"/>
      <c r="BB21" s="41"/>
      <c r="BC21" s="32"/>
      <c r="BD21" s="32"/>
      <c r="BE21" s="32"/>
      <c r="BF21" s="51"/>
      <c r="BG21" s="41"/>
      <c r="BH21" s="32"/>
      <c r="BI21" s="32"/>
      <c r="BJ21" s="32"/>
      <c r="BK21" s="51"/>
      <c r="BL21" s="41"/>
      <c r="BM21" s="32"/>
      <c r="BN21" s="32"/>
      <c r="BO21" s="32"/>
      <c r="BP21" s="51"/>
      <c r="BQ21" s="27"/>
    </row>
    <row r="22" spans="1:69" s="38" customFormat="1" ht="17.25" customHeight="1" outlineLevel="1">
      <c r="A22" s="27"/>
      <c r="B22" s="80" t="s">
        <v>33</v>
      </c>
      <c r="C22" s="28" t="s">
        <v>58</v>
      </c>
      <c r="D22" s="28" t="s">
        <v>59</v>
      </c>
      <c r="E22" s="29">
        <v>44113</v>
      </c>
      <c r="F22" s="29">
        <f>F21</f>
        <v>44127</v>
      </c>
      <c r="G22" s="30">
        <f t="shared" si="2"/>
        <v>14</v>
      </c>
      <c r="H22" s="130"/>
      <c r="I22" s="50"/>
      <c r="J22" s="33"/>
      <c r="K22" s="34"/>
      <c r="L22" s="34"/>
      <c r="M22" s="52"/>
      <c r="N22" s="43"/>
      <c r="O22" s="34"/>
      <c r="P22" s="34"/>
      <c r="Q22" s="34"/>
      <c r="R22" s="52"/>
      <c r="S22" s="43"/>
      <c r="T22" s="34"/>
      <c r="U22" s="34"/>
      <c r="V22" s="34"/>
      <c r="W22" s="52"/>
      <c r="X22" s="43"/>
      <c r="Y22" s="34"/>
      <c r="Z22" s="34"/>
      <c r="AA22" s="34"/>
      <c r="AB22" s="52"/>
      <c r="AC22" s="43"/>
      <c r="AD22" s="34"/>
      <c r="AE22" s="34"/>
      <c r="AF22" s="34"/>
      <c r="AG22" s="92"/>
      <c r="AH22" s="42"/>
      <c r="AI22" s="40"/>
      <c r="AJ22" s="40"/>
      <c r="AK22" s="40"/>
      <c r="AL22" s="49"/>
      <c r="AM22" s="42"/>
      <c r="AN22" s="40"/>
      <c r="AO22" s="40"/>
      <c r="AP22" s="40"/>
      <c r="AQ22" s="49"/>
      <c r="AR22" s="43"/>
      <c r="AS22" s="34"/>
      <c r="AT22" s="34"/>
      <c r="AU22" s="34"/>
      <c r="AV22" s="52"/>
      <c r="AW22" s="43"/>
      <c r="AX22" s="34"/>
      <c r="AY22" s="34"/>
      <c r="AZ22" s="34"/>
      <c r="BA22" s="52"/>
      <c r="BB22" s="43"/>
      <c r="BC22" s="34"/>
      <c r="BD22" s="34"/>
      <c r="BE22" s="34"/>
      <c r="BF22" s="52"/>
      <c r="BG22" s="43"/>
      <c r="BH22" s="34"/>
      <c r="BI22" s="34"/>
      <c r="BJ22" s="34"/>
      <c r="BK22" s="52"/>
      <c r="BL22" s="43"/>
      <c r="BM22" s="34"/>
      <c r="BN22" s="34"/>
      <c r="BO22" s="34"/>
      <c r="BP22" s="52"/>
      <c r="BQ22" s="27"/>
    </row>
    <row r="23" spans="1:69" ht="17.25" customHeight="1" outlineLevel="1">
      <c r="A23" s="27"/>
      <c r="B23" s="80" t="s">
        <v>34</v>
      </c>
      <c r="C23" s="28" t="s">
        <v>46</v>
      </c>
      <c r="D23" s="28" t="s">
        <v>59</v>
      </c>
      <c r="E23" s="29">
        <v>44127</v>
      </c>
      <c r="F23" s="29">
        <f>E23+5</f>
        <v>44132</v>
      </c>
      <c r="G23" s="30">
        <f t="shared" si="2"/>
        <v>5</v>
      </c>
      <c r="H23" s="79">
        <v>0.2</v>
      </c>
      <c r="I23" s="50"/>
      <c r="J23" s="33"/>
      <c r="K23" s="34"/>
      <c r="L23" s="34"/>
      <c r="M23" s="52"/>
      <c r="N23" s="43"/>
      <c r="O23" s="34"/>
      <c r="P23" s="34"/>
      <c r="Q23" s="34"/>
      <c r="R23" s="52"/>
      <c r="S23" s="43"/>
      <c r="T23" s="34"/>
      <c r="U23" s="34"/>
      <c r="V23" s="34"/>
      <c r="W23" s="52"/>
      <c r="X23" s="43"/>
      <c r="Y23" s="34"/>
      <c r="Z23" s="34"/>
      <c r="AA23" s="34"/>
      <c r="AB23" s="52"/>
      <c r="AC23" s="43"/>
      <c r="AD23" s="34"/>
      <c r="AE23" s="34"/>
      <c r="AF23" s="34"/>
      <c r="AG23" s="52"/>
      <c r="AH23" s="43"/>
      <c r="AI23" s="34"/>
      <c r="AJ23" s="34"/>
      <c r="AK23" s="34"/>
      <c r="AL23" s="52"/>
      <c r="AM23" s="43"/>
      <c r="AN23" s="34"/>
      <c r="AO23" s="34"/>
      <c r="AP23" s="34"/>
      <c r="AQ23" s="49"/>
      <c r="AR23" s="42"/>
      <c r="AS23" s="40"/>
      <c r="AT23" s="40"/>
      <c r="AU23" s="34"/>
      <c r="AV23" s="52"/>
      <c r="AW23" s="43"/>
      <c r="AX23" s="34"/>
      <c r="AY23" s="34"/>
      <c r="AZ23" s="34"/>
      <c r="BA23" s="52"/>
      <c r="BB23" s="43"/>
      <c r="BC23" s="34"/>
      <c r="BD23" s="34"/>
      <c r="BE23" s="34"/>
      <c r="BF23" s="52"/>
      <c r="BG23" s="43"/>
      <c r="BH23" s="34"/>
      <c r="BI23" s="34"/>
      <c r="BJ23" s="34"/>
      <c r="BK23" s="52"/>
      <c r="BL23" s="43"/>
      <c r="BM23" s="34"/>
      <c r="BN23" s="34"/>
      <c r="BO23" s="34"/>
      <c r="BP23" s="52"/>
      <c r="BQ23" s="27"/>
    </row>
    <row r="24" spans="1:69" ht="17.25" customHeight="1" outlineLevel="1">
      <c r="A24" s="27"/>
      <c r="B24" s="80" t="s">
        <v>57</v>
      </c>
      <c r="C24" s="28" t="s">
        <v>47</v>
      </c>
      <c r="D24" s="28" t="s">
        <v>59</v>
      </c>
      <c r="E24" s="29">
        <v>44127</v>
      </c>
      <c r="F24" s="29">
        <f>+E24+5</f>
        <v>44132</v>
      </c>
      <c r="G24" s="30">
        <f t="shared" si="2"/>
        <v>5</v>
      </c>
      <c r="H24" s="130"/>
      <c r="I24" s="50"/>
      <c r="J24" s="33"/>
      <c r="K24" s="34"/>
      <c r="L24" s="34"/>
      <c r="M24" s="52"/>
      <c r="N24" s="41"/>
      <c r="O24" s="32"/>
      <c r="P24" s="32"/>
      <c r="Q24" s="32"/>
      <c r="R24" s="51"/>
      <c r="S24" s="41"/>
      <c r="T24" s="32"/>
      <c r="U24" s="32"/>
      <c r="V24" s="32"/>
      <c r="W24" s="52"/>
      <c r="X24" s="43"/>
      <c r="Y24" s="34"/>
      <c r="Z24" s="34"/>
      <c r="AA24" s="34"/>
      <c r="AB24" s="52"/>
      <c r="AC24" s="43"/>
      <c r="AD24" s="34"/>
      <c r="AE24" s="34"/>
      <c r="AF24" s="34"/>
      <c r="AG24" s="52"/>
      <c r="AH24" s="43"/>
      <c r="AI24" s="34"/>
      <c r="AJ24" s="34"/>
      <c r="AK24" s="34"/>
      <c r="AL24" s="52"/>
      <c r="AM24" s="43"/>
      <c r="AN24" s="34"/>
      <c r="AO24" s="34"/>
      <c r="AP24" s="34"/>
      <c r="AQ24" s="49"/>
      <c r="AR24" s="42"/>
      <c r="AS24" s="40"/>
      <c r="AT24" s="40"/>
      <c r="AU24" s="34"/>
      <c r="AV24" s="52"/>
      <c r="AW24" s="43"/>
      <c r="AX24" s="34"/>
      <c r="AY24" s="34"/>
      <c r="AZ24" s="34"/>
      <c r="BA24" s="52"/>
      <c r="BB24" s="43"/>
      <c r="BC24" s="34"/>
      <c r="BD24" s="34"/>
      <c r="BE24" s="34"/>
      <c r="BF24" s="52"/>
      <c r="BG24" s="43"/>
      <c r="BH24" s="34"/>
      <c r="BI24" s="34"/>
      <c r="BJ24" s="34"/>
      <c r="BK24" s="52"/>
      <c r="BL24" s="43"/>
      <c r="BM24" s="34"/>
      <c r="BN24" s="34"/>
      <c r="BO24" s="34"/>
      <c r="BP24" s="52"/>
      <c r="BQ24" s="27"/>
    </row>
    <row r="25" spans="1:69" ht="21" customHeight="1">
      <c r="A25" s="21"/>
      <c r="B25" s="75">
        <v>4</v>
      </c>
      <c r="C25" s="25" t="s">
        <v>48</v>
      </c>
      <c r="D25" s="26"/>
      <c r="E25" s="26"/>
      <c r="F25" s="26"/>
      <c r="G25" s="26"/>
      <c r="H25" s="131"/>
      <c r="I25" s="46"/>
      <c r="J25" s="44"/>
      <c r="K25" s="45"/>
      <c r="L25" s="45"/>
      <c r="M25" s="47"/>
      <c r="N25" s="57"/>
      <c r="O25" s="57"/>
      <c r="P25" s="57"/>
      <c r="Q25" s="57"/>
      <c r="R25" s="47"/>
      <c r="S25" s="57"/>
      <c r="T25" s="57"/>
      <c r="U25" s="57"/>
      <c r="V25" s="57"/>
      <c r="W25" s="47"/>
      <c r="X25" s="57"/>
      <c r="Y25" s="57"/>
      <c r="Z25" s="57"/>
      <c r="AA25" s="57"/>
      <c r="AB25" s="47"/>
      <c r="AC25" s="57"/>
      <c r="AD25" s="57"/>
      <c r="AE25" s="57"/>
      <c r="AF25" s="57"/>
      <c r="AG25" s="47"/>
      <c r="AH25" s="57"/>
      <c r="AI25" s="57"/>
      <c r="AJ25" s="57"/>
      <c r="AK25" s="57"/>
      <c r="AL25" s="47"/>
      <c r="AM25" s="57"/>
      <c r="AN25" s="57"/>
      <c r="AO25" s="57"/>
      <c r="AP25" s="57"/>
      <c r="AQ25" s="47"/>
      <c r="AR25" s="57"/>
      <c r="AS25" s="57"/>
      <c r="AT25" s="57"/>
      <c r="AU25" s="57"/>
      <c r="AV25" s="47"/>
      <c r="AW25" s="57"/>
      <c r="AX25" s="57"/>
      <c r="AY25" s="57"/>
      <c r="AZ25" s="57"/>
      <c r="BA25" s="47"/>
      <c r="BB25" s="57"/>
      <c r="BC25" s="57"/>
      <c r="BD25" s="57"/>
      <c r="BE25" s="57"/>
      <c r="BF25" s="47"/>
      <c r="BG25" s="57"/>
      <c r="BH25" s="57"/>
      <c r="BI25" s="57"/>
      <c r="BJ25" s="57"/>
      <c r="BK25" s="47"/>
      <c r="BL25" s="57"/>
      <c r="BM25" s="57"/>
      <c r="BN25" s="57"/>
      <c r="BO25" s="57"/>
      <c r="BP25" s="47"/>
      <c r="BQ25" s="21"/>
    </row>
    <row r="26" spans="1:69" s="38" customFormat="1" ht="17.25" customHeight="1" outlineLevel="1">
      <c r="A26" s="27"/>
      <c r="B26" s="77">
        <v>43104</v>
      </c>
      <c r="C26" s="28" t="s">
        <v>56</v>
      </c>
      <c r="D26" s="28" t="s">
        <v>59</v>
      </c>
      <c r="E26" s="29">
        <v>44130</v>
      </c>
      <c r="F26" s="29">
        <f>E26+5</f>
        <v>44135</v>
      </c>
      <c r="G26" s="30">
        <f t="shared" si="2"/>
        <v>5</v>
      </c>
      <c r="H26" s="130"/>
      <c r="I26" s="48"/>
      <c r="J26" s="31"/>
      <c r="K26" s="32"/>
      <c r="L26" s="32"/>
      <c r="M26" s="51"/>
      <c r="N26" s="41"/>
      <c r="O26" s="32"/>
      <c r="P26" s="32"/>
      <c r="Q26" s="32"/>
      <c r="R26" s="51"/>
      <c r="S26" s="41"/>
      <c r="T26" s="32"/>
      <c r="U26" s="32"/>
      <c r="V26" s="32"/>
      <c r="W26" s="51"/>
      <c r="X26" s="41"/>
      <c r="Y26" s="32"/>
      <c r="Z26" s="32"/>
      <c r="AA26" s="32"/>
      <c r="AB26" s="51"/>
      <c r="AC26" s="41"/>
      <c r="AD26" s="32"/>
      <c r="AE26" s="32"/>
      <c r="AF26" s="32"/>
      <c r="AG26" s="51"/>
      <c r="AH26" s="41"/>
      <c r="AI26" s="32"/>
      <c r="AJ26" s="32"/>
      <c r="AK26" s="32"/>
      <c r="AL26" s="51"/>
      <c r="AM26" s="41"/>
      <c r="AN26" s="32"/>
      <c r="AO26" s="32"/>
      <c r="AP26" s="32"/>
      <c r="AQ26" s="51"/>
      <c r="AR26" s="42"/>
      <c r="AS26" s="40"/>
      <c r="AT26" s="40"/>
      <c r="AU26" s="40"/>
      <c r="AV26" s="49"/>
      <c r="AW26" s="41"/>
      <c r="AX26" s="32"/>
      <c r="AY26" s="32"/>
      <c r="AZ26" s="32"/>
      <c r="BA26" s="51"/>
      <c r="BB26" s="41"/>
      <c r="BC26" s="32"/>
      <c r="BD26" s="32"/>
      <c r="BE26" s="32"/>
      <c r="BF26" s="51"/>
      <c r="BG26" s="41"/>
      <c r="BH26" s="32"/>
      <c r="BI26" s="32"/>
      <c r="BJ26" s="32"/>
      <c r="BK26" s="51"/>
      <c r="BL26" s="41"/>
      <c r="BM26" s="32"/>
      <c r="BN26" s="32"/>
      <c r="BO26" s="32"/>
      <c r="BP26" s="51"/>
      <c r="BQ26" s="27"/>
    </row>
    <row r="27" spans="1:69" ht="17.25" customHeight="1" outlineLevel="1">
      <c r="A27" s="27"/>
      <c r="B27" s="77">
        <v>43135</v>
      </c>
      <c r="C27" s="28" t="s">
        <v>49</v>
      </c>
      <c r="D27" s="28" t="s">
        <v>59</v>
      </c>
      <c r="E27" s="29">
        <f>F26</f>
        <v>44135</v>
      </c>
      <c r="F27" s="29">
        <f>E27+7</f>
        <v>44142</v>
      </c>
      <c r="G27" s="30">
        <f t="shared" si="2"/>
        <v>7</v>
      </c>
      <c r="H27" s="130"/>
      <c r="I27" s="48"/>
      <c r="J27" s="31"/>
      <c r="K27" s="32"/>
      <c r="L27" s="32"/>
      <c r="M27" s="51"/>
      <c r="N27" s="41"/>
      <c r="O27" s="32"/>
      <c r="P27" s="32"/>
      <c r="Q27" s="32"/>
      <c r="R27" s="51"/>
      <c r="S27" s="41"/>
      <c r="T27" s="32"/>
      <c r="U27" s="32"/>
      <c r="V27" s="32"/>
      <c r="W27" s="51"/>
      <c r="X27" s="41"/>
      <c r="Y27" s="32"/>
      <c r="Z27" s="32"/>
      <c r="AA27" s="32"/>
      <c r="AB27" s="51"/>
      <c r="AC27" s="41"/>
      <c r="AD27" s="32"/>
      <c r="AE27" s="32"/>
      <c r="AF27" s="32"/>
      <c r="AG27" s="51"/>
      <c r="AH27" s="41"/>
      <c r="AI27" s="32"/>
      <c r="AJ27" s="32"/>
      <c r="AK27" s="32"/>
      <c r="AL27" s="51"/>
      <c r="AM27" s="41"/>
      <c r="AN27" s="32"/>
      <c r="AO27" s="32"/>
      <c r="AP27" s="32"/>
      <c r="AQ27" s="51"/>
      <c r="AR27" s="41"/>
      <c r="AS27" s="32"/>
      <c r="AT27" s="32"/>
      <c r="AU27" s="32"/>
      <c r="AV27" s="51"/>
      <c r="AW27" s="42"/>
      <c r="AX27" s="40"/>
      <c r="AY27" s="40"/>
      <c r="AZ27" s="40"/>
      <c r="BA27" s="49"/>
      <c r="BB27" s="41"/>
      <c r="BC27" s="32"/>
      <c r="BD27" s="32"/>
      <c r="BE27" s="32"/>
      <c r="BF27" s="51"/>
      <c r="BG27" s="41"/>
      <c r="BH27" s="32"/>
      <c r="BI27" s="32"/>
      <c r="BJ27" s="32"/>
      <c r="BK27" s="51"/>
      <c r="BL27" s="41"/>
      <c r="BM27" s="32"/>
      <c r="BN27" s="32"/>
      <c r="BO27" s="32"/>
      <c r="BP27" s="51"/>
      <c r="BQ27" s="27"/>
    </row>
    <row r="28" spans="1:69" ht="17.25" customHeight="1" outlineLevel="1">
      <c r="A28" s="27"/>
      <c r="B28" s="77">
        <v>43163</v>
      </c>
      <c r="C28" s="28" t="s">
        <v>50</v>
      </c>
      <c r="D28" s="28" t="s">
        <v>59</v>
      </c>
      <c r="E28" s="29">
        <f>F27</f>
        <v>44142</v>
      </c>
      <c r="F28" s="29">
        <f>E28+14</f>
        <v>44156</v>
      </c>
      <c r="G28" s="30">
        <f t="shared" si="2"/>
        <v>14</v>
      </c>
      <c r="H28" s="130"/>
      <c r="I28" s="50"/>
      <c r="J28" s="33"/>
      <c r="K28" s="34"/>
      <c r="L28" s="34"/>
      <c r="M28" s="52"/>
      <c r="N28" s="43"/>
      <c r="O28" s="34"/>
      <c r="P28" s="34"/>
      <c r="Q28" s="34"/>
      <c r="R28" s="52"/>
      <c r="S28" s="43"/>
      <c r="T28" s="34"/>
      <c r="U28" s="34"/>
      <c r="V28" s="34"/>
      <c r="W28" s="52"/>
      <c r="X28" s="43"/>
      <c r="Y28" s="34"/>
      <c r="Z28" s="34"/>
      <c r="AA28" s="34"/>
      <c r="AB28" s="52"/>
      <c r="AC28" s="43"/>
      <c r="AD28" s="34"/>
      <c r="AE28" s="34"/>
      <c r="AF28" s="34"/>
      <c r="AG28" s="52"/>
      <c r="AH28" s="43"/>
      <c r="AI28" s="34"/>
      <c r="AJ28" s="34"/>
      <c r="AK28" s="34"/>
      <c r="AL28" s="52"/>
      <c r="AM28" s="43"/>
      <c r="AN28" s="34"/>
      <c r="AO28" s="34"/>
      <c r="AP28" s="34"/>
      <c r="AQ28" s="52"/>
      <c r="AR28" s="43"/>
      <c r="AS28" s="34"/>
      <c r="AT28" s="34"/>
      <c r="AU28" s="34"/>
      <c r="AV28" s="52"/>
      <c r="AW28" s="43"/>
      <c r="AX28" s="34"/>
      <c r="AY28" s="34"/>
      <c r="AZ28" s="34"/>
      <c r="BA28" s="52"/>
      <c r="BB28" s="42"/>
      <c r="BC28" s="40"/>
      <c r="BD28" s="40"/>
      <c r="BE28" s="40"/>
      <c r="BF28" s="49"/>
      <c r="BG28" s="42"/>
      <c r="BH28" s="40"/>
      <c r="BI28" s="40"/>
      <c r="BJ28" s="40"/>
      <c r="BK28" s="49"/>
      <c r="BL28" s="95"/>
      <c r="BM28" s="34"/>
      <c r="BN28" s="34"/>
      <c r="BO28" s="34"/>
      <c r="BP28" s="52"/>
      <c r="BQ28" s="27"/>
    </row>
    <row r="29" spans="1:69" ht="17.25" customHeight="1" outlineLevel="1">
      <c r="A29" s="27"/>
      <c r="B29" s="81">
        <v>43194</v>
      </c>
      <c r="C29" s="82" t="s">
        <v>51</v>
      </c>
      <c r="D29" s="82" t="s">
        <v>59</v>
      </c>
      <c r="E29" s="83">
        <v>44156</v>
      </c>
      <c r="F29" s="83">
        <v>44161</v>
      </c>
      <c r="G29" s="84">
        <f t="shared" si="2"/>
        <v>5</v>
      </c>
      <c r="H29" s="132"/>
      <c r="I29" s="53"/>
      <c r="J29" s="54"/>
      <c r="K29" s="55"/>
      <c r="L29" s="55"/>
      <c r="M29" s="56"/>
      <c r="N29" s="58"/>
      <c r="O29" s="59"/>
      <c r="P29" s="59"/>
      <c r="Q29" s="59"/>
      <c r="R29" s="60"/>
      <c r="S29" s="58"/>
      <c r="T29" s="59"/>
      <c r="U29" s="59"/>
      <c r="V29" s="59"/>
      <c r="W29" s="56"/>
      <c r="X29" s="61"/>
      <c r="Y29" s="55"/>
      <c r="Z29" s="55"/>
      <c r="AA29" s="55"/>
      <c r="AB29" s="56"/>
      <c r="AC29" s="61"/>
      <c r="AD29" s="55"/>
      <c r="AE29" s="55"/>
      <c r="AF29" s="55"/>
      <c r="AG29" s="56"/>
      <c r="AH29" s="61"/>
      <c r="AI29" s="55"/>
      <c r="AJ29" s="55"/>
      <c r="AK29" s="55"/>
      <c r="AL29" s="56"/>
      <c r="AM29" s="61"/>
      <c r="AN29" s="55"/>
      <c r="AO29" s="55"/>
      <c r="AP29" s="55"/>
      <c r="AQ29" s="56"/>
      <c r="AR29" s="61"/>
      <c r="AS29" s="55"/>
      <c r="AT29" s="55"/>
      <c r="AU29" s="55"/>
      <c r="AV29" s="56"/>
      <c r="AW29" s="61"/>
      <c r="AX29" s="55"/>
      <c r="AY29" s="55"/>
      <c r="AZ29" s="55"/>
      <c r="BA29" s="56"/>
      <c r="BB29" s="61"/>
      <c r="BC29" s="55"/>
      <c r="BD29" s="55"/>
      <c r="BE29" s="55"/>
      <c r="BF29" s="56"/>
      <c r="BG29" s="61"/>
      <c r="BH29" s="55"/>
      <c r="BI29" s="55"/>
      <c r="BJ29" s="55"/>
      <c r="BK29" s="56"/>
      <c r="BL29" s="96"/>
      <c r="BM29" s="97"/>
      <c r="BN29" s="97"/>
      <c r="BO29" s="97"/>
      <c r="BP29" s="98"/>
      <c r="BQ29" s="27"/>
    </row>
    <row r="30" spans="1:69" ht="21" customHeight="1">
      <c r="A30" s="21"/>
      <c r="B30" s="21"/>
      <c r="C30" s="21"/>
      <c r="D30" s="21"/>
      <c r="E30" s="21"/>
      <c r="F30" s="21"/>
      <c r="G30" s="35"/>
      <c r="H30" s="35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</row>
    <row r="31" spans="1:69" ht="21" customHeight="1">
      <c r="A31" s="21"/>
      <c r="B31" s="21"/>
      <c r="C31" s="21"/>
      <c r="D31" s="21"/>
      <c r="E31" s="21"/>
      <c r="F31" s="21"/>
      <c r="G31" s="35"/>
      <c r="H31" s="35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</row>
    <row r="32" spans="1:69" ht="21" customHeight="1">
      <c r="A32" s="21"/>
      <c r="B32" s="21"/>
      <c r="C32" s="21"/>
      <c r="D32" s="21"/>
      <c r="E32" s="21"/>
      <c r="F32" s="21"/>
      <c r="G32" s="35"/>
      <c r="H32" s="35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</row>
  </sheetData>
  <mergeCells count="31">
    <mergeCell ref="BB8:BP8"/>
    <mergeCell ref="I9:M9"/>
    <mergeCell ref="N9:R9"/>
    <mergeCell ref="BB9:BF9"/>
    <mergeCell ref="BG9:BK9"/>
    <mergeCell ref="BL9:BP9"/>
    <mergeCell ref="AC9:AG9"/>
    <mergeCell ref="AH9:AL9"/>
    <mergeCell ref="AM9:AQ9"/>
    <mergeCell ref="AR9:AV9"/>
    <mergeCell ref="AW9:BA9"/>
    <mergeCell ref="I8:W8"/>
    <mergeCell ref="S9:W9"/>
    <mergeCell ref="X9:AB9"/>
    <mergeCell ref="X8:AL8"/>
    <mergeCell ref="B2:G2"/>
    <mergeCell ref="I2:N2"/>
    <mergeCell ref="I4:O4"/>
    <mergeCell ref="P4:AB4"/>
    <mergeCell ref="AM8:BA8"/>
    <mergeCell ref="I5:O5"/>
    <mergeCell ref="P5:AA5"/>
    <mergeCell ref="B8:B10"/>
    <mergeCell ref="C8:C10"/>
    <mergeCell ref="D8:D10"/>
    <mergeCell ref="E8:E10"/>
    <mergeCell ref="F8:F10"/>
    <mergeCell ref="G8:G10"/>
    <mergeCell ref="H8:H10"/>
    <mergeCell ref="I6:O6"/>
    <mergeCell ref="P6:AA6"/>
  </mergeCells>
  <phoneticPr fontId="31" type="noConversion"/>
  <conditionalFormatting sqref="H12:H29">
    <cfRule type="colorScale" priority="1">
      <colorScale>
        <cfvo type="percent" val="0"/>
        <cfvo type="percent" val="100"/>
        <color theme="9" tint="0.59999389629810485"/>
        <color rgb="FF54D751"/>
      </colorScale>
    </cfRule>
  </conditionalFormatting>
  <pageMargins left="0.7" right="0.7" top="0.75" bottom="0.75" header="0.3" footer="0.3"/>
  <pageSetup paperSize="9" orientation="portrait" verticalDpi="0" r:id="rId1"/>
  <ignoredErrors>
    <ignoredError sqref="AC7" formula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Диаграмма Ганта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Super</dc:creator>
  <cp:lastModifiedBy>P1lan</cp:lastModifiedBy>
  <dcterms:created xsi:type="dcterms:W3CDTF">2020-09-06T13:31:11Z</dcterms:created>
  <dcterms:modified xsi:type="dcterms:W3CDTF">2020-09-17T10:05:45Z</dcterms:modified>
</cp:coreProperties>
</file>