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tlp\Downloads\"/>
    </mc:Choice>
  </mc:AlternateContent>
  <xr:revisionPtr revIDLastSave="0" documentId="13_ncr:1_{48DF80CF-89BB-4377-8F55-4FB211ACEDA0}" xr6:coauthVersionLast="47" xr6:coauthVersionMax="47" xr10:uidLastSave="{00000000-0000-0000-0000-000000000000}"/>
  <bookViews>
    <workbookView xWindow="-110" yWindow="-110" windowWidth="19420" windowHeight="11500" tabRatio="909" xr2:uid="{00000000-000D-0000-FFFF-FFFF00000000}"/>
  </bookViews>
  <sheets>
    <sheet name="Dashboard" sheetId="7" r:id="rId1"/>
    <sheet name="List of Orders" sheetId="1" r:id="rId2"/>
    <sheet name="Order Details" sheetId="2" r:id="rId3"/>
    <sheet name="Sales target" sheetId="3" r:id="rId4"/>
    <sheet name="Pivot" sheetId="4" r:id="rId5"/>
    <sheet name="sales map" sheetId="6" r:id="rId6"/>
    <sheet name="PowerPivot1" sheetId="9" r:id="rId7"/>
    <sheet name="PowerPivot2" sheetId="14" r:id="rId8"/>
    <sheet name="PowerPivot3" sheetId="15" r:id="rId9"/>
  </sheets>
  <definedNames>
    <definedName name="_xlnm._FilterDatabase" localSheetId="1" hidden="1">'List of Orders'!$A$1:$I$501</definedName>
    <definedName name="_xlnm._FilterDatabase" localSheetId="2" hidden="1">'Order Details'!$A$1:$F$1501</definedName>
    <definedName name="_xlnm._FilterDatabase" localSheetId="3" hidden="1">'Sales target'!$A$1:$D$38</definedName>
    <definedName name="_xlchart.v5.0" hidden="1">'sales map'!$A$1</definedName>
    <definedName name="_xlchart.v5.1" hidden="1">'sales map'!$A$2:$A$20</definedName>
    <definedName name="_xlchart.v5.10" hidden="1">'sales map'!$B$1</definedName>
    <definedName name="_xlchart.v5.11" hidden="1">'sales map'!$B$2:$B$20</definedName>
    <definedName name="_xlchart.v5.2" hidden="1">'sales map'!$B$1</definedName>
    <definedName name="_xlchart.v5.3" hidden="1">'sales map'!$B$2:$B$20</definedName>
    <definedName name="_xlchart.v5.4" hidden="1">'sales map'!$A$1</definedName>
    <definedName name="_xlchart.v5.5" hidden="1">'sales map'!$A$2:$A$20</definedName>
    <definedName name="_xlchart.v5.6" hidden="1">'sales map'!$B$1</definedName>
    <definedName name="_xlchart.v5.7" hidden="1">'sales map'!$B$2:$B$20</definedName>
    <definedName name="_xlchart.v5.8" hidden="1">'sales map'!$A$1</definedName>
    <definedName name="_xlchart.v5.9" hidden="1">'sales map'!$A$2:$A$20</definedName>
    <definedName name="_xlcn.WorksheetConnection_Ecommerce.xlsxTable11" hidden="1">Table1[]</definedName>
    <definedName name="_xlcn.WorksheetConnection_Ecommerce.xlsxTable41" hidden="1">Table4[]</definedName>
    <definedName name="_xlcn.WorksheetConnection_Ecommerce.xlsxTable61" hidden="1">Table6[]</definedName>
    <definedName name="Accessories">PowerPivot3!$B$4</definedName>
    <definedName name="Bookcases">PowerPivot3!$B$5</definedName>
    <definedName name="cat1_">PowerPivot3!$G$5</definedName>
    <definedName name="cat2_">PowerPivot3!$H$5</definedName>
    <definedName name="cat3_">PowerPivot3!$I$5</definedName>
    <definedName name="Chairs">PowerPivot3!$B$5</definedName>
    <definedName name="Clothing">PowerPivot2!$B$5</definedName>
    <definedName name="Electronic_Games">PowerPivot3!$B$6</definedName>
    <definedName name="Electronics">PowerPivot2!$C$5</definedName>
    <definedName name="Furniture">PowerPivot2!$D$5</definedName>
    <definedName name="money1">PowerPivot3!$G$6</definedName>
    <definedName name="money2">PowerPivot3!$H$6</definedName>
    <definedName name="money3">PowerPivot3!$I$6</definedName>
    <definedName name="Profits">PowerPivot1!$B$4</definedName>
    <definedName name="Qty">PowerPivot1!$C$4</definedName>
    <definedName name="Sales">PowerPivot1!$A$4</definedName>
    <definedName name="Slicer_Month">#N/A</definedName>
    <definedName name="Total_Profit" localSheetId="6">PowerPivot1!$B$4</definedName>
    <definedName name="Total_Profit">#REF!</definedName>
    <definedName name="Total_Qty">#REF!</definedName>
    <definedName name="Total_Sale">#REF!</definedName>
    <definedName name="Total_Sales">#REF!</definedName>
  </definedNames>
  <calcPr calcId="191029"/>
  <pivotCaches>
    <pivotCache cacheId="233" r:id="rId10"/>
    <pivotCache cacheId="237" r:id="rId11"/>
    <pivotCache cacheId="240" r:id="rId12"/>
    <pivotCache cacheId="243" r:id="rId13"/>
    <pivotCache cacheId="1188" r:id="rId14"/>
    <pivotCache cacheId="1191" r:id="rId15"/>
    <pivotCache cacheId="1194" r:id="rId16"/>
    <pivotCache cacheId="1197" r:id="rId17"/>
    <pivotCache cacheId="1200" r:id="rId18"/>
  </pivotCaches>
  <extLst>
    <ext xmlns:x14="http://schemas.microsoft.com/office/spreadsheetml/2009/9/main" uri="{876F7934-8845-4945-9796-88D515C7AA90}">
      <x14:pivotCaches>
        <pivotCache cacheId="45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4" name="Table4" connection="WorksheetConnection_Ecommerce.xlsx!Table4"/>
          <x15:modelTable id="Table1" name="Table1" connection="WorksheetConnection_Ecommerce.xlsx!Table1"/>
          <x15:modelTable id="Table6" name="Table6" connection="WorksheetConnection_Ecommerce.xlsx!Table6"/>
        </x15:modelTables>
        <x15:modelRelationships>
          <x15:modelRelationship fromTable="Table4" fromColumn="Order ID" toTable="Table1"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5" l="1"/>
  <c r="H5" i="15"/>
  <c r="G5" i="15"/>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6" i="2"/>
  <c r="G1455" i="2"/>
  <c r="G1454" i="2"/>
  <c r="G1453" i="2"/>
  <c r="G1452" i="2"/>
  <c r="G1451" i="2"/>
  <c r="G1450" i="2"/>
  <c r="G1449" i="2"/>
  <c r="G1448" i="2"/>
  <c r="G1447" i="2"/>
  <c r="G1446" i="2"/>
  <c r="G1445" i="2"/>
  <c r="G1444" i="2"/>
  <c r="G1443" i="2"/>
  <c r="G1442" i="2"/>
  <c r="G1441" i="2"/>
  <c r="G1440" i="2"/>
  <c r="G1439" i="2"/>
  <c r="G1438" i="2"/>
  <c r="G1437" i="2"/>
  <c r="G1436"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6" i="2"/>
  <c r="G1265" i="2"/>
  <c r="G1264" i="2"/>
  <c r="G1263" i="2"/>
  <c r="G1262" i="2"/>
  <c r="G1261" i="2"/>
  <c r="G1260" i="2"/>
  <c r="G1259" i="2"/>
  <c r="G1258" i="2"/>
  <c r="G1257"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1" i="2"/>
  <c r="G1050" i="2"/>
  <c r="G1048" i="2"/>
  <c r="G1047" i="2"/>
  <c r="G1046" i="2"/>
  <c r="G1045" i="2"/>
  <c r="G1044" i="2"/>
  <c r="G1043" i="2"/>
  <c r="G1042" i="2"/>
  <c r="G1041" i="2"/>
  <c r="G1040" i="2"/>
  <c r="G1039" i="2"/>
  <c r="G1038" i="2"/>
  <c r="G1037" i="2"/>
  <c r="G1036" i="2"/>
  <c r="G1035" i="2"/>
  <c r="G1034"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8" i="2"/>
  <c r="G847" i="2"/>
  <c r="G846" i="2"/>
  <c r="G845" i="2"/>
  <c r="G844" i="2"/>
  <c r="G843" i="2"/>
  <c r="G842" i="2"/>
  <c r="G841" i="2"/>
  <c r="G840" i="2"/>
  <c r="G839" i="2"/>
  <c r="G838" i="2"/>
  <c r="G837" i="2"/>
  <c r="G836" i="2"/>
  <c r="G835" i="2"/>
  <c r="G834" i="2"/>
  <c r="G833" i="2"/>
  <c r="G832" i="2"/>
  <c r="G831" i="2"/>
  <c r="G830" i="2"/>
  <c r="G829" i="2"/>
  <c r="G828" i="2"/>
  <c r="G827"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1" i="2"/>
  <c r="G670" i="2"/>
  <c r="G669" i="2"/>
  <c r="G668" i="2"/>
  <c r="G667" i="2"/>
  <c r="G666" i="2"/>
  <c r="G665" i="2"/>
  <c r="G664" i="2"/>
  <c r="G663" i="2"/>
  <c r="G662" i="2"/>
  <c r="G661" i="2"/>
  <c r="G660" i="2"/>
  <c r="G659" i="2"/>
  <c r="G658" i="2"/>
  <c r="G657" i="2"/>
  <c r="G656" i="2"/>
  <c r="G655" i="2"/>
  <c r="G654" i="2"/>
  <c r="G651" i="2"/>
  <c r="G650" i="2"/>
  <c r="G649" i="2"/>
  <c r="G648" i="2"/>
  <c r="G647" i="2"/>
  <c r="G646"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1" i="2"/>
  <c r="G580" i="2"/>
  <c r="G579" i="2"/>
  <c r="G578" i="2"/>
  <c r="G577" i="2"/>
  <c r="G576" i="2"/>
  <c r="G575" i="2"/>
  <c r="G574" i="2"/>
  <c r="G573" i="2"/>
  <c r="G572" i="2"/>
  <c r="G571" i="2"/>
  <c r="G570" i="2"/>
  <c r="G569" i="2"/>
  <c r="G568" i="2"/>
  <c r="G567" i="2"/>
  <c r="G566" i="2"/>
  <c r="G565" i="2"/>
  <c r="G564" i="2"/>
  <c r="G563" i="2"/>
  <c r="G562" i="2"/>
  <c r="G561" i="2"/>
  <c r="G560" i="2"/>
  <c r="G558" i="2"/>
  <c r="G557" i="2"/>
  <c r="G556" i="2"/>
  <c r="G555" i="2"/>
  <c r="G554" i="2"/>
  <c r="G553" i="2"/>
  <c r="G552" i="2"/>
  <c r="G551" i="2"/>
  <c r="G550" i="2"/>
  <c r="G549" i="2"/>
  <c r="G548"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6" i="2"/>
  <c r="G495" i="2"/>
  <c r="G494" i="2"/>
  <c r="G493" i="2"/>
  <c r="G492" i="2"/>
  <c r="G491" i="2"/>
  <c r="G490" i="2"/>
  <c r="G489"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5" i="2"/>
  <c r="G424" i="2"/>
  <c r="G423" i="2"/>
  <c r="G422" i="2"/>
  <c r="G421" i="2"/>
  <c r="G420" i="2"/>
  <c r="G419" i="2"/>
  <c r="G418" i="2"/>
  <c r="G417" i="2"/>
  <c r="G416" i="2"/>
  <c r="G415" i="2"/>
  <c r="G414" i="2"/>
  <c r="G413" i="2"/>
  <c r="G412" i="2"/>
  <c r="G411" i="2"/>
  <c r="G410" i="2"/>
  <c r="G409" i="2"/>
  <c r="G408" i="2"/>
  <c r="G407" i="2"/>
  <c r="G406" i="2"/>
  <c r="G405" i="2"/>
  <c r="G404" i="2"/>
  <c r="G403" i="2"/>
  <c r="G402" i="2"/>
  <c r="G400" i="2"/>
  <c r="G399" i="2"/>
  <c r="G398" i="2"/>
  <c r="G397" i="2"/>
  <c r="G396" i="2"/>
  <c r="G395" i="2"/>
  <c r="G394" i="2"/>
  <c r="G392" i="2"/>
  <c r="G391" i="2"/>
  <c r="G390"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1" i="2"/>
  <c r="G340" i="2"/>
  <c r="G339" i="2"/>
  <c r="G338" i="2"/>
  <c r="G337" i="2"/>
  <c r="G336" i="2"/>
  <c r="G335" i="2"/>
  <c r="G334" i="2"/>
  <c r="G332" i="2"/>
  <c r="G331" i="2"/>
  <c r="G330" i="2"/>
  <c r="G329" i="2"/>
  <c r="G328" i="2"/>
  <c r="G327" i="2"/>
  <c r="G326" i="2"/>
  <c r="G325" i="2"/>
  <c r="G324" i="2"/>
  <c r="G323" i="2"/>
  <c r="G322" i="2"/>
  <c r="G319" i="2"/>
  <c r="G318" i="2"/>
  <c r="G317" i="2"/>
  <c r="G316" i="2"/>
  <c r="G315" i="2"/>
  <c r="G314" i="2"/>
  <c r="G313" i="2"/>
  <c r="G312" i="2"/>
  <c r="G311" i="2"/>
  <c r="G310" i="2"/>
  <c r="G309" i="2"/>
  <c r="G308" i="2"/>
  <c r="G307"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4" i="2"/>
  <c r="G123" i="2"/>
  <c r="G122" i="2"/>
  <c r="G121" i="2"/>
  <c r="G120" i="2"/>
  <c r="G119" i="2"/>
  <c r="G118" i="2"/>
  <c r="G117" i="2"/>
  <c r="G116" i="2"/>
  <c r="G115" i="2"/>
  <c r="G114" i="2"/>
  <c r="G113" i="2"/>
  <c r="G112" i="2"/>
  <c r="G111" i="2"/>
  <c r="G110" i="2"/>
  <c r="G109" i="2"/>
  <c r="G108" i="2"/>
  <c r="G107" i="2"/>
  <c r="G106" i="2"/>
  <c r="G105"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3" i="2"/>
  <c r="G52" i="2"/>
  <c r="G51" i="2"/>
  <c r="G50" i="2"/>
  <c r="G49" i="2"/>
  <c r="G47" i="2"/>
  <c r="G46" i="2"/>
  <c r="G45" i="2"/>
  <c r="G44" i="2"/>
  <c r="G43" i="2"/>
  <c r="G42" i="2"/>
  <c r="G41" i="2"/>
  <c r="G40" i="2"/>
  <c r="G39" i="2"/>
  <c r="G37" i="2"/>
  <c r="G36" i="2"/>
  <c r="G35" i="2"/>
  <c r="G33" i="2"/>
  <c r="G32" i="2"/>
  <c r="G31" i="2"/>
  <c r="G30" i="2"/>
  <c r="G29" i="2"/>
  <c r="G28" i="2"/>
  <c r="G27" i="2"/>
  <c r="G26" i="2"/>
  <c r="G24" i="2"/>
  <c r="G23" i="2"/>
  <c r="G22" i="2"/>
  <c r="G20" i="2"/>
  <c r="G19" i="2"/>
  <c r="G18" i="2"/>
  <c r="G17" i="2"/>
  <c r="G16" i="2"/>
  <c r="G15" i="2"/>
  <c r="G14" i="2"/>
  <c r="G13" i="2"/>
  <c r="G12" i="2"/>
  <c r="G11" i="2"/>
  <c r="G10" i="2"/>
  <c r="G9" i="2"/>
  <c r="G8" i="2"/>
  <c r="G7" i="2"/>
  <c r="G6" i="2"/>
  <c r="G5" i="2"/>
  <c r="G4" i="2"/>
  <c r="G3" i="2"/>
  <c r="G2" i="2"/>
  <c r="G2" i="1"/>
  <c r="G502" i="1" s="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D3" i="3" s="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D4" i="3" s="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D5" i="3" s="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D6" i="3" s="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D7" i="3" s="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D8" i="3" s="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D9" i="3" s="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D10" i="3" s="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D11" i="3" s="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D12" i="3" s="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D13" i="3" s="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I2" i="1"/>
  <c r="I502" i="1" s="1"/>
  <c r="H2" i="1"/>
  <c r="H502" i="1" s="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2" i="1"/>
  <c r="F502" i="1" s="1"/>
  <c r="D2" i="3" l="1"/>
  <c r="D38"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4EDC15-112E-4608-9648-66CEAF7F039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1BA1DBF-4258-4D5E-B71D-AF7874BCD678}" name="WorksheetConnection_Ecommerce.xlsx!Table1" type="102" refreshedVersion="7" minRefreshableVersion="5">
    <extLst>
      <ext xmlns:x15="http://schemas.microsoft.com/office/spreadsheetml/2010/11/main" uri="{DE250136-89BD-433C-8126-D09CA5730AF9}">
        <x15:connection id="Table1">
          <x15:rangePr sourceName="_xlcn.WorksheetConnection_Ecommerce.xlsxTable11"/>
        </x15:connection>
      </ext>
    </extLst>
  </connection>
  <connection id="3" xr16:uid="{041BB187-F967-43AD-BAD3-094FF04046BC}" name="WorksheetConnection_Ecommerce.xlsx!Table4" type="102" refreshedVersion="7" minRefreshableVersion="5">
    <extLst>
      <ext xmlns:x15="http://schemas.microsoft.com/office/spreadsheetml/2010/11/main" uri="{DE250136-89BD-433C-8126-D09CA5730AF9}">
        <x15:connection id="Table4">
          <x15:rangePr sourceName="_xlcn.WorksheetConnection_Ecommerce.xlsxTable41"/>
        </x15:connection>
      </ext>
    </extLst>
  </connection>
  <connection id="4" xr16:uid="{5002A34E-4557-49C7-834F-058829A3B938}" name="WorksheetConnection_Ecommerce.xlsx!Table6" type="102" refreshedVersion="7" minRefreshableVersion="5">
    <extLst>
      <ext xmlns:x15="http://schemas.microsoft.com/office/spreadsheetml/2010/11/main" uri="{DE250136-89BD-433C-8126-D09CA5730AF9}">
        <x15:connection id="Table6">
          <x15:rangePr sourceName="_xlcn.WorksheetConnection_Ecommerce.xlsxTable6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2">
    <s v="ThisWorkbookDataModel"/>
    <s v="{[Table4].[Month].&amp;[7]}"/>
  </metadataStrings>
  <mdxMetadata count="1">
    <mdx n="0" f="s">
      <ms ns="1" c="0"/>
    </mdx>
  </mdxMetadata>
  <valueMetadata count="1">
    <bk>
      <rc t="1" v="0"/>
    </bk>
  </valueMetadata>
</metadata>
</file>

<file path=xl/sharedStrings.xml><?xml version="1.0" encoding="utf-8"?>
<sst xmlns="http://schemas.openxmlformats.org/spreadsheetml/2006/main" count="6775" uniqueCount="943">
  <si>
    <t>Order ID</t>
  </si>
  <si>
    <t>Order Date</t>
  </si>
  <si>
    <t>CustomerName</t>
  </si>
  <si>
    <t>State</t>
  </si>
  <si>
    <t>City</t>
  </si>
  <si>
    <t>B-25601</t>
  </si>
  <si>
    <t>Bharat</t>
  </si>
  <si>
    <t>Gujarat</t>
  </si>
  <si>
    <t>Ahmedabad</t>
  </si>
  <si>
    <t>B-25602</t>
  </si>
  <si>
    <t>Pearl</t>
  </si>
  <si>
    <t>Maharashtra</t>
  </si>
  <si>
    <t>Pune</t>
  </si>
  <si>
    <t>B-25603</t>
  </si>
  <si>
    <t>Jahan</t>
  </si>
  <si>
    <t>Madhya Pradesh</t>
  </si>
  <si>
    <t>Bhopal</t>
  </si>
  <si>
    <t>B-25604</t>
  </si>
  <si>
    <t>Divsha</t>
  </si>
  <si>
    <t>Rajasthan</t>
  </si>
  <si>
    <t>Jaipur</t>
  </si>
  <si>
    <t>B-25605</t>
  </si>
  <si>
    <t>Kasheen</t>
  </si>
  <si>
    <t>West Bengal</t>
  </si>
  <si>
    <t>Kolkata</t>
  </si>
  <si>
    <t>B-25606</t>
  </si>
  <si>
    <t>Hazel</t>
  </si>
  <si>
    <t>Karnataka</t>
  </si>
  <si>
    <t>Bangalore</t>
  </si>
  <si>
    <t>B-25607</t>
  </si>
  <si>
    <t>Sonakshi</t>
  </si>
  <si>
    <t>Jammu and Kashmir</t>
  </si>
  <si>
    <t>Kashmir</t>
  </si>
  <si>
    <t>B-25608</t>
  </si>
  <si>
    <t>Aarushi</t>
  </si>
  <si>
    <t>Tamil Nadu</t>
  </si>
  <si>
    <t>Chennai</t>
  </si>
  <si>
    <t>B-25609</t>
  </si>
  <si>
    <t>Jitesh</t>
  </si>
  <si>
    <t>Uttar Pradesh</t>
  </si>
  <si>
    <t>Lucknow</t>
  </si>
  <si>
    <t>B-25610</t>
  </si>
  <si>
    <t>Yogesh</t>
  </si>
  <si>
    <t>Bihar</t>
  </si>
  <si>
    <t>Patna</t>
  </si>
  <si>
    <t>B-25611</t>
  </si>
  <si>
    <t>Anita</t>
  </si>
  <si>
    <t xml:space="preserve">Kerala </t>
  </si>
  <si>
    <t>Thiruvananthapuram</t>
  </si>
  <si>
    <t>B-25612</t>
  </si>
  <si>
    <t>Shrichand</t>
  </si>
  <si>
    <t>Punjab</t>
  </si>
  <si>
    <t>Chandigarh</t>
  </si>
  <si>
    <t>B-25613</t>
  </si>
  <si>
    <t>Mukesh</t>
  </si>
  <si>
    <t>Haryana</t>
  </si>
  <si>
    <t>B-25614</t>
  </si>
  <si>
    <t>Vandana</t>
  </si>
  <si>
    <t>Himachal Pradesh</t>
  </si>
  <si>
    <t>Simla</t>
  </si>
  <si>
    <t>B-25615</t>
  </si>
  <si>
    <t>Bhavna</t>
  </si>
  <si>
    <t>Sikkim</t>
  </si>
  <si>
    <t>Gangtok</t>
  </si>
  <si>
    <t>B-25616</t>
  </si>
  <si>
    <t>Kanak</t>
  </si>
  <si>
    <t>Goa</t>
  </si>
  <si>
    <t>B-25617</t>
  </si>
  <si>
    <t>Sagar</t>
  </si>
  <si>
    <t>Nagaland</t>
  </si>
  <si>
    <t>Kohima</t>
  </si>
  <si>
    <t>B-25618</t>
  </si>
  <si>
    <t>Manju</t>
  </si>
  <si>
    <t>Andhra Pradesh</t>
  </si>
  <si>
    <t>Hyderabad</t>
  </si>
  <si>
    <t>B-25619</t>
  </si>
  <si>
    <t>Ramesh</t>
  </si>
  <si>
    <t>B-25620</t>
  </si>
  <si>
    <t>Sarita</t>
  </si>
  <si>
    <t>B-25621</t>
  </si>
  <si>
    <t>Deepak</t>
  </si>
  <si>
    <t>B-25622</t>
  </si>
  <si>
    <t>Monisha</t>
  </si>
  <si>
    <t>B-25623</t>
  </si>
  <si>
    <t>Atharv</t>
  </si>
  <si>
    <t>B-25624</t>
  </si>
  <si>
    <t>Vini</t>
  </si>
  <si>
    <t>B-25625</t>
  </si>
  <si>
    <t>Pinky</t>
  </si>
  <si>
    <t>B-25626</t>
  </si>
  <si>
    <t>Bhishm</t>
  </si>
  <si>
    <t>Mumbai</t>
  </si>
  <si>
    <t>B-25627</t>
  </si>
  <si>
    <t>Hitika</t>
  </si>
  <si>
    <t>Indore</t>
  </si>
  <si>
    <t>B-25628</t>
  </si>
  <si>
    <t>Pooja</t>
  </si>
  <si>
    <t>B-25629</t>
  </si>
  <si>
    <t>Hemant</t>
  </si>
  <si>
    <t>B-25630</t>
  </si>
  <si>
    <t>Sahil</t>
  </si>
  <si>
    <t>B-25631</t>
  </si>
  <si>
    <t>Ritu</t>
  </si>
  <si>
    <t>B-25632</t>
  </si>
  <si>
    <t>Manish</t>
  </si>
  <si>
    <t>B-25633</t>
  </si>
  <si>
    <t>Amit</t>
  </si>
  <si>
    <t>B-25634</t>
  </si>
  <si>
    <t>Sanjay</t>
  </si>
  <si>
    <t>B-25635</t>
  </si>
  <si>
    <t>Nidhi</t>
  </si>
  <si>
    <t>B-25636</t>
  </si>
  <si>
    <t>Nishi</t>
  </si>
  <si>
    <t>B-25637</t>
  </si>
  <si>
    <t>Ashmi</t>
  </si>
  <si>
    <t>B-25638</t>
  </si>
  <si>
    <t>Parth</t>
  </si>
  <si>
    <t>B-25639</t>
  </si>
  <si>
    <t>Lisha</t>
  </si>
  <si>
    <t>B-25640</t>
  </si>
  <si>
    <t>Paridhi</t>
  </si>
  <si>
    <t>B-25641</t>
  </si>
  <si>
    <t>Parishi</t>
  </si>
  <si>
    <t>B-25642</t>
  </si>
  <si>
    <t>Ajay</t>
  </si>
  <si>
    <t>B-25643</t>
  </si>
  <si>
    <t>Kirti</t>
  </si>
  <si>
    <t>B-25644</t>
  </si>
  <si>
    <t>Mayank</t>
  </si>
  <si>
    <t>B-25645</t>
  </si>
  <si>
    <t>Yaanvi</t>
  </si>
  <si>
    <t>B-25646</t>
  </si>
  <si>
    <t>Sonal</t>
  </si>
  <si>
    <t>B-25647</t>
  </si>
  <si>
    <t>Sharda</t>
  </si>
  <si>
    <t>B-25648</t>
  </si>
  <si>
    <t>Aditya</t>
  </si>
  <si>
    <t>B-25649</t>
  </si>
  <si>
    <t>Rachna</t>
  </si>
  <si>
    <t>B-25650</t>
  </si>
  <si>
    <t>Chirag</t>
  </si>
  <si>
    <t>B-25651</t>
  </si>
  <si>
    <t>Anurag</t>
  </si>
  <si>
    <t>B-25652</t>
  </si>
  <si>
    <t>Tushina</t>
  </si>
  <si>
    <t>B-25653</t>
  </si>
  <si>
    <t>Farah</t>
  </si>
  <si>
    <t>B-25654</t>
  </si>
  <si>
    <t>Sabah</t>
  </si>
  <si>
    <t>B-25655</t>
  </si>
  <si>
    <t>Nida</t>
  </si>
  <si>
    <t>B-25656</t>
  </si>
  <si>
    <t>Priyanka</t>
  </si>
  <si>
    <t>B-25657</t>
  </si>
  <si>
    <t>Tulika</t>
  </si>
  <si>
    <t>B-25658</t>
  </si>
  <si>
    <t>Shefali</t>
  </si>
  <si>
    <t>B-25659</t>
  </si>
  <si>
    <t>Sanskriti</t>
  </si>
  <si>
    <t>B-25660</t>
  </si>
  <si>
    <t>Shruti</t>
  </si>
  <si>
    <t>B-25661</t>
  </si>
  <si>
    <t>Subhashree</t>
  </si>
  <si>
    <t>B-25662</t>
  </si>
  <si>
    <t>Sweta</t>
  </si>
  <si>
    <t>B-25663</t>
  </si>
  <si>
    <t>Pournamasi</t>
  </si>
  <si>
    <t>B-25664</t>
  </si>
  <si>
    <t>Pratyusmita</t>
  </si>
  <si>
    <t>B-25665</t>
  </si>
  <si>
    <t>Chayanika</t>
  </si>
  <si>
    <t>B-25666</t>
  </si>
  <si>
    <t>Tanvi</t>
  </si>
  <si>
    <t>B-25667</t>
  </si>
  <si>
    <t>Anjali</t>
  </si>
  <si>
    <t>B-25668</t>
  </si>
  <si>
    <t>Rhea</t>
  </si>
  <si>
    <t>B-25669</t>
  </si>
  <si>
    <t>Piyali</t>
  </si>
  <si>
    <t>B-25670</t>
  </si>
  <si>
    <t>Charika</t>
  </si>
  <si>
    <t>B-25671</t>
  </si>
  <si>
    <t>Mitali</t>
  </si>
  <si>
    <t>B-25672</t>
  </si>
  <si>
    <t>Akanksha</t>
  </si>
  <si>
    <t>B-25673</t>
  </si>
  <si>
    <t>Arsheen</t>
  </si>
  <si>
    <t>B-25674</t>
  </si>
  <si>
    <t>Mahima</t>
  </si>
  <si>
    <t>B-25675</t>
  </si>
  <si>
    <t>Shreya</t>
  </si>
  <si>
    <t>B-25676</t>
  </si>
  <si>
    <t>Chandni</t>
  </si>
  <si>
    <t>B-25677</t>
  </si>
  <si>
    <t>Ekta</t>
  </si>
  <si>
    <t>B-25678</t>
  </si>
  <si>
    <t>Bathina</t>
  </si>
  <si>
    <t>B-25679</t>
  </si>
  <si>
    <t>Avni</t>
  </si>
  <si>
    <t>B-25680</t>
  </si>
  <si>
    <t>Aayushi</t>
  </si>
  <si>
    <t>B-25681</t>
  </si>
  <si>
    <t>Bhawna</t>
  </si>
  <si>
    <t>B-25682</t>
  </si>
  <si>
    <t>Krutika</t>
  </si>
  <si>
    <t>B-25683</t>
  </si>
  <si>
    <t>B-25684</t>
  </si>
  <si>
    <t>Samiksha</t>
  </si>
  <si>
    <t>B-25685</t>
  </si>
  <si>
    <t>Sheetal</t>
  </si>
  <si>
    <t>B-25686</t>
  </si>
  <si>
    <t>B-25687</t>
  </si>
  <si>
    <t>Sanjna</t>
  </si>
  <si>
    <t>B-25688</t>
  </si>
  <si>
    <t>Swetha</t>
  </si>
  <si>
    <t>B-25689</t>
  </si>
  <si>
    <t>Bhaggyasree</t>
  </si>
  <si>
    <t>B-25690</t>
  </si>
  <si>
    <t>Gunjan</t>
  </si>
  <si>
    <t>B-25691</t>
  </si>
  <si>
    <t>Akancha</t>
  </si>
  <si>
    <t>B-25692</t>
  </si>
  <si>
    <t>Rashmi</t>
  </si>
  <si>
    <t>B-25693</t>
  </si>
  <si>
    <t>Parna</t>
  </si>
  <si>
    <t>B-25694</t>
  </si>
  <si>
    <t>Subhasmita</t>
  </si>
  <si>
    <t>B-25695</t>
  </si>
  <si>
    <t>Suhani</t>
  </si>
  <si>
    <t>B-25696</t>
  </si>
  <si>
    <t>Noopur</t>
  </si>
  <si>
    <t>B-25697</t>
  </si>
  <si>
    <t>Vijay</t>
  </si>
  <si>
    <t>B-25698</t>
  </si>
  <si>
    <t>Amisha</t>
  </si>
  <si>
    <t>B-25699</t>
  </si>
  <si>
    <t>Kritika</t>
  </si>
  <si>
    <t>B-25700</t>
  </si>
  <si>
    <t>Shubhi</t>
  </si>
  <si>
    <t>B-25701</t>
  </si>
  <si>
    <t>Maithilee</t>
  </si>
  <si>
    <t>B-25702</t>
  </si>
  <si>
    <t>Shaily</t>
  </si>
  <si>
    <t>B-25703</t>
  </si>
  <si>
    <t>B-25704</t>
  </si>
  <si>
    <t>Riya</t>
  </si>
  <si>
    <t>B-25705</t>
  </si>
  <si>
    <t>Shweta</t>
  </si>
  <si>
    <t>B-25706</t>
  </si>
  <si>
    <t>Swetlana</t>
  </si>
  <si>
    <t>B-25707</t>
  </si>
  <si>
    <t>Shivani</t>
  </si>
  <si>
    <t>B-25708</t>
  </si>
  <si>
    <t>Kishwar</t>
  </si>
  <si>
    <t>B-25709</t>
  </si>
  <si>
    <t>Aakanksha</t>
  </si>
  <si>
    <t>B-25710</t>
  </si>
  <si>
    <t>Megha</t>
  </si>
  <si>
    <t>B-25711</t>
  </si>
  <si>
    <t>Sakshi</t>
  </si>
  <si>
    <t>B-25712</t>
  </si>
  <si>
    <t>Adhvaita</t>
  </si>
  <si>
    <t>B-25713</t>
  </si>
  <si>
    <t>Raksha</t>
  </si>
  <si>
    <t>B-25714</t>
  </si>
  <si>
    <t>Stuti</t>
  </si>
  <si>
    <t>B-25715</t>
  </si>
  <si>
    <t>Srishti</t>
  </si>
  <si>
    <t>B-25716</t>
  </si>
  <si>
    <t>Surabhi</t>
  </si>
  <si>
    <t>B-25717</t>
  </si>
  <si>
    <t>Manshul</t>
  </si>
  <si>
    <t>B-25718</t>
  </si>
  <si>
    <t>B-25719</t>
  </si>
  <si>
    <t>B-25720</t>
  </si>
  <si>
    <t>Namrata</t>
  </si>
  <si>
    <t>B-25721</t>
  </si>
  <si>
    <t>Anchal</t>
  </si>
  <si>
    <t>B-25722</t>
  </si>
  <si>
    <t>Inderpreet</t>
  </si>
  <si>
    <t>B-25723</t>
  </si>
  <si>
    <t>Wale</t>
  </si>
  <si>
    <t>B-25724</t>
  </si>
  <si>
    <t>B-25725</t>
  </si>
  <si>
    <t>Anisha</t>
  </si>
  <si>
    <t>B-25726</t>
  </si>
  <si>
    <t>Kiran</t>
  </si>
  <si>
    <t>B-25727</t>
  </si>
  <si>
    <t>Turumella</t>
  </si>
  <si>
    <t>B-25728</t>
  </si>
  <si>
    <t>Ameesha</t>
  </si>
  <si>
    <t>B-25729</t>
  </si>
  <si>
    <t>Madhulika</t>
  </si>
  <si>
    <t>B-25730</t>
  </si>
  <si>
    <t>Rishabh</t>
  </si>
  <si>
    <t>B-25731</t>
  </si>
  <si>
    <t>Akash</t>
  </si>
  <si>
    <t>B-25732</t>
  </si>
  <si>
    <t>Anubhaw</t>
  </si>
  <si>
    <t>B-25733</t>
  </si>
  <si>
    <t>Dhirajendu</t>
  </si>
  <si>
    <t>B-25734</t>
  </si>
  <si>
    <t>Pranav</t>
  </si>
  <si>
    <t>B-25735</t>
  </si>
  <si>
    <t>Arindam</t>
  </si>
  <si>
    <t>B-25736</t>
  </si>
  <si>
    <t>Akshat</t>
  </si>
  <si>
    <t>B-25737</t>
  </si>
  <si>
    <t>Shubham</t>
  </si>
  <si>
    <t>B-25738</t>
  </si>
  <si>
    <t>Ayush</t>
  </si>
  <si>
    <t>B-25739</t>
  </si>
  <si>
    <t>Daksh</t>
  </si>
  <si>
    <t>B-25740</t>
  </si>
  <si>
    <t>Rane</t>
  </si>
  <si>
    <t>B-25741</t>
  </si>
  <si>
    <t>Navdeep</t>
  </si>
  <si>
    <t>B-25742</t>
  </si>
  <si>
    <t>Ashwin</t>
  </si>
  <si>
    <t>B-25743</t>
  </si>
  <si>
    <t>Aman</t>
  </si>
  <si>
    <t>B-25744</t>
  </si>
  <si>
    <t>Devendra</t>
  </si>
  <si>
    <t>B-25745</t>
  </si>
  <si>
    <t>Kartik</t>
  </si>
  <si>
    <t>B-25746</t>
  </si>
  <si>
    <t>Shivam</t>
  </si>
  <si>
    <t>B-25747</t>
  </si>
  <si>
    <t>Harsh</t>
  </si>
  <si>
    <t>B-25748</t>
  </si>
  <si>
    <t>Nitant</t>
  </si>
  <si>
    <t>B-25749</t>
  </si>
  <si>
    <t>B-25750</t>
  </si>
  <si>
    <t>Priyanshu</t>
  </si>
  <si>
    <t>B-25751</t>
  </si>
  <si>
    <t>Nishant</t>
  </si>
  <si>
    <t>B-25752</t>
  </si>
  <si>
    <t>Vaibhav</t>
  </si>
  <si>
    <t>B-25753</t>
  </si>
  <si>
    <t>B-25754</t>
  </si>
  <si>
    <t>Akshay</t>
  </si>
  <si>
    <t>B-25755</t>
  </si>
  <si>
    <t>Shourya</t>
  </si>
  <si>
    <t>B-25756</t>
  </si>
  <si>
    <t>Mohan</t>
  </si>
  <si>
    <t>B-25757</t>
  </si>
  <si>
    <t>Mohit</t>
  </si>
  <si>
    <t>B-25758</t>
  </si>
  <si>
    <t>B-25759</t>
  </si>
  <si>
    <t>Soumya</t>
  </si>
  <si>
    <t>B-25760</t>
  </si>
  <si>
    <t>B-25761</t>
  </si>
  <si>
    <t>B-25762</t>
  </si>
  <si>
    <t>Anudeep</t>
  </si>
  <si>
    <t>B-25763</t>
  </si>
  <si>
    <t>Noshiba</t>
  </si>
  <si>
    <t>B-25764</t>
  </si>
  <si>
    <t>Sanjova</t>
  </si>
  <si>
    <t>B-25765</t>
  </si>
  <si>
    <t>Meghana</t>
  </si>
  <si>
    <t>B-25766</t>
  </si>
  <si>
    <t>B-25767</t>
  </si>
  <si>
    <t>Ashmeet</t>
  </si>
  <si>
    <t>B-25768</t>
  </si>
  <si>
    <t>Shreyoshe</t>
  </si>
  <si>
    <t>B-25769</t>
  </si>
  <si>
    <t>Surbhi</t>
  </si>
  <si>
    <t>B-25770</t>
  </si>
  <si>
    <t>B-25771</t>
  </si>
  <si>
    <t>Vaibhavi</t>
  </si>
  <si>
    <t>B-25772</t>
  </si>
  <si>
    <t>Sanjana</t>
  </si>
  <si>
    <t>B-25773</t>
  </si>
  <si>
    <t>B-25774</t>
  </si>
  <si>
    <t>Snehal</t>
  </si>
  <si>
    <t>B-25775</t>
  </si>
  <si>
    <t>Duhita</t>
  </si>
  <si>
    <t>B-25776</t>
  </si>
  <si>
    <t>Mousam</t>
  </si>
  <si>
    <t>B-25777</t>
  </si>
  <si>
    <t>Aditi</t>
  </si>
  <si>
    <t>B-25778</t>
  </si>
  <si>
    <t>B-25779</t>
  </si>
  <si>
    <t>Savi</t>
  </si>
  <si>
    <t>B-25780</t>
  </si>
  <si>
    <t>Teena</t>
  </si>
  <si>
    <t>B-25781</t>
  </si>
  <si>
    <t>Rutuja</t>
  </si>
  <si>
    <t>B-25782</t>
  </si>
  <si>
    <t>B-25783</t>
  </si>
  <si>
    <t>Shivangi</t>
  </si>
  <si>
    <t>B-25784</t>
  </si>
  <si>
    <t>Rohit</t>
  </si>
  <si>
    <t>B-25785</t>
  </si>
  <si>
    <t>B-25786</t>
  </si>
  <si>
    <t>Abhishek</t>
  </si>
  <si>
    <t>B-25787</t>
  </si>
  <si>
    <t>Asish</t>
  </si>
  <si>
    <t>B-25788</t>
  </si>
  <si>
    <t>Dinesh</t>
  </si>
  <si>
    <t>B-25789</t>
  </si>
  <si>
    <t>B-25790</t>
  </si>
  <si>
    <t>Sajal</t>
  </si>
  <si>
    <t>B-25791</t>
  </si>
  <si>
    <t>Avish</t>
  </si>
  <si>
    <t>B-25792</t>
  </si>
  <si>
    <t>B-25793</t>
  </si>
  <si>
    <t>Siddharth</t>
  </si>
  <si>
    <t>B-25794</t>
  </si>
  <si>
    <t>B-25795</t>
  </si>
  <si>
    <t>Sukant</t>
  </si>
  <si>
    <t>B-25796</t>
  </si>
  <si>
    <t>Sukrith</t>
  </si>
  <si>
    <t>B-25797</t>
  </si>
  <si>
    <t>Sauptik</t>
  </si>
  <si>
    <t>B-25798</t>
  </si>
  <si>
    <t>Shishu</t>
  </si>
  <si>
    <t>B-25799</t>
  </si>
  <si>
    <t>Divyansh</t>
  </si>
  <si>
    <t>B-25800</t>
  </si>
  <si>
    <t>Ishit</t>
  </si>
  <si>
    <t>B-25801</t>
  </si>
  <si>
    <t>Aryan</t>
  </si>
  <si>
    <t>B-25802</t>
  </si>
  <si>
    <t>Yash</t>
  </si>
  <si>
    <t>B-25803</t>
  </si>
  <si>
    <t>Shivanshu</t>
  </si>
  <si>
    <t>B-25804</t>
  </si>
  <si>
    <t>Sudheer</t>
  </si>
  <si>
    <t>B-25805</t>
  </si>
  <si>
    <t>Ankit</t>
  </si>
  <si>
    <t>B-25806</t>
  </si>
  <si>
    <t>Dhanraj</t>
  </si>
  <si>
    <t>B-25807</t>
  </si>
  <si>
    <t>Vipul</t>
  </si>
  <si>
    <t>B-25808</t>
  </si>
  <si>
    <t>Apsingekar</t>
  </si>
  <si>
    <t>B-25809</t>
  </si>
  <si>
    <t>Suman</t>
  </si>
  <si>
    <t>B-25810</t>
  </si>
  <si>
    <t>Nripraj</t>
  </si>
  <si>
    <t>B-25811</t>
  </si>
  <si>
    <t>Utsav</t>
  </si>
  <si>
    <t>B-25812</t>
  </si>
  <si>
    <t>Kshitij</t>
  </si>
  <si>
    <t>B-25813</t>
  </si>
  <si>
    <t>Hrisheekesh</t>
  </si>
  <si>
    <t>B-25814</t>
  </si>
  <si>
    <t>Swapnil</t>
  </si>
  <si>
    <t>B-25815</t>
  </si>
  <si>
    <t>B-25816</t>
  </si>
  <si>
    <t>Mane</t>
  </si>
  <si>
    <t>B-25817</t>
  </si>
  <si>
    <t>Praneet</t>
  </si>
  <si>
    <t>B-25818</t>
  </si>
  <si>
    <t>Sandeep</t>
  </si>
  <si>
    <t>B-25819</t>
  </si>
  <si>
    <t>Ankur</t>
  </si>
  <si>
    <t>B-25820</t>
  </si>
  <si>
    <t>Dheeraj</t>
  </si>
  <si>
    <t>B-25821</t>
  </si>
  <si>
    <t>B-25822</t>
  </si>
  <si>
    <t>Tejas</t>
  </si>
  <si>
    <t>B-25823</t>
  </si>
  <si>
    <t>Rohan</t>
  </si>
  <si>
    <t>B-25824</t>
  </si>
  <si>
    <t>Shyam</t>
  </si>
  <si>
    <t>B-25825</t>
  </si>
  <si>
    <t>B-25826</t>
  </si>
  <si>
    <t>Tanushree</t>
  </si>
  <si>
    <t>B-25827</t>
  </si>
  <si>
    <t>B-25828</t>
  </si>
  <si>
    <t>Nikita</t>
  </si>
  <si>
    <t>B-25829</t>
  </si>
  <si>
    <t>Apoorva</t>
  </si>
  <si>
    <t>B-25830</t>
  </si>
  <si>
    <t>Aastha</t>
  </si>
  <si>
    <t>B-25831</t>
  </si>
  <si>
    <t>B-25832</t>
  </si>
  <si>
    <t>Harshita</t>
  </si>
  <si>
    <t>B-25833</t>
  </si>
  <si>
    <t>Krishna</t>
  </si>
  <si>
    <t>B-25834</t>
  </si>
  <si>
    <t>Ananya</t>
  </si>
  <si>
    <t>B-25835</t>
  </si>
  <si>
    <t>Moumita</t>
  </si>
  <si>
    <t>B-25836</t>
  </si>
  <si>
    <t>Arti</t>
  </si>
  <si>
    <t>B-25837</t>
  </si>
  <si>
    <t>Palak</t>
  </si>
  <si>
    <t>B-25838</t>
  </si>
  <si>
    <t>B-25839</t>
  </si>
  <si>
    <t>Pranjali</t>
  </si>
  <si>
    <t>B-25840</t>
  </si>
  <si>
    <t>Sneha</t>
  </si>
  <si>
    <t>B-25841</t>
  </si>
  <si>
    <t>Ashvini</t>
  </si>
  <si>
    <t>B-25842</t>
  </si>
  <si>
    <t>B-25843</t>
  </si>
  <si>
    <t>Mrunal</t>
  </si>
  <si>
    <t>B-25844</t>
  </si>
  <si>
    <t>Swati</t>
  </si>
  <si>
    <t>B-25845</t>
  </si>
  <si>
    <t>Snel</t>
  </si>
  <si>
    <t>B-25846</t>
  </si>
  <si>
    <t>Soodesh</t>
  </si>
  <si>
    <t>B-25847</t>
  </si>
  <si>
    <t>Aniket</t>
  </si>
  <si>
    <t>B-25848</t>
  </si>
  <si>
    <t>B-25849</t>
  </si>
  <si>
    <t>K</t>
  </si>
  <si>
    <t>B-25850</t>
  </si>
  <si>
    <t>B-25851</t>
  </si>
  <si>
    <t>Kushal</t>
  </si>
  <si>
    <t>B-25852</t>
  </si>
  <si>
    <t>Soumyabrata</t>
  </si>
  <si>
    <t>B-25853</t>
  </si>
  <si>
    <t>Gaurav</t>
  </si>
  <si>
    <t>B-25854</t>
  </si>
  <si>
    <t>B-25855</t>
  </si>
  <si>
    <t>Abhijeet</t>
  </si>
  <si>
    <t>B-25856</t>
  </si>
  <si>
    <t>B-25857</t>
  </si>
  <si>
    <t>Anand</t>
  </si>
  <si>
    <t>B-25858</t>
  </si>
  <si>
    <t>B-25859</t>
  </si>
  <si>
    <t>Chikku</t>
  </si>
  <si>
    <t>B-25860</t>
  </si>
  <si>
    <t>B-25861</t>
  </si>
  <si>
    <t>Aayush</t>
  </si>
  <si>
    <t>B-25862</t>
  </si>
  <si>
    <t>Amol</t>
  </si>
  <si>
    <t>B-25863</t>
  </si>
  <si>
    <t>Manibalan</t>
  </si>
  <si>
    <t>B-25864</t>
  </si>
  <si>
    <t>Aromal</t>
  </si>
  <si>
    <t>B-25865</t>
  </si>
  <si>
    <t>Arun</t>
  </si>
  <si>
    <t>B-25866</t>
  </si>
  <si>
    <t>Komal</t>
  </si>
  <si>
    <t>B-25867</t>
  </si>
  <si>
    <t>B-25868</t>
  </si>
  <si>
    <t>Vikash</t>
  </si>
  <si>
    <t>B-25869</t>
  </si>
  <si>
    <t>Parakh</t>
  </si>
  <si>
    <t>B-25870</t>
  </si>
  <si>
    <t>B-25871</t>
  </si>
  <si>
    <t>Gunjal</t>
  </si>
  <si>
    <t>Surat</t>
  </si>
  <si>
    <t>B-25872</t>
  </si>
  <si>
    <t>Saurabh</t>
  </si>
  <si>
    <t>B-25873</t>
  </si>
  <si>
    <t>Divyeta</t>
  </si>
  <si>
    <t>B-25874</t>
  </si>
  <si>
    <t>Udaipur</t>
  </si>
  <si>
    <t>B-25875</t>
  </si>
  <si>
    <t>Divyeshkumar</t>
  </si>
  <si>
    <t>Allahabad</t>
  </si>
  <si>
    <t>B-25876</t>
  </si>
  <si>
    <t>Bhosale</t>
  </si>
  <si>
    <t>Amritsar</t>
  </si>
  <si>
    <t>B-25877</t>
  </si>
  <si>
    <t>Dashyam</t>
  </si>
  <si>
    <t>B-25878</t>
  </si>
  <si>
    <t>Mrinal</t>
  </si>
  <si>
    <t>B-25879</t>
  </si>
  <si>
    <t>B-25880</t>
  </si>
  <si>
    <t>Apoorv</t>
  </si>
  <si>
    <t>B-25881</t>
  </si>
  <si>
    <t>B-25882</t>
  </si>
  <si>
    <t>Masurkar</t>
  </si>
  <si>
    <t>B-25883</t>
  </si>
  <si>
    <t>Saptadeep</t>
  </si>
  <si>
    <t>B-25884</t>
  </si>
  <si>
    <t>Sumeet</t>
  </si>
  <si>
    <t>B-25885</t>
  </si>
  <si>
    <t>Shatayu</t>
  </si>
  <si>
    <t>B-25886</t>
  </si>
  <si>
    <t>Brijesh</t>
  </si>
  <si>
    <t>B-25887</t>
  </si>
  <si>
    <t>Vedant</t>
  </si>
  <si>
    <t>B-25888</t>
  </si>
  <si>
    <t>B-25889</t>
  </si>
  <si>
    <t>B-25890</t>
  </si>
  <si>
    <t>Divyansha</t>
  </si>
  <si>
    <t>B-25891</t>
  </si>
  <si>
    <t>B-25892</t>
  </si>
  <si>
    <t>B-25893</t>
  </si>
  <si>
    <t>Aashna</t>
  </si>
  <si>
    <t>B-25894</t>
  </si>
  <si>
    <t>Monu</t>
  </si>
  <si>
    <t>B-25895</t>
  </si>
  <si>
    <t>Sathya</t>
  </si>
  <si>
    <t>B-25896</t>
  </si>
  <si>
    <t>B-25897</t>
  </si>
  <si>
    <t>B-25898</t>
  </si>
  <si>
    <t>B-25899</t>
  </si>
  <si>
    <t>Aishwarya</t>
  </si>
  <si>
    <t>B-25900</t>
  </si>
  <si>
    <t>B-25901</t>
  </si>
  <si>
    <t>Suraj</t>
  </si>
  <si>
    <t>B-25902</t>
  </si>
  <si>
    <t>Ishpreet</t>
  </si>
  <si>
    <t>B-25903</t>
  </si>
  <si>
    <t>Amlan</t>
  </si>
  <si>
    <t>B-25904</t>
  </si>
  <si>
    <t>Delhi</t>
  </si>
  <si>
    <t>B-25905</t>
  </si>
  <si>
    <t>Bhargav</t>
  </si>
  <si>
    <t>B-25906</t>
  </si>
  <si>
    <t>Abhijit</t>
  </si>
  <si>
    <t>B-25907</t>
  </si>
  <si>
    <t>Jaydeep</t>
  </si>
  <si>
    <t>B-25908</t>
  </si>
  <si>
    <t>Pradeep</t>
  </si>
  <si>
    <t>B-25909</t>
  </si>
  <si>
    <t>Sujay</t>
  </si>
  <si>
    <t>B-25910</t>
  </si>
  <si>
    <t>Jay</t>
  </si>
  <si>
    <t>B-25911</t>
  </si>
  <si>
    <t>Phalguni</t>
  </si>
  <si>
    <t>B-25912</t>
  </si>
  <si>
    <t>Preksha</t>
  </si>
  <si>
    <t>B-25913</t>
  </si>
  <si>
    <t>Geetanjali</t>
  </si>
  <si>
    <t>B-25914</t>
  </si>
  <si>
    <t>Kajal</t>
  </si>
  <si>
    <t>B-25915</t>
  </si>
  <si>
    <t>Sukruta</t>
  </si>
  <si>
    <t>B-25916</t>
  </si>
  <si>
    <t>Utkarsh</t>
  </si>
  <si>
    <t>B-25917</t>
  </si>
  <si>
    <t>B-25918</t>
  </si>
  <si>
    <t>Karandeep</t>
  </si>
  <si>
    <t>B-25919</t>
  </si>
  <si>
    <t>Neha</t>
  </si>
  <si>
    <t>B-25920</t>
  </si>
  <si>
    <t>Jayanti</t>
  </si>
  <si>
    <t>B-25921</t>
  </si>
  <si>
    <t>Sandra</t>
  </si>
  <si>
    <t>B-25922</t>
  </si>
  <si>
    <t>Akshata</t>
  </si>
  <si>
    <t>B-25923</t>
  </si>
  <si>
    <t>Vishakha</t>
  </si>
  <si>
    <t>B-25924</t>
  </si>
  <si>
    <t>Prajakta</t>
  </si>
  <si>
    <t>B-25925</t>
  </si>
  <si>
    <t>B-25926</t>
  </si>
  <si>
    <t>Dipali</t>
  </si>
  <si>
    <t>B-25927</t>
  </si>
  <si>
    <t>B-25928</t>
  </si>
  <si>
    <t>Smriti</t>
  </si>
  <si>
    <t>B-25929</t>
  </si>
  <si>
    <t>Girase</t>
  </si>
  <si>
    <t>B-25930</t>
  </si>
  <si>
    <t>Monica</t>
  </si>
  <si>
    <t>B-25931</t>
  </si>
  <si>
    <t>Sidharth</t>
  </si>
  <si>
    <t>B-25932</t>
  </si>
  <si>
    <t>Bhutekar</t>
  </si>
  <si>
    <t>B-25933</t>
  </si>
  <si>
    <t>Shikhar</t>
  </si>
  <si>
    <t>B-25934</t>
  </si>
  <si>
    <t>Rahul</t>
  </si>
  <si>
    <t>B-25935</t>
  </si>
  <si>
    <t>Sudhir</t>
  </si>
  <si>
    <t>B-25936</t>
  </si>
  <si>
    <t>Nikhil</t>
  </si>
  <si>
    <t>B-25937</t>
  </si>
  <si>
    <t>B-25938</t>
  </si>
  <si>
    <t>B-25939</t>
  </si>
  <si>
    <t>Vineet</t>
  </si>
  <si>
    <t>B-25940</t>
  </si>
  <si>
    <t>Vivek</t>
  </si>
  <si>
    <t>B-25941</t>
  </si>
  <si>
    <t>Jaideep</t>
  </si>
  <si>
    <t>B-25942</t>
  </si>
  <si>
    <t>B-25943</t>
  </si>
  <si>
    <t>Shardul</t>
  </si>
  <si>
    <t>B-25944</t>
  </si>
  <si>
    <t>Syed</t>
  </si>
  <si>
    <t>B-25945</t>
  </si>
  <si>
    <t>Mhatre</t>
  </si>
  <si>
    <t>B-25946</t>
  </si>
  <si>
    <t>B-25947</t>
  </si>
  <si>
    <t>Chetan</t>
  </si>
  <si>
    <t>B-25948</t>
  </si>
  <si>
    <t>Mukund</t>
  </si>
  <si>
    <t>B-25949</t>
  </si>
  <si>
    <t>Shantanu</t>
  </si>
  <si>
    <t>B-25950</t>
  </si>
  <si>
    <t>B-25951</t>
  </si>
  <si>
    <t>Jesal</t>
  </si>
  <si>
    <t>B-25952</t>
  </si>
  <si>
    <t>B-25953</t>
  </si>
  <si>
    <t>B-25954</t>
  </si>
  <si>
    <t>Trupti</t>
  </si>
  <si>
    <t>B-25955</t>
  </si>
  <si>
    <t>B-25956</t>
  </si>
  <si>
    <t>B-25957</t>
  </si>
  <si>
    <t>B-25958</t>
  </si>
  <si>
    <t>Aparajita</t>
  </si>
  <si>
    <t>B-25959</t>
  </si>
  <si>
    <t>Muskan</t>
  </si>
  <si>
    <t>B-25960</t>
  </si>
  <si>
    <t>B-25961</t>
  </si>
  <si>
    <t>B-25962</t>
  </si>
  <si>
    <t>Tejeswini</t>
  </si>
  <si>
    <t>B-25963</t>
  </si>
  <si>
    <t>Pratiksha</t>
  </si>
  <si>
    <t>B-25964</t>
  </si>
  <si>
    <t>Oshin</t>
  </si>
  <si>
    <t>B-25965</t>
  </si>
  <si>
    <t>Saloni</t>
  </si>
  <si>
    <t>B-25966</t>
  </si>
  <si>
    <t>B-25967</t>
  </si>
  <si>
    <t>B-25968</t>
  </si>
  <si>
    <t>Paromita</t>
  </si>
  <si>
    <t>B-25969</t>
  </si>
  <si>
    <t>Shreyshi</t>
  </si>
  <si>
    <t>B-25970</t>
  </si>
  <si>
    <t>B-25971</t>
  </si>
  <si>
    <t>B-25972</t>
  </si>
  <si>
    <t>Jesslyn</t>
  </si>
  <si>
    <t>B-25973</t>
  </si>
  <si>
    <t>Seema</t>
  </si>
  <si>
    <t>B-25974</t>
  </si>
  <si>
    <t>Manisha</t>
  </si>
  <si>
    <t>B-25975</t>
  </si>
  <si>
    <t>B-25976</t>
  </si>
  <si>
    <t>Piyam</t>
  </si>
  <si>
    <t>B-25977</t>
  </si>
  <si>
    <t>B-25978</t>
  </si>
  <si>
    <t>Parin</t>
  </si>
  <si>
    <t>B-25979</t>
  </si>
  <si>
    <t>B-25980</t>
  </si>
  <si>
    <t>B-25981</t>
  </si>
  <si>
    <t>Amruta</t>
  </si>
  <si>
    <t>B-25982</t>
  </si>
  <si>
    <t>Hemangi</t>
  </si>
  <si>
    <t>B-25983</t>
  </si>
  <si>
    <t>Atul</t>
  </si>
  <si>
    <t>B-25984</t>
  </si>
  <si>
    <t>B-25985</t>
  </si>
  <si>
    <t>Ginny</t>
  </si>
  <si>
    <t>B-25986</t>
  </si>
  <si>
    <t>B-25987</t>
  </si>
  <si>
    <t>Manjiri</t>
  </si>
  <si>
    <t>B-25988</t>
  </si>
  <si>
    <t>Nirja</t>
  </si>
  <si>
    <t>B-25989</t>
  </si>
  <si>
    <t>B-25990</t>
  </si>
  <si>
    <t>Mugdha</t>
  </si>
  <si>
    <t>B-25991</t>
  </si>
  <si>
    <t>Mansi</t>
  </si>
  <si>
    <t>B-25992</t>
  </si>
  <si>
    <t>B-25993</t>
  </si>
  <si>
    <t>Harshal</t>
  </si>
  <si>
    <t>B-25994</t>
  </si>
  <si>
    <t>Omkar</t>
  </si>
  <si>
    <t>B-25995</t>
  </si>
  <si>
    <t>Yohann</t>
  </si>
  <si>
    <t>B-25996</t>
  </si>
  <si>
    <t>Prashant</t>
  </si>
  <si>
    <t>B-25997</t>
  </si>
  <si>
    <t>B-25998</t>
  </si>
  <si>
    <t>Anmol</t>
  </si>
  <si>
    <t>B-25999</t>
  </si>
  <si>
    <t>Diwakar</t>
  </si>
  <si>
    <t>B-26000</t>
  </si>
  <si>
    <t>B-26001</t>
  </si>
  <si>
    <t>Patil</t>
  </si>
  <si>
    <t>B-26002</t>
  </si>
  <si>
    <t>B-26003</t>
  </si>
  <si>
    <t>Hitesh</t>
  </si>
  <si>
    <t>B-26004</t>
  </si>
  <si>
    <t>Nandita</t>
  </si>
  <si>
    <t>B-26005</t>
  </si>
  <si>
    <t>Parnavi</t>
  </si>
  <si>
    <t>B-26006</t>
  </si>
  <si>
    <t>Arpita</t>
  </si>
  <si>
    <t>B-26007</t>
  </si>
  <si>
    <t>B-26008</t>
  </si>
  <si>
    <t>Kalyani</t>
  </si>
  <si>
    <t>B-26009</t>
  </si>
  <si>
    <t>B-26010</t>
  </si>
  <si>
    <t>Kartikay</t>
  </si>
  <si>
    <t>B-26011</t>
  </si>
  <si>
    <t>B-26012</t>
  </si>
  <si>
    <t>B-26013</t>
  </si>
  <si>
    <t>B-26014</t>
  </si>
  <si>
    <t>B-26015</t>
  </si>
  <si>
    <t>B-26016</t>
  </si>
  <si>
    <t>B-26017</t>
  </si>
  <si>
    <t>B-26018</t>
  </si>
  <si>
    <t>B-26019</t>
  </si>
  <si>
    <t>B-26020</t>
  </si>
  <si>
    <t>B-26021</t>
  </si>
  <si>
    <t>B-26022</t>
  </si>
  <si>
    <t>B-26023</t>
  </si>
  <si>
    <t>B-26024</t>
  </si>
  <si>
    <t>B-26025</t>
  </si>
  <si>
    <t>B-26026</t>
  </si>
  <si>
    <t>B-26027</t>
  </si>
  <si>
    <t>B-26028</t>
  </si>
  <si>
    <t>B-26029</t>
  </si>
  <si>
    <t>B-26030</t>
  </si>
  <si>
    <t>B-26031</t>
  </si>
  <si>
    <t>B-26032</t>
  </si>
  <si>
    <t>B-26033</t>
  </si>
  <si>
    <t>B-26034</t>
  </si>
  <si>
    <t>B-26035</t>
  </si>
  <si>
    <t>B-26036</t>
  </si>
  <si>
    <t>B-26037</t>
  </si>
  <si>
    <t>B-26038</t>
  </si>
  <si>
    <t>B-26039</t>
  </si>
  <si>
    <t>B-26040</t>
  </si>
  <si>
    <t>B-26041</t>
  </si>
  <si>
    <t>B-26042</t>
  </si>
  <si>
    <t>B-26043</t>
  </si>
  <si>
    <t>B-26044</t>
  </si>
  <si>
    <t>B-26045</t>
  </si>
  <si>
    <t>B-26046</t>
  </si>
  <si>
    <t>B-26047</t>
  </si>
  <si>
    <t>B-26048</t>
  </si>
  <si>
    <t>B-26049</t>
  </si>
  <si>
    <t>B-26050</t>
  </si>
  <si>
    <t>B-26051</t>
  </si>
  <si>
    <t>B-26052</t>
  </si>
  <si>
    <t>B-26053</t>
  </si>
  <si>
    <t>B-26054</t>
  </si>
  <si>
    <t>B-26055</t>
  </si>
  <si>
    <t>B-26056</t>
  </si>
  <si>
    <t>B-26057</t>
  </si>
  <si>
    <t>B-26058</t>
  </si>
  <si>
    <t>B-26059</t>
  </si>
  <si>
    <t>B-26060</t>
  </si>
  <si>
    <t>B-26061</t>
  </si>
  <si>
    <t>B-26062</t>
  </si>
  <si>
    <t>B-26063</t>
  </si>
  <si>
    <t>B-26064</t>
  </si>
  <si>
    <t>Ankita</t>
  </si>
  <si>
    <t>B-26065</t>
  </si>
  <si>
    <t>B-26066</t>
  </si>
  <si>
    <t>B-26067</t>
  </si>
  <si>
    <t>B-26068</t>
  </si>
  <si>
    <t>B-26069</t>
  </si>
  <si>
    <t>B-26070</t>
  </si>
  <si>
    <t>B-26071</t>
  </si>
  <si>
    <t>B-26072</t>
  </si>
  <si>
    <t>B-26073</t>
  </si>
  <si>
    <t>B-26074</t>
  </si>
  <si>
    <t>B-26075</t>
  </si>
  <si>
    <t>B-26076</t>
  </si>
  <si>
    <t>B-26077</t>
  </si>
  <si>
    <t>B-26078</t>
  </si>
  <si>
    <t>B-26079</t>
  </si>
  <si>
    <t>B-26080</t>
  </si>
  <si>
    <t>B-26081</t>
  </si>
  <si>
    <t>B-26082</t>
  </si>
  <si>
    <t>B-26083</t>
  </si>
  <si>
    <t>B-26084</t>
  </si>
  <si>
    <t>B-26085</t>
  </si>
  <si>
    <t>B-26086</t>
  </si>
  <si>
    <t>B-26087</t>
  </si>
  <si>
    <t>B-26088</t>
  </si>
  <si>
    <t>B-26089</t>
  </si>
  <si>
    <t>B-26090</t>
  </si>
  <si>
    <t>B-26091</t>
  </si>
  <si>
    <t>B-26092</t>
  </si>
  <si>
    <t>B-26093</t>
  </si>
  <si>
    <t>B-26094</t>
  </si>
  <si>
    <t>B-26095</t>
  </si>
  <si>
    <t>B-26096</t>
  </si>
  <si>
    <t>B-26097</t>
  </si>
  <si>
    <t>B-26098</t>
  </si>
  <si>
    <t>B-26099</t>
  </si>
  <si>
    <t>B-26100</t>
  </si>
  <si>
    <t>Shirt</t>
  </si>
  <si>
    <t>Clothing</t>
  </si>
  <si>
    <t>T-shirt</t>
  </si>
  <si>
    <t>Chairs</t>
  </si>
  <si>
    <t>Furniture</t>
  </si>
  <si>
    <t>Trousers</t>
  </si>
  <si>
    <t>Phones</t>
  </si>
  <si>
    <t>Electronics</t>
  </si>
  <si>
    <t>Hankerchief</t>
  </si>
  <si>
    <t>Skirt</t>
  </si>
  <si>
    <t>Saree</t>
  </si>
  <si>
    <t>Leggings</t>
  </si>
  <si>
    <t>Accessories</t>
  </si>
  <si>
    <t>Electronic Games</t>
  </si>
  <si>
    <t>Printers</t>
  </si>
  <si>
    <t>Kurti</t>
  </si>
  <si>
    <t>Stole</t>
  </si>
  <si>
    <t>Bookcases</t>
  </si>
  <si>
    <t>Furnishings</t>
  </si>
  <si>
    <t>Tables</t>
  </si>
  <si>
    <t>Sub-Category</t>
  </si>
  <si>
    <t>Category</t>
  </si>
  <si>
    <t>Quantity</t>
  </si>
  <si>
    <t>Profit</t>
  </si>
  <si>
    <t>Amount</t>
  </si>
  <si>
    <t>Target</t>
  </si>
  <si>
    <t>Month of Order Date</t>
  </si>
  <si>
    <t>Row Labels</t>
  </si>
  <si>
    <t>Grand Total</t>
  </si>
  <si>
    <t>Jan</t>
  </si>
  <si>
    <t>Mar</t>
  </si>
  <si>
    <t>Apr</t>
  </si>
  <si>
    <t>May</t>
  </si>
  <si>
    <t>Jun</t>
  </si>
  <si>
    <t>Jul</t>
  </si>
  <si>
    <t>Aug</t>
  </si>
  <si>
    <t>Sep</t>
  </si>
  <si>
    <t>Oct</t>
  </si>
  <si>
    <t>Nov</t>
  </si>
  <si>
    <t>Dec</t>
  </si>
  <si>
    <t>Feb</t>
  </si>
  <si>
    <t>Furniture Actual Sales</t>
  </si>
  <si>
    <t>Clothing Actual Sales</t>
  </si>
  <si>
    <t>Electronics Actual Sales</t>
  </si>
  <si>
    <t>Total Amount Actual Sales</t>
  </si>
  <si>
    <t xml:space="preserve"> Actual Sales </t>
  </si>
  <si>
    <t>Sum of Target</t>
  </si>
  <si>
    <t xml:space="preserve">Sum of  Actual Sales </t>
  </si>
  <si>
    <t>Column Labels</t>
  </si>
  <si>
    <t>Sum of Profit</t>
  </si>
  <si>
    <t>Sum of Quantity</t>
  </si>
  <si>
    <t>Sum of Total Amount Actual Sales</t>
  </si>
  <si>
    <t>States</t>
  </si>
  <si>
    <t>Total Sales</t>
  </si>
  <si>
    <t>Sub-category</t>
  </si>
  <si>
    <t>Profits</t>
  </si>
  <si>
    <t>Sales</t>
  </si>
  <si>
    <t>Qty</t>
  </si>
  <si>
    <t>Sum of Amount</t>
  </si>
  <si>
    <t>\</t>
  </si>
  <si>
    <t>Month</t>
  </si>
  <si>
    <t>7</t>
  </si>
  <si>
    <t>cat1</t>
  </si>
  <si>
    <t>cat2</t>
  </si>
  <si>
    <t>cat3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</si>
</sst>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mm/dd/yyyy;@"/>
    <numFmt numFmtId="165" formatCode="_([$$-409]* #,##0.00_);_([$$-409]* \(#,##0.00\);_([$$-409]* &quot;-&quot;??_);_(@_)"/>
    <numFmt numFmtId="166" formatCode="&quot;$&quot;#,##0.00"/>
    <numFmt numFmtId="167" formatCode="mm/yyyy;@"/>
    <numFmt numFmtId="168" formatCode="_(* #,##0_);_(* \(#,##0\);_(* &quot;-&quot;??_);_(@_)"/>
    <numFmt numFmtId="169" formatCode="@\ &quot;*&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5F8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8"/>
      </top>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165" fontId="0" fillId="0" borderId="0" xfId="0" applyNumberFormat="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0" fontId="0" fillId="0" borderId="10" xfId="0" applyFont="1" applyBorder="1"/>
    <xf numFmtId="166" fontId="0" fillId="0" borderId="0" xfId="1" applyNumberFormat="1" applyFont="1"/>
    <xf numFmtId="167" fontId="0" fillId="0" borderId="0" xfId="0" applyNumberFormat="1"/>
    <xf numFmtId="44" fontId="0" fillId="0" borderId="10" xfId="1" applyNumberFormat="1" applyFont="1" applyBorder="1"/>
    <xf numFmtId="10" fontId="0" fillId="0" borderId="0" xfId="0" applyNumberFormat="1"/>
    <xf numFmtId="0" fontId="0" fillId="33" borderId="0" xfId="0" applyFill="1"/>
    <xf numFmtId="44" fontId="0" fillId="0" borderId="0" xfId="0" applyNumberFormat="1"/>
    <xf numFmtId="168" fontId="0" fillId="0" borderId="0" xfId="0" applyNumberFormat="1"/>
    <xf numFmtId="14" fontId="0" fillId="0" borderId="0" xfId="0" applyNumberFormat="1"/>
    <xf numFmtId="169" fontId="0" fillId="0" borderId="0" xfId="0" applyNumberFormat="1" applyAlignment="1">
      <alignment horizontal="lef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5">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_(* #,##0_);_(* \(#,##0\);_(* &quot;-&quot;??_);_(@_)"/>
    </dxf>
    <dxf/>
    <dxf>
      <font>
        <color theme="4" tint="-0.499984740745262"/>
        <name val="Arial"/>
        <family val="2"/>
        <scheme val="none"/>
      </font>
      <fill>
        <gradientFill degree="90">
          <stop position="0">
            <color theme="0"/>
          </stop>
          <stop position="0.5">
            <color rgb="FFF5E2AA"/>
          </stop>
          <stop position="1">
            <color theme="0"/>
          </stop>
        </gradientFill>
      </fill>
    </dxf>
    <dxf>
      <font>
        <name val="Arial"/>
        <family val="2"/>
        <scheme val="none"/>
      </font>
      <fill>
        <gradientFill degree="90">
          <stop position="0">
            <color theme="0"/>
          </stop>
          <stop position="1">
            <color theme="4"/>
          </stop>
        </gradientFill>
      </fill>
    </dxf>
    <dxf>
      <font>
        <sz val="9"/>
        <name val="Arial"/>
        <family val="2"/>
        <scheme val="none"/>
      </font>
      <border diagonalUp="0" diagonalDown="0">
        <left/>
        <right/>
        <top/>
        <bottom/>
        <vertical/>
        <horizontal/>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167" formatCode="mm/yyyy;@"/>
    </dxf>
    <dxf>
      <numFmt numFmtId="0" formatCode="General"/>
    </dxf>
    <dxf>
      <alignment horizontal="left" vertical="bottom" textRotation="0" wrapText="0" indent="0" justifyLastLine="0" shrinkToFit="0" readingOrder="0"/>
    </dxf>
    <dxf>
      <numFmt numFmtId="0" formatCode="General"/>
    </dxf>
    <dxf>
      <alignment horizontal="left" vertical="bottom" textRotation="0" wrapText="0" indent="0" justifyLastLine="0" shrinkToFit="0" readingOrder="0"/>
    </dxf>
    <dxf>
      <numFmt numFmtId="0" formatCode="General"/>
    </dxf>
    <dxf>
      <alignment horizontal="left" vertical="bottom" textRotation="0" wrapText="0" indent="0" justifyLastLine="0" shrinkToFit="0" readingOrder="0"/>
    </dxf>
    <dxf>
      <numFmt numFmtId="19" formatCode="m/d/yyyy"/>
    </dxf>
    <dxf>
      <font>
        <b val="0"/>
        <i val="0"/>
        <strike val="0"/>
        <condense val="0"/>
        <extend val="0"/>
        <outline val="0"/>
        <shadow val="0"/>
        <u val="none"/>
        <vertAlign val="baseline"/>
        <sz val="12"/>
        <color theme="1"/>
        <name val="Calibri"/>
        <family val="2"/>
        <scheme val="minor"/>
      </font>
    </dxf>
    <dxf>
      <numFmt numFmtId="165" formatCode="_([$$-409]* #,##0.00_);_([$$-409]* \(#,##0.00\);_([$$-409]* &quot;-&quot;??_);_(@_)"/>
    </dxf>
    <dxf>
      <font>
        <b val="0"/>
        <i val="0"/>
        <strike val="0"/>
        <condense val="0"/>
        <extend val="0"/>
        <outline val="0"/>
        <shadow val="0"/>
        <u val="none"/>
        <vertAlign val="baseline"/>
        <sz val="12"/>
        <color theme="1"/>
        <name val="Calibri"/>
        <family val="2"/>
        <scheme val="minor"/>
      </font>
      <numFmt numFmtId="166" formatCode="&quot;$&quot;#,##0.00"/>
    </dxf>
    <dxf>
      <font>
        <b val="0"/>
        <i val="0"/>
        <strike val="0"/>
        <condense val="0"/>
        <extend val="0"/>
        <outline val="0"/>
        <shadow val="0"/>
        <u val="none"/>
        <vertAlign val="baseline"/>
        <sz val="12"/>
        <color theme="1"/>
        <name val="Calibri"/>
        <family val="2"/>
        <scheme val="minor"/>
      </font>
      <numFmt numFmtId="166" formatCode="&quot;$&quot;#,##0.00"/>
    </dxf>
    <dxf>
      <font>
        <b val="0"/>
        <i val="0"/>
        <strike val="0"/>
        <condense val="0"/>
        <extend val="0"/>
        <outline val="0"/>
        <shadow val="0"/>
        <u val="none"/>
        <vertAlign val="baseline"/>
        <sz val="12"/>
        <color theme="1"/>
        <name val="Calibri"/>
        <family val="2"/>
        <scheme val="minor"/>
      </font>
      <numFmt numFmtId="166" formatCode="&quot;$&quot;#,##0.00"/>
    </dxf>
    <dxf>
      <font>
        <b val="0"/>
        <i val="0"/>
        <strike val="0"/>
        <condense val="0"/>
        <extend val="0"/>
        <outline val="0"/>
        <shadow val="0"/>
        <u val="none"/>
        <vertAlign val="baseline"/>
        <sz val="12"/>
        <color theme="1"/>
        <name val="Calibri"/>
        <family val="2"/>
        <scheme val="minor"/>
      </font>
      <numFmt numFmtId="166" formatCode="&quot;$&quot;#,##0.00"/>
    </dxf>
    <dxf>
      <font>
        <b val="0"/>
        <i val="0"/>
        <strike val="0"/>
        <condense val="0"/>
        <extend val="0"/>
        <outline val="0"/>
        <shadow val="0"/>
        <u val="none"/>
        <vertAlign val="baseline"/>
        <sz val="12"/>
        <color theme="1"/>
        <name val="Calibri"/>
        <family val="2"/>
        <scheme val="minor"/>
      </font>
      <numFmt numFmtId="166" formatCode="&quot;$&quot;#,##0.00"/>
    </dxf>
    <dxf>
      <font>
        <b val="0"/>
        <i val="0"/>
        <strike val="0"/>
        <condense val="0"/>
        <extend val="0"/>
        <outline val="0"/>
        <shadow val="0"/>
        <u val="none"/>
        <vertAlign val="baseline"/>
        <sz val="12"/>
        <color theme="1"/>
        <name val="Calibri"/>
        <family val="2"/>
        <scheme val="minor"/>
      </font>
      <numFmt numFmtId="166" formatCode="&quot;$&quot;#,##0.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164" formatCode="mm/dd/yyyy;@"/>
    </dxf>
    <dxf>
      <numFmt numFmtId="164" formatCode="mm/dd/yyyy;@"/>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s>
  <tableStyles count="4" defaultTableStyle="TableStyleMedium2" defaultPivotStyle="PivotStyleLight16">
    <tableStyle name="Slicer Style 1" pivot="0" table="0" count="1" xr9:uid="{319D2BBF-EDED-49EE-B0A9-B84E5A9C42D7}">
      <tableStyleElement type="wholeTable" dxfId="10"/>
    </tableStyle>
    <tableStyle name="Slicer Style 2" pivot="0" table="0" count="1" xr9:uid="{74769382-5EE2-4D5B-8D60-19FEE8D2EA30}">
      <tableStyleElement type="wholeTable" dxfId="9"/>
    </tableStyle>
    <tableStyle name="Slicer Style 3" pivot="0" table="0" count="2" xr9:uid="{264E7F81-9944-4E02-AEB6-AD6EE96E871B}">
      <tableStyleElement type="headerRow" dxfId="8"/>
    </tableStyle>
    <tableStyle name="Slicer Style 4" pivot="0" table="0" count="1" xr9:uid="{18002092-37B7-4CED-B63A-85C4A7E10329}">
      <tableStyleElement type="wholeTable" dxfId="7"/>
    </tableStyle>
  </tableStyles>
  <colors>
    <mruColors>
      <color rgb="FFFFFF66"/>
      <color rgb="FFF5E2AA"/>
      <color rgb="FFFFC000"/>
      <color rgb="FFF5F8FF"/>
      <color rgb="FFBF9001"/>
      <color rgb="FFFFFCF9"/>
      <color rgb="FFF098C0"/>
      <color rgb="FFEAFCF9"/>
      <color rgb="FFE8FCE4"/>
      <color rgb="FFFFECEC"/>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owerPivotData" Target="model/item.data"/><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eetMetadata" Target="metadata.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[Ecommerce.xlsx]Pivot!PivotTable2</c:name>
    <c:fmtId val="2"/>
  </c:pivotSource>
  <c:chart>
    <c:title>
      <c:tx>
        <c:rich>
          <a:bodyPr rot="0" spcFirstLastPara="1" vertOverflow="ellipsis" vert="horz" wrap="square" anchor="ctr" anchorCtr="1"/>
          <a:lstStyle/>
          <a:p>
            <a:pPr>
              <a:defRPr sz="1800" b="1" i="0" u="none" strike="noStrike" kern="1200" cap="all" spc="100" normalizeH="0" baseline="0">
                <a:solidFill>
                  <a:schemeClr val="lt1"/>
                </a:solidFill>
                <a:latin typeface="Arial" panose="020B0604020202020204" pitchFamily="34" charset="0"/>
                <a:ea typeface="+mn-ea"/>
                <a:cs typeface="Arial" panose="020B0604020202020204" pitchFamily="34" charset="0"/>
              </a:defRPr>
            </a:pPr>
            <a:r>
              <a:rPr lang="en-US" sz="1800">
                <a:latin typeface="Arial" panose="020B0604020202020204" pitchFamily="34" charset="0"/>
                <a:cs typeface="Arial" panose="020B0604020202020204" pitchFamily="34" charset="0"/>
              </a:rPr>
              <a:t>Total Sales Performance </a:t>
            </a:r>
          </a:p>
        </c:rich>
      </c:tx>
      <c:layout>
        <c:manualLayout>
          <c:xMode val="edge"/>
          <c:yMode val="edge"/>
          <c:x val="0.37429045354906548"/>
          <c:y val="0.11849604287774967"/>
        </c:manualLayout>
      </c:layout>
      <c:overlay val="0"/>
      <c:spPr>
        <a:noFill/>
        <a:ln>
          <a:noFill/>
        </a:ln>
        <a:effectLst/>
      </c:spPr>
      <c:txPr>
        <a:bodyPr rot="0" spcFirstLastPara="1" vertOverflow="ellipsis" vert="horz" wrap="square" anchor="ctr" anchorCtr="1"/>
        <a:lstStyle/>
        <a:p>
          <a:pPr>
            <a:defRPr sz="1800" b="1" i="0" u="none" strike="noStrike" kern="1200" cap="all" spc="100" normalizeH="0" baseline="0">
              <a:solidFill>
                <a:schemeClr val="lt1"/>
              </a:solidFill>
              <a:latin typeface="Arial" panose="020B0604020202020204" pitchFamily="34" charset="0"/>
              <a:ea typeface="+mn-ea"/>
              <a:cs typeface="Arial" panose="020B060402020202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accent4"/>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ln w="34925" cap="rnd">
            <a:solidFill>
              <a:schemeClr val="accent4"/>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t"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777713778041159E-2"/>
          <c:y val="4.2591554794877876E-2"/>
          <c:w val="0.93522641727041111"/>
          <c:h val="0.76421836391789943"/>
        </c:manualLayout>
      </c:layout>
      <c:lineChart>
        <c:grouping val="standard"/>
        <c:varyColors val="0"/>
        <c:ser>
          <c:idx val="0"/>
          <c:order val="0"/>
          <c:tx>
            <c:strRef>
              <c:f>Pivot!$B$6</c:f>
              <c:strCache>
                <c:ptCount val="1"/>
                <c:pt idx="0">
                  <c:v>Total</c:v>
                </c:pt>
              </c:strCache>
            </c:strRef>
          </c:tx>
          <c:spPr>
            <a:ln w="34925" cap="rnd">
              <a:solidFill>
                <a:schemeClr val="accent4"/>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t"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Pivot!$B$7:$B$19</c:f>
              <c:numCache>
                <c:formatCode>General</c:formatCode>
                <c:ptCount val="12"/>
                <c:pt idx="0">
                  <c:v>61439</c:v>
                </c:pt>
                <c:pt idx="1">
                  <c:v>38424</c:v>
                </c:pt>
                <c:pt idx="2">
                  <c:v>58937</c:v>
                </c:pt>
                <c:pt idx="3">
                  <c:v>32726</c:v>
                </c:pt>
                <c:pt idx="4">
                  <c:v>28545</c:v>
                </c:pt>
                <c:pt idx="5">
                  <c:v>23658</c:v>
                </c:pt>
                <c:pt idx="6">
                  <c:v>12966</c:v>
                </c:pt>
                <c:pt idx="7">
                  <c:v>30899</c:v>
                </c:pt>
                <c:pt idx="8">
                  <c:v>26628</c:v>
                </c:pt>
                <c:pt idx="9">
                  <c:v>31615</c:v>
                </c:pt>
                <c:pt idx="10">
                  <c:v>48086</c:v>
                </c:pt>
                <c:pt idx="11">
                  <c:v>37579</c:v>
                </c:pt>
              </c:numCache>
            </c:numRef>
          </c:val>
          <c:smooth val="0"/>
          <c:extLst>
            <c:ext xmlns:c16="http://schemas.microsoft.com/office/drawing/2014/chart" uri="{C3380CC4-5D6E-409C-BE32-E72D297353CC}">
              <c16:uniqueId val="{00000001-A920-48B7-8A6B-B74AEF1CB6BF}"/>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14506767"/>
        <c:axId val="314501743"/>
      </c:lineChart>
      <c:catAx>
        <c:axId val="31450676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100" b="0" i="0" u="none" strike="noStrike" kern="1200" spc="100" baseline="0">
                <a:solidFill>
                  <a:schemeClr val="lt1"/>
                </a:solidFill>
                <a:latin typeface="Arial" panose="020B0604020202020204" pitchFamily="34" charset="0"/>
                <a:ea typeface="+mn-ea"/>
                <a:cs typeface="Arial" panose="020B0604020202020204" pitchFamily="34" charset="0"/>
              </a:defRPr>
            </a:pPr>
            <a:endParaRPr lang="en-US"/>
          </a:p>
        </c:txPr>
        <c:crossAx val="314501743"/>
        <c:crosses val="autoZero"/>
        <c:auto val="1"/>
        <c:lblAlgn val="ctr"/>
        <c:lblOffset val="100"/>
        <c:noMultiLvlLbl val="0"/>
      </c:catAx>
      <c:valAx>
        <c:axId val="314501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450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[Ecommerce.xlsx]Pivot!PivotTable11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Pivot!$B$101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42-4D29-9B9D-CD78D1CC4C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42-4D29-9B9D-CD78D1CC4C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42-4D29-9B9D-CD78D1CC4C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Pivot!$A$102:$A$105</c:f>
              <c:strCache>
                <c:ptCount val="3"/>
                <c:pt idx="0">
                  <c:v>Clothing</c:v>
                </c:pt>
                <c:pt idx="1">
                  <c:v>Electronics</c:v>
                </c:pt>
                <c:pt idx="2">
                  <c:v>Furniture</c:v>
                </c:pt>
              </c:strCache>
            </c:strRef>
          </c:cat>
          <c:val>
            <c:numRef>
              <c:f>Pivot!$B$102:$B$105</c:f>
              <c:numCache>
                <c:formatCode>0.00%</c:formatCode>
                <c:ptCount val="3"/>
                <c:pt idx="0">
                  <c:v>0.46599874765184723</c:v>
                </c:pt>
                <c:pt idx="1">
                  <c:v>0.43807138384470884</c:v>
                </c:pt>
                <c:pt idx="2">
                  <c:v>9.5929868503443955E-2</c:v>
                </c:pt>
              </c:numCache>
            </c:numRef>
          </c:val>
          <c:extLst>
            <c:ext xmlns:c16="http://schemas.microsoft.com/office/drawing/2014/chart" uri="{C3380CC4-5D6E-409C-BE32-E72D297353CC}">
              <c16:uniqueId val="{00000000-D6DA-744E-B679-54788007D4B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map'!$B$25</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map'!$A$26:$A$44</c:f>
              <c:strCache>
                <c:ptCount val="4"/>
                <c:pt idx="0">
                  <c:v>Uttar Pradesh</c:v>
                </c:pt>
                <c:pt idx="1">
                  <c:v>Delhi</c:v>
                </c:pt>
                <c:pt idx="2">
                  <c:v>Maharashtra</c:v>
                </c:pt>
                <c:pt idx="3">
                  <c:v>Madhya Pradesh</c:v>
                </c:pt>
              </c:strCache>
            </c:strRef>
          </c:cat>
          <c:val>
            <c:numRef>
              <c:f>'sales map'!$B$26:$B$44</c:f>
              <c:numCache>
                <c:formatCode>General</c:formatCode>
                <c:ptCount val="4"/>
                <c:pt idx="0">
                  <c:v>22359</c:v>
                </c:pt>
                <c:pt idx="1">
                  <c:v>22531</c:v>
                </c:pt>
                <c:pt idx="2">
                  <c:v>95348</c:v>
                </c:pt>
                <c:pt idx="3">
                  <c:v>105140</c:v>
                </c:pt>
              </c:numCache>
            </c:numRef>
          </c:val>
          <c:extLst>
            <c:ext xmlns:c16="http://schemas.microsoft.com/office/drawing/2014/chart" uri="{C3380CC4-5D6E-409C-BE32-E72D297353CC}">
              <c16:uniqueId val="{00000000-921C-DB49-A6D2-CF0445D24C6B}"/>
            </c:ext>
          </c:extLst>
        </c:ser>
        <c:dLbls>
          <c:showLegendKey val="0"/>
          <c:showVal val="0"/>
          <c:showCatName val="0"/>
          <c:showSerName val="0"/>
          <c:showPercent val="0"/>
          <c:showBubbleSize val="0"/>
        </c:dLbls>
        <c:gapWidth val="100"/>
        <c:overlap val="-24"/>
        <c:axId val="28901071"/>
        <c:axId val="472206160"/>
      </c:barChart>
      <c:catAx>
        <c:axId val="289010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06160"/>
        <c:crosses val="autoZero"/>
        <c:auto val="1"/>
        <c:lblAlgn val="ctr"/>
        <c:lblOffset val="100"/>
        <c:noMultiLvlLbl val="0"/>
      </c:catAx>
      <c:valAx>
        <c:axId val="47220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0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[Ecommerce.xlsx]Pivot!PivotTable11</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latin typeface="Arial" panose="020B0604020202020204" pitchFamily="34" charset="0"/>
                <a:cs typeface="Arial" panose="020B0604020202020204" pitchFamily="34" charset="0"/>
              </a:rPr>
              <a:t>Profits</a:t>
            </a:r>
          </a:p>
        </c:rich>
      </c:tx>
      <c:layout>
        <c:manualLayout>
          <c:xMode val="edge"/>
          <c:yMode val="edge"/>
          <c:x val="0.41305720738576379"/>
          <c:y val="5.241871788349992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1121703915907675"/>
          <c:y val="0.19133755720490114"/>
          <c:w val="0.65264098886710042"/>
          <c:h val="0.76008728229626643"/>
        </c:manualLayout>
      </c:layout>
      <c:pieChart>
        <c:varyColors val="1"/>
        <c:ser>
          <c:idx val="0"/>
          <c:order val="0"/>
          <c:tx>
            <c:strRef>
              <c:f>Pivot!$B$101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C3-4849-9221-53CB0B80C80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2C3-4849-9221-53CB0B80C8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C3-4849-9221-53CB0B80C808}"/>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Pivot!$A$102:$A$105</c:f>
              <c:strCache>
                <c:ptCount val="3"/>
                <c:pt idx="0">
                  <c:v>Clothing</c:v>
                </c:pt>
                <c:pt idx="1">
                  <c:v>Electronics</c:v>
                </c:pt>
                <c:pt idx="2">
                  <c:v>Furniture</c:v>
                </c:pt>
              </c:strCache>
            </c:strRef>
          </c:cat>
          <c:val>
            <c:numRef>
              <c:f>Pivot!$B$102:$B$105</c:f>
              <c:numCache>
                <c:formatCode>0.00%</c:formatCode>
                <c:ptCount val="3"/>
                <c:pt idx="0">
                  <c:v>0.46599874765184723</c:v>
                </c:pt>
                <c:pt idx="1">
                  <c:v>0.43807138384470884</c:v>
                </c:pt>
                <c:pt idx="2">
                  <c:v>9.5929868503443955E-2</c:v>
                </c:pt>
              </c:numCache>
            </c:numRef>
          </c:val>
          <c:extLst>
            <c:ext xmlns:c16="http://schemas.microsoft.com/office/drawing/2014/chart" uri="{C3380CC4-5D6E-409C-BE32-E72D297353CC}">
              <c16:uniqueId val="{00000006-C2C3-4849-9221-53CB0B80C808}"/>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[Ecommerce.xlsx]Pivot!PivotTable4</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solidFill>
              </a:rPr>
              <a:t>Actual</a:t>
            </a:r>
            <a:r>
              <a:rPr lang="en-US" baseline="0"/>
              <a:t> </a:t>
            </a:r>
            <a:r>
              <a:rPr lang="en-US" baseline="0">
                <a:solidFill>
                  <a:schemeClr val="tx1"/>
                </a:solidFill>
              </a:rPr>
              <a:t>Vs</a:t>
            </a:r>
            <a:r>
              <a:rPr lang="en-US" baseline="0"/>
              <a:t> </a:t>
            </a:r>
            <a:r>
              <a:rPr lang="en-US" baseline="0">
                <a:solidFill>
                  <a:schemeClr val="accent1">
                    <a:lumMod val="40000"/>
                    <a:lumOff val="60000"/>
                  </a:schemeClr>
                </a:solidFill>
              </a:rPr>
              <a:t>Target</a:t>
            </a:r>
            <a:r>
              <a:rPr lang="en-US" baseline="0"/>
              <a:t> </a:t>
            </a:r>
            <a:r>
              <a:rPr lang="en-US" baseline="0">
                <a:solidFill>
                  <a:schemeClr val="tx1"/>
                </a:solidFill>
              </a:rPr>
              <a:t>Sales</a:t>
            </a:r>
          </a:p>
        </c:rich>
      </c:tx>
      <c:layout>
        <c:manualLayout>
          <c:xMode val="edge"/>
          <c:yMode val="edge"/>
          <c:x val="0.26744808156068151"/>
          <c:y val="4.055034492336500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shade val="76000"/>
                </a:schemeClr>
              </a:gs>
              <a:gs pos="75000">
                <a:schemeClr val="accent1">
                  <a:shade val="76000"/>
                  <a:lumMod val="60000"/>
                  <a:lumOff val="40000"/>
                </a:schemeClr>
              </a:gs>
              <a:gs pos="51000">
                <a:schemeClr val="accent1">
                  <a:shade val="76000"/>
                  <a:alpha val="75000"/>
                </a:schemeClr>
              </a:gs>
              <a:gs pos="100000">
                <a:schemeClr val="accent1">
                  <a:shade val="76000"/>
                  <a:lumMod val="20000"/>
                  <a:lumOff val="80000"/>
                  <a:alpha val="15000"/>
                </a:schemeClr>
              </a:gs>
            </a:gsLst>
            <a:lin ang="5400000" scaled="0"/>
          </a:gradFill>
          <a:ln>
            <a:noFill/>
          </a:ln>
          <a:effectLst/>
        </c:spPr>
      </c:pivotFmt>
    </c:pivotFmts>
    <c:plotArea>
      <c:layout>
        <c:manualLayout>
          <c:layoutTarget val="inner"/>
          <c:xMode val="edge"/>
          <c:yMode val="edge"/>
          <c:x val="8.0917789623347433E-2"/>
          <c:y val="0.21387760468763109"/>
          <c:w val="0.71448031072807983"/>
          <c:h val="0.6174315634256361"/>
        </c:manualLayout>
      </c:layout>
      <c:barChart>
        <c:barDir val="col"/>
        <c:grouping val="clustered"/>
        <c:varyColors val="0"/>
        <c:ser>
          <c:idx val="0"/>
          <c:order val="0"/>
          <c:tx>
            <c:strRef>
              <c:f>Pivot!$B$23</c:f>
              <c:strCache>
                <c:ptCount val="1"/>
                <c:pt idx="0">
                  <c:v>Sum of Target</c:v>
                </c:pt>
              </c:strCache>
            </c:strRef>
          </c:tx>
          <c:spPr>
            <a:gradFill flip="none" rotWithShape="1">
              <a:gsLst>
                <a:gs pos="0">
                  <a:schemeClr val="accent1">
                    <a:tint val="77000"/>
                  </a:schemeClr>
                </a:gs>
                <a:gs pos="75000">
                  <a:schemeClr val="accent1">
                    <a:tint val="77000"/>
                    <a:lumMod val="60000"/>
                    <a:lumOff val="40000"/>
                  </a:schemeClr>
                </a:gs>
                <a:gs pos="51000">
                  <a:schemeClr val="accent1">
                    <a:tint val="77000"/>
                    <a:alpha val="75000"/>
                  </a:schemeClr>
                </a:gs>
                <a:gs pos="100000">
                  <a:schemeClr val="accent1">
                    <a:tint val="77000"/>
                    <a:lumMod val="20000"/>
                    <a:lumOff val="80000"/>
                    <a:alpha val="15000"/>
                  </a:schemeClr>
                </a:gs>
              </a:gsLst>
              <a:lin ang="5400000" scaled="0"/>
            </a:gradFill>
            <a:ln>
              <a:noFill/>
            </a:ln>
            <a:effectLst/>
          </c:spPr>
          <c:invertIfNegative val="0"/>
          <c:cat>
            <c:strRef>
              <c:f>Pivot!$A$24:$A$27</c:f>
              <c:strCache>
                <c:ptCount val="3"/>
                <c:pt idx="0">
                  <c:v>Clothing</c:v>
                </c:pt>
                <c:pt idx="1">
                  <c:v>Electronics</c:v>
                </c:pt>
                <c:pt idx="2">
                  <c:v>Furniture</c:v>
                </c:pt>
              </c:strCache>
            </c:strRef>
          </c:cat>
          <c:val>
            <c:numRef>
              <c:f>Pivot!$B$24:$B$27</c:f>
              <c:numCache>
                <c:formatCode>General</c:formatCode>
                <c:ptCount val="3"/>
                <c:pt idx="0">
                  <c:v>174000</c:v>
                </c:pt>
                <c:pt idx="1">
                  <c:v>129000</c:v>
                </c:pt>
                <c:pt idx="2">
                  <c:v>132900</c:v>
                </c:pt>
              </c:numCache>
            </c:numRef>
          </c:val>
          <c:extLst>
            <c:ext xmlns:c16="http://schemas.microsoft.com/office/drawing/2014/chart" uri="{C3380CC4-5D6E-409C-BE32-E72D297353CC}">
              <c16:uniqueId val="{00000000-09CF-C14A-9D7F-D9D6FD71DFB6}"/>
            </c:ext>
          </c:extLst>
        </c:ser>
        <c:ser>
          <c:idx val="1"/>
          <c:order val="1"/>
          <c:tx>
            <c:strRef>
              <c:f>Pivot!$C$23</c:f>
              <c:strCache>
                <c:ptCount val="1"/>
                <c:pt idx="0">
                  <c:v>Sum of  Actual Sales </c:v>
                </c:pt>
              </c:strCache>
            </c:strRef>
          </c:tx>
          <c:spPr>
            <a:gradFill flip="none" rotWithShape="1">
              <a:gsLst>
                <a:gs pos="0">
                  <a:schemeClr val="accent1">
                    <a:shade val="76000"/>
                  </a:schemeClr>
                </a:gs>
                <a:gs pos="75000">
                  <a:schemeClr val="accent1">
                    <a:shade val="76000"/>
                    <a:lumMod val="60000"/>
                    <a:lumOff val="40000"/>
                  </a:schemeClr>
                </a:gs>
                <a:gs pos="51000">
                  <a:schemeClr val="accent1">
                    <a:shade val="76000"/>
                    <a:alpha val="75000"/>
                  </a:schemeClr>
                </a:gs>
                <a:gs pos="100000">
                  <a:schemeClr val="accent1">
                    <a:shade val="76000"/>
                    <a:lumMod val="20000"/>
                    <a:lumOff val="80000"/>
                    <a:alpha val="15000"/>
                  </a:schemeClr>
                </a:gs>
              </a:gsLst>
              <a:lin ang="5400000" scaled="0"/>
            </a:gradFill>
            <a:ln>
              <a:noFill/>
            </a:ln>
            <a:effectLst/>
          </c:spPr>
          <c:invertIfNegative val="0"/>
          <c:cat>
            <c:strRef>
              <c:f>Pivot!$A$24:$A$27</c:f>
              <c:strCache>
                <c:ptCount val="3"/>
                <c:pt idx="0">
                  <c:v>Clothing</c:v>
                </c:pt>
                <c:pt idx="1">
                  <c:v>Electronics</c:v>
                </c:pt>
                <c:pt idx="2">
                  <c:v>Furniture</c:v>
                </c:pt>
              </c:strCache>
            </c:strRef>
          </c:cat>
          <c:val>
            <c:numRef>
              <c:f>Pivot!$C$24:$C$27</c:f>
              <c:numCache>
                <c:formatCode>General</c:formatCode>
                <c:ptCount val="3"/>
                <c:pt idx="0">
                  <c:v>139054</c:v>
                </c:pt>
                <c:pt idx="1">
                  <c:v>165267</c:v>
                </c:pt>
                <c:pt idx="2">
                  <c:v>127181</c:v>
                </c:pt>
              </c:numCache>
            </c:numRef>
          </c:val>
          <c:extLst>
            <c:ext xmlns:c16="http://schemas.microsoft.com/office/drawing/2014/chart" uri="{C3380CC4-5D6E-409C-BE32-E72D297353CC}">
              <c16:uniqueId val="{00000001-09CF-C14A-9D7F-D9D6FD71DFB6}"/>
            </c:ext>
          </c:extLst>
        </c:ser>
        <c:dLbls>
          <c:showLegendKey val="0"/>
          <c:showVal val="0"/>
          <c:showCatName val="0"/>
          <c:showSerName val="0"/>
          <c:showPercent val="0"/>
          <c:showBubbleSize val="0"/>
        </c:dLbls>
        <c:gapWidth val="355"/>
        <c:overlap val="-70"/>
        <c:axId val="876947296"/>
        <c:axId val="876948944"/>
      </c:barChart>
      <c:catAx>
        <c:axId val="87694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76948944"/>
        <c:crosses val="autoZero"/>
        <c:auto val="1"/>
        <c:lblAlgn val="ctr"/>
        <c:lblOffset val="100"/>
        <c:noMultiLvlLbl val="0"/>
      </c:catAx>
      <c:valAx>
        <c:axId val="87694894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47296"/>
        <c:crosses val="autoZero"/>
        <c:crossBetween val="between"/>
      </c:valAx>
      <c:spPr>
        <a:noFill/>
        <a:ln>
          <a:noFill/>
        </a:ln>
        <a:effectLst/>
      </c:spPr>
    </c:plotArea>
    <c:legend>
      <c:legendPos val="r"/>
      <c:layout>
        <c:manualLayout>
          <c:xMode val="edge"/>
          <c:yMode val="edge"/>
          <c:x val="0.76183295271226659"/>
          <c:y val="0.32858267564096771"/>
          <c:w val="0.19846622465413147"/>
          <c:h val="0.2995838469034143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sx="1000" sy="1000" algn="ctr" rotWithShape="0">
        <a:schemeClr val="accent4">
          <a:lumMod val="20000"/>
          <a:lumOff val="8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18195988667492E-4"/>
          <c:y val="0.11551994054039046"/>
          <c:w val="0.92571197784015424"/>
          <c:h val="0.76547345451795756"/>
        </c:manualLayout>
      </c:layout>
      <c:barChart>
        <c:barDir val="col"/>
        <c:grouping val="clustered"/>
        <c:varyColors val="0"/>
        <c:ser>
          <c:idx val="0"/>
          <c:order val="0"/>
          <c:tx>
            <c:strRef>
              <c:f>'sales map'!$B$25</c:f>
              <c:strCache>
                <c:ptCount val="1"/>
                <c:pt idx="0">
                  <c:v>Total Sales</c:v>
                </c:pt>
              </c:strCache>
            </c:strRef>
          </c:tx>
          <c:spPr>
            <a:solidFill>
              <a:schemeClr val="bg2">
                <a:lumMod val="90000"/>
              </a:schemeClr>
            </a:solidFill>
            <a:ln>
              <a:noFill/>
            </a:ln>
            <a:effectLst>
              <a:outerShdw blurRad="57150" dist="19050" dir="5400000" algn="ctr" rotWithShape="0">
                <a:srgbClr val="000000">
                  <a:alpha val="63000"/>
                </a:srgbClr>
              </a:outerShdw>
            </a:effectLst>
          </c:spPr>
          <c:invertIfNegative val="0"/>
          <c:dPt>
            <c:idx val="2"/>
            <c:invertIfNegative val="0"/>
            <c:bubble3D val="0"/>
            <c:spPr>
              <a:solidFill>
                <a:schemeClr val="bg2">
                  <a:lumMod val="90000"/>
                </a:schemeClr>
              </a:solidFill>
              <a:ln>
                <a:no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7E6-5B43-8EE1-3F4C4189DE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map'!$A$26:$A$44</c:f>
              <c:strCache>
                <c:ptCount val="4"/>
                <c:pt idx="0">
                  <c:v>Uttar Pradesh</c:v>
                </c:pt>
                <c:pt idx="1">
                  <c:v>Delhi</c:v>
                </c:pt>
                <c:pt idx="2">
                  <c:v>Maharashtra</c:v>
                </c:pt>
                <c:pt idx="3">
                  <c:v>Madhya Pradesh</c:v>
                </c:pt>
              </c:strCache>
            </c:strRef>
          </c:cat>
          <c:val>
            <c:numRef>
              <c:f>'sales map'!$B$26:$B$44</c:f>
              <c:numCache>
                <c:formatCode>General</c:formatCode>
                <c:ptCount val="4"/>
                <c:pt idx="0">
                  <c:v>22359</c:v>
                </c:pt>
                <c:pt idx="1">
                  <c:v>22531</c:v>
                </c:pt>
                <c:pt idx="2">
                  <c:v>95348</c:v>
                </c:pt>
                <c:pt idx="3">
                  <c:v>105140</c:v>
                </c:pt>
              </c:numCache>
            </c:numRef>
          </c:val>
          <c:extLst>
            <c:ext xmlns:c16="http://schemas.microsoft.com/office/drawing/2014/chart" uri="{C3380CC4-5D6E-409C-BE32-E72D297353CC}">
              <c16:uniqueId val="{00000000-B7E6-5B43-8EE1-3F4C4189DED9}"/>
            </c:ext>
          </c:extLst>
        </c:ser>
        <c:dLbls>
          <c:showLegendKey val="0"/>
          <c:showVal val="1"/>
          <c:showCatName val="0"/>
          <c:showSerName val="0"/>
          <c:showPercent val="0"/>
          <c:showBubbleSize val="0"/>
        </c:dLbls>
        <c:gapWidth val="51"/>
        <c:overlap val="-60"/>
        <c:axId val="28901071"/>
        <c:axId val="472206160"/>
      </c:barChart>
      <c:catAx>
        <c:axId val="28901071"/>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crossAx val="472206160"/>
        <c:crosses val="autoZero"/>
        <c:auto val="1"/>
        <c:lblAlgn val="ctr"/>
        <c:lblOffset val="100"/>
        <c:noMultiLvlLbl val="0"/>
      </c:catAx>
      <c:valAx>
        <c:axId val="472206160"/>
        <c:scaling>
          <c:orientation val="minMax"/>
        </c:scaling>
        <c:delete val="1"/>
        <c:axPos val="l"/>
        <c:numFmt formatCode="General" sourceLinked="1"/>
        <c:majorTickMark val="none"/>
        <c:minorTickMark val="none"/>
        <c:tickLblPos val="nextTo"/>
        <c:crossAx val="2890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[Ecommerce.xlsx]PowerPivot3!PivotTable17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rial" panose="020B0604020202020204" pitchFamily="34" charset="0"/>
                <a:cs typeface="Arial" panose="020B0604020202020204" pitchFamily="34" charset="0"/>
              </a:rPr>
              <a:t>Actual Sales</a:t>
            </a:r>
          </a:p>
        </c:rich>
      </c:tx>
      <c:layout>
        <c:manualLayout>
          <c:xMode val="edge"/>
          <c:yMode val="edge"/>
          <c:x val="0.36641679222435131"/>
          <c:y val="6.3205399085109443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wrap="square" lIns="38100" tIns="19050" rIns="38100" bIns="19050" anchor="ctr">
              <a:spAutoFit/>
            </a:bodyPr>
            <a:lstStyle/>
            <a:p>
              <a:pPr>
                <a:defRPr sz="1100">
                  <a:latin typeface="Arial" panose="020B060402020202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rgbClr val="FFC000"/>
          </a:solidFill>
          <a:ln w="19050">
            <a:solidFill>
              <a:schemeClr val="lt1"/>
            </a:solidFill>
          </a:ln>
          <a:effectLst/>
        </c:spPr>
      </c:pivotFmt>
      <c:pivotFmt>
        <c:idx val="12"/>
        <c:spPr>
          <a:solidFill>
            <a:schemeClr val="accent3"/>
          </a:solidFill>
          <a:ln w="19050">
            <a:solidFill>
              <a:schemeClr val="lt1"/>
            </a:solidFill>
          </a:ln>
          <a:effectLst/>
        </c:spPr>
      </c:pivotFmt>
    </c:pivotFmts>
    <c:plotArea>
      <c:layout>
        <c:manualLayout>
          <c:layoutTarget val="inner"/>
          <c:xMode val="edge"/>
          <c:yMode val="edge"/>
          <c:x val="0.27627637980332947"/>
          <c:y val="0.19817391125971817"/>
          <c:w val="0.50159562531863378"/>
          <c:h val="0.79599991794703473"/>
        </c:manualLayout>
      </c:layout>
      <c:pieChart>
        <c:varyColors val="1"/>
        <c:ser>
          <c:idx val="0"/>
          <c:order val="0"/>
          <c:tx>
            <c:strRef>
              <c:f>PowerPivot3!$B$25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C423-4FBD-B96B-00534DCEFC3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C-C423-4FBD-B96B-00534DCEFC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C423-4FBD-B96B-00534DCEFC30}"/>
              </c:ext>
            </c:extLst>
          </c:dPt>
          <c:dLbls>
            <c:spPr>
              <a:noFill/>
              <a:ln>
                <a:noFill/>
              </a:ln>
              <a:effectLst/>
            </c:spPr>
            <c:txPr>
              <a:bodyPr wrap="square" lIns="38100" tIns="19050" rIns="38100" bIns="19050" anchor="ctr">
                <a:spAutoFit/>
              </a:bodyPr>
              <a:lstStyle/>
              <a:p>
                <a:pPr>
                  <a:defRPr sz="1100">
                    <a:latin typeface="Arial" panose="020B060402020202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PowerPivot3!$A$26:$A$29</c:f>
              <c:strCache>
                <c:ptCount val="3"/>
                <c:pt idx="0">
                  <c:v>Clothing</c:v>
                </c:pt>
                <c:pt idx="1">
                  <c:v>Electronics</c:v>
                </c:pt>
                <c:pt idx="2">
                  <c:v>Furniture</c:v>
                </c:pt>
              </c:strCache>
            </c:strRef>
          </c:cat>
          <c:val>
            <c:numRef>
              <c:f>PowerPivot3!$B$26:$B$29</c:f>
              <c:numCache>
                <c:formatCode>0.00%</c:formatCode>
                <c:ptCount val="3"/>
                <c:pt idx="0">
                  <c:v>0.2249476053714197</c:v>
                </c:pt>
                <c:pt idx="1">
                  <c:v>0.50469611115423429</c:v>
                </c:pt>
                <c:pt idx="2">
                  <c:v>0.27035628347434604</c:v>
                </c:pt>
              </c:numCache>
            </c:numRef>
          </c:val>
          <c:extLst>
            <c:ext xmlns:c16="http://schemas.microsoft.com/office/drawing/2014/chart" uri="{C3380CC4-5D6E-409C-BE32-E72D297353CC}">
              <c16:uniqueId val="{0000000F-C423-4FBD-B96B-00534DCEFC30}"/>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3.4418218593953366E-2"/>
          <c:y val="0.37135050275026377"/>
          <c:w val="0.20647341441276565"/>
          <c:h val="0.42289907117370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[Ecommerce.xlsx]Pivot!PivotTable2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Performance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c:f>
              <c:strCache>
                <c:ptCount val="1"/>
                <c:pt idx="0">
                  <c:v>Total</c:v>
                </c:pt>
              </c:strCache>
            </c:strRef>
          </c:tx>
          <c:spPr>
            <a:ln w="28575" cap="rnd">
              <a:solidFill>
                <a:schemeClr val="accent1"/>
              </a:solidFill>
              <a:round/>
            </a:ln>
            <a:effectLst/>
          </c:spPr>
          <c:marker>
            <c:symbol val="none"/>
          </c:marker>
          <c:cat>
            <c:strRef>
              <c:f>Pivot!$A$7:$A$19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Pivot!$B$7:$B$19</c:f>
              <c:numCache>
                <c:formatCode>General</c:formatCode>
                <c:ptCount val="12"/>
                <c:pt idx="0">
                  <c:v>61439</c:v>
                </c:pt>
                <c:pt idx="1">
                  <c:v>38424</c:v>
                </c:pt>
                <c:pt idx="2">
                  <c:v>58937</c:v>
                </c:pt>
                <c:pt idx="3">
                  <c:v>32726</c:v>
                </c:pt>
                <c:pt idx="4">
                  <c:v>28545</c:v>
                </c:pt>
                <c:pt idx="5">
                  <c:v>23658</c:v>
                </c:pt>
                <c:pt idx="6">
                  <c:v>12966</c:v>
                </c:pt>
                <c:pt idx="7">
                  <c:v>30899</c:v>
                </c:pt>
                <c:pt idx="8">
                  <c:v>26628</c:v>
                </c:pt>
                <c:pt idx="9">
                  <c:v>31615</c:v>
                </c:pt>
                <c:pt idx="10">
                  <c:v>48086</c:v>
                </c:pt>
                <c:pt idx="11">
                  <c:v>37579</c:v>
                </c:pt>
              </c:numCache>
            </c:numRef>
          </c:val>
          <c:smooth val="0"/>
          <c:extLst>
            <c:ext xmlns:c16="http://schemas.microsoft.com/office/drawing/2014/chart" uri="{C3380CC4-5D6E-409C-BE32-E72D297353CC}">
              <c16:uniqueId val="{00000001-193A-4B63-A40C-CC8A095FB96F}"/>
            </c:ext>
          </c:extLst>
        </c:ser>
        <c:dLbls>
          <c:showLegendKey val="0"/>
          <c:showVal val="0"/>
          <c:showCatName val="0"/>
          <c:showSerName val="0"/>
          <c:showPercent val="0"/>
          <c:showBubbleSize val="0"/>
        </c:dLbls>
        <c:smooth val="0"/>
        <c:axId val="314506767"/>
        <c:axId val="314501743"/>
      </c:lineChart>
      <c:catAx>
        <c:axId val="31450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01743"/>
        <c:crosses val="autoZero"/>
        <c:auto val="1"/>
        <c:lblAlgn val="ctr"/>
        <c:lblOffset val="100"/>
        <c:noMultiLvlLbl val="0"/>
      </c:catAx>
      <c:valAx>
        <c:axId val="31450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0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12000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[Ecommerce.xlsx]Pivot!PivotTable4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c:f>
              <c:strCache>
                <c:ptCount val="1"/>
                <c:pt idx="0">
                  <c:v>Sum of Target</c:v>
                </c:pt>
              </c:strCache>
            </c:strRef>
          </c:tx>
          <c:spPr>
            <a:solidFill>
              <a:schemeClr val="accent1"/>
            </a:solidFill>
            <a:ln>
              <a:noFill/>
            </a:ln>
            <a:effectLst/>
          </c:spPr>
          <c:invertIfNegative val="0"/>
          <c:cat>
            <c:strRef>
              <c:f>Pivot!$A$24:$A$27</c:f>
              <c:strCache>
                <c:ptCount val="3"/>
                <c:pt idx="0">
                  <c:v>Clothing</c:v>
                </c:pt>
                <c:pt idx="1">
                  <c:v>Electronics</c:v>
                </c:pt>
                <c:pt idx="2">
                  <c:v>Furniture</c:v>
                </c:pt>
              </c:strCache>
            </c:strRef>
          </c:cat>
          <c:val>
            <c:numRef>
              <c:f>Pivot!$B$24:$B$27</c:f>
              <c:numCache>
                <c:formatCode>General</c:formatCode>
                <c:ptCount val="3"/>
                <c:pt idx="0">
                  <c:v>174000</c:v>
                </c:pt>
                <c:pt idx="1">
                  <c:v>129000</c:v>
                </c:pt>
                <c:pt idx="2">
                  <c:v>132900</c:v>
                </c:pt>
              </c:numCache>
            </c:numRef>
          </c:val>
          <c:extLst>
            <c:ext xmlns:c16="http://schemas.microsoft.com/office/drawing/2014/chart" uri="{C3380CC4-5D6E-409C-BE32-E72D297353CC}">
              <c16:uniqueId val="{00000000-2893-E34E-9420-CD7C6B1F9D0F}"/>
            </c:ext>
          </c:extLst>
        </c:ser>
        <c:ser>
          <c:idx val="1"/>
          <c:order val="1"/>
          <c:tx>
            <c:strRef>
              <c:f>Pivot!$C$23</c:f>
              <c:strCache>
                <c:ptCount val="1"/>
                <c:pt idx="0">
                  <c:v>Sum of  Actual Sales </c:v>
                </c:pt>
              </c:strCache>
            </c:strRef>
          </c:tx>
          <c:spPr>
            <a:solidFill>
              <a:schemeClr val="accent2"/>
            </a:solidFill>
            <a:ln>
              <a:noFill/>
            </a:ln>
            <a:effectLst/>
          </c:spPr>
          <c:invertIfNegative val="0"/>
          <c:cat>
            <c:strRef>
              <c:f>Pivot!$A$24:$A$27</c:f>
              <c:strCache>
                <c:ptCount val="3"/>
                <c:pt idx="0">
                  <c:v>Clothing</c:v>
                </c:pt>
                <c:pt idx="1">
                  <c:v>Electronics</c:v>
                </c:pt>
                <c:pt idx="2">
                  <c:v>Furniture</c:v>
                </c:pt>
              </c:strCache>
            </c:strRef>
          </c:cat>
          <c:val>
            <c:numRef>
              <c:f>Pivot!$C$24:$C$27</c:f>
              <c:numCache>
                <c:formatCode>General</c:formatCode>
                <c:ptCount val="3"/>
                <c:pt idx="0">
                  <c:v>139054</c:v>
                </c:pt>
                <c:pt idx="1">
                  <c:v>165267</c:v>
                </c:pt>
                <c:pt idx="2">
                  <c:v>127181</c:v>
                </c:pt>
              </c:numCache>
            </c:numRef>
          </c:val>
          <c:extLst>
            <c:ext xmlns:c16="http://schemas.microsoft.com/office/drawing/2014/chart" uri="{C3380CC4-5D6E-409C-BE32-E72D297353CC}">
              <c16:uniqueId val="{00000001-2893-E34E-9420-CD7C6B1F9D0F}"/>
            </c:ext>
          </c:extLst>
        </c:ser>
        <c:dLbls>
          <c:showLegendKey val="0"/>
          <c:showVal val="0"/>
          <c:showCatName val="0"/>
          <c:showSerName val="0"/>
          <c:showPercent val="0"/>
          <c:showBubbleSize val="0"/>
        </c:dLbls>
        <c:gapWidth val="219"/>
        <c:overlap val="-27"/>
        <c:axId val="876947296"/>
        <c:axId val="876948944"/>
      </c:barChart>
      <c:catAx>
        <c:axId val="87694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48944"/>
        <c:crosses val="autoZero"/>
        <c:auto val="1"/>
        <c:lblAlgn val="ctr"/>
        <c:lblOffset val="100"/>
        <c:noMultiLvlLbl val="0"/>
      </c:catAx>
      <c:valAx>
        <c:axId val="87694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4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[Ecommerce.xlsx]Pivot!PivotTable5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Clothing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Pivot!$A$41:$A$55</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Pivot!$B$41:$B$55</c:f>
              <c:numCache>
                <c:formatCode>General</c:formatCode>
                <c:ptCount val="14"/>
                <c:pt idx="0">
                  <c:v>271</c:v>
                </c:pt>
                <c:pt idx="1">
                  <c:v>2069</c:v>
                </c:pt>
                <c:pt idx="2">
                  <c:v>4040</c:v>
                </c:pt>
                <c:pt idx="3">
                  <c:v>792</c:v>
                </c:pt>
                <c:pt idx="4">
                  <c:v>8</c:v>
                </c:pt>
                <c:pt idx="5">
                  <c:v>45</c:v>
                </c:pt>
                <c:pt idx="6">
                  <c:v>2477</c:v>
                </c:pt>
                <c:pt idx="7">
                  <c:v>863</c:v>
                </c:pt>
                <c:pt idx="8">
                  <c:v>541</c:v>
                </c:pt>
                <c:pt idx="9">
                  <c:v>-5</c:v>
                </c:pt>
                <c:pt idx="10">
                  <c:v>29</c:v>
                </c:pt>
                <c:pt idx="11">
                  <c:v>93</c:v>
                </c:pt>
                <c:pt idx="12">
                  <c:v>-64</c:v>
                </c:pt>
                <c:pt idx="13">
                  <c:v>4</c:v>
                </c:pt>
              </c:numCache>
            </c:numRef>
          </c:val>
          <c:smooth val="0"/>
          <c:extLst>
            <c:ext xmlns:c16="http://schemas.microsoft.com/office/drawing/2014/chart" uri="{C3380CC4-5D6E-409C-BE32-E72D297353CC}">
              <c16:uniqueId val="{00000000-02EA-6140-88A0-E2E22CD79E98}"/>
            </c:ext>
          </c:extLst>
        </c:ser>
        <c:ser>
          <c:idx val="1"/>
          <c:order val="1"/>
          <c:tx>
            <c:strRef>
              <c:f>Pivot!$C$39:$C$40</c:f>
              <c:strCache>
                <c:ptCount val="1"/>
                <c:pt idx="0">
                  <c:v>Electronics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Pivot!$A$41:$A$55</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Pivot!$C$41:$C$55</c:f>
              <c:numCache>
                <c:formatCode>General</c:formatCode>
                <c:ptCount val="14"/>
                <c:pt idx="0">
                  <c:v>434</c:v>
                </c:pt>
                <c:pt idx="1">
                  <c:v>3305</c:v>
                </c:pt>
                <c:pt idx="2">
                  <c:v>1550</c:v>
                </c:pt>
                <c:pt idx="3">
                  <c:v>1043</c:v>
                </c:pt>
                <c:pt idx="4">
                  <c:v>1065</c:v>
                </c:pt>
                <c:pt idx="5">
                  <c:v>1737</c:v>
                </c:pt>
                <c:pt idx="6">
                  <c:v>-1398</c:v>
                </c:pt>
                <c:pt idx="7">
                  <c:v>-7</c:v>
                </c:pt>
                <c:pt idx="8">
                  <c:v>370</c:v>
                </c:pt>
                <c:pt idx="10">
                  <c:v>697</c:v>
                </c:pt>
                <c:pt idx="12">
                  <c:v>1698</c:v>
                </c:pt>
              </c:numCache>
            </c:numRef>
          </c:val>
          <c:smooth val="0"/>
          <c:extLst>
            <c:ext xmlns:c16="http://schemas.microsoft.com/office/drawing/2014/chart" uri="{C3380CC4-5D6E-409C-BE32-E72D297353CC}">
              <c16:uniqueId val="{00000001-02EA-6140-88A0-E2E22CD79E98}"/>
            </c:ext>
          </c:extLst>
        </c:ser>
        <c:ser>
          <c:idx val="2"/>
          <c:order val="2"/>
          <c:tx>
            <c:strRef>
              <c:f>Pivot!$D$39:$D$40</c:f>
              <c:strCache>
                <c:ptCount val="1"/>
                <c:pt idx="0">
                  <c:v>Furniture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Pivot!$A$41:$A$55</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Pivot!$D$41:$D$55</c:f>
              <c:numCache>
                <c:formatCode>General</c:formatCode>
                <c:ptCount val="14"/>
                <c:pt idx="0">
                  <c:v>305</c:v>
                </c:pt>
                <c:pt idx="1">
                  <c:v>2662</c:v>
                </c:pt>
                <c:pt idx="2">
                  <c:v>-417</c:v>
                </c:pt>
                <c:pt idx="3">
                  <c:v>1366</c:v>
                </c:pt>
                <c:pt idx="4">
                  <c:v>192</c:v>
                </c:pt>
                <c:pt idx="5">
                  <c:v>325</c:v>
                </c:pt>
                <c:pt idx="6">
                  <c:v>-480</c:v>
                </c:pt>
                <c:pt idx="7">
                  <c:v>-37</c:v>
                </c:pt>
                <c:pt idx="8">
                  <c:v>138</c:v>
                </c:pt>
                <c:pt idx="9">
                  <c:v>518</c:v>
                </c:pt>
                <c:pt idx="10">
                  <c:v>-77</c:v>
                </c:pt>
                <c:pt idx="11">
                  <c:v>-280</c:v>
                </c:pt>
                <c:pt idx="12">
                  <c:v>-1981</c:v>
                </c:pt>
                <c:pt idx="13">
                  <c:v>64</c:v>
                </c:pt>
              </c:numCache>
            </c:numRef>
          </c:val>
          <c:smooth val="0"/>
          <c:extLst>
            <c:ext xmlns:c16="http://schemas.microsoft.com/office/drawing/2014/chart" uri="{C3380CC4-5D6E-409C-BE32-E72D297353CC}">
              <c16:uniqueId val="{00000002-02EA-6140-88A0-E2E22CD79E98}"/>
            </c:ext>
          </c:extLst>
        </c:ser>
        <c:dLbls>
          <c:showLegendKey val="0"/>
          <c:showVal val="0"/>
          <c:showCatName val="0"/>
          <c:showSerName val="0"/>
          <c:showPercent val="0"/>
          <c:showBubbleSize val="0"/>
        </c:dLbls>
        <c:marker val="1"/>
        <c:smooth val="0"/>
        <c:axId val="877128400"/>
        <c:axId val="374482912"/>
      </c:lineChart>
      <c:catAx>
        <c:axId val="87712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82912"/>
        <c:crosses val="autoZero"/>
        <c:auto val="1"/>
        <c:lblAlgn val="ctr"/>
        <c:lblOffset val="100"/>
        <c:noMultiLvlLbl val="0"/>
      </c:catAx>
      <c:valAx>
        <c:axId val="37448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12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[Ecommerce.xlsx]Pivot!PivotTable7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Pivot!$B$59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16-48AD-B773-C373C76720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16-48AD-B773-C373C76720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16-48AD-B773-C373C767206B}"/>
              </c:ext>
            </c:extLst>
          </c:dPt>
          <c:cat>
            <c:strRef>
              <c:f>Pivot!$A$60:$A$63</c:f>
              <c:strCache>
                <c:ptCount val="3"/>
                <c:pt idx="0">
                  <c:v>Clothing</c:v>
                </c:pt>
                <c:pt idx="1">
                  <c:v>Electronics</c:v>
                </c:pt>
                <c:pt idx="2">
                  <c:v>Furniture</c:v>
                </c:pt>
              </c:strCache>
            </c:strRef>
          </c:cat>
          <c:val>
            <c:numRef>
              <c:f>Pivot!$B$60:$B$63</c:f>
              <c:numCache>
                <c:formatCode>0.00%</c:formatCode>
                <c:ptCount val="3"/>
                <c:pt idx="0">
                  <c:v>0.32225574852491995</c:v>
                </c:pt>
                <c:pt idx="1">
                  <c:v>0.38300401852135102</c:v>
                </c:pt>
                <c:pt idx="2">
                  <c:v>0.29474023295372909</c:v>
                </c:pt>
              </c:numCache>
            </c:numRef>
          </c:val>
          <c:extLst>
            <c:ext xmlns:c16="http://schemas.microsoft.com/office/drawing/2014/chart" uri="{C3380CC4-5D6E-409C-BE32-E72D297353CC}">
              <c16:uniqueId val="{00000000-7020-C241-B029-31339A4EA95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based on States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Sales based on States</a:t>
          </a:r>
        </a:p>
      </cx:txPr>
    </cx:title>
    <cx:plotArea>
      <cx:plotAreaRegion>
        <cx:series layoutId="regionMap" uniqueId="{4B5858D4-9876-114E-AAB0-D87350E8D1FA}">
          <cx:dataId val="0"/>
          <cx:layoutPr>
            <cx:geography cultureLanguage="en-US" cultureRegion="US" attribution="Powered by Bing">
              <cx:geoCache provider="{E9337A44-BEBE-4D9F-B70C-5C5E7DAFC167}">
                <cx:binary>1HvZctxIsuWvyPQwTwNWLIitp+uaXQC5J3eKYtULLEVRCEQAEdi3rx/XVlNis7vU1rpmo3whmUAA
jji+HD8O/v1x+ttj8XRqXk1l4dq/PU6/vtZdV/3tl1/aR/1UntqzMn9sfOs/dGePvvzFf/iQPz79
8r45jbnLfiEIh7886lPTPU2v/+vvcLXsyR/946nLvbvun5r55qnti679F8dePPTq9L7MXZK3XZM/
dvjX18lTofPXr55cl3fz3Vw9/fr6m1Nev/rl+YX+4aavCrCr69/DWiLPeEipQpyjTx/8+lXhXfbl
sBBnGLNQSIbVpw//euuLUwnL/9KaT7ac3r9vntoWnuXTzz+WfWM4fHt8/erR9677uFsZbNyvr3fu
fX56/Spvffz5QOw/Wr27+PSYv3y7z//192dfwIM/++ZPUDzfpb869A9I/Ld7r5vTq6vm9P6p1V/3
5T+HBLMzwRjDUqHPe66+hUSdKc5CzFT4+TD9euvPkHy/WS9j83z9M5D+++qnAmnTm1Nz6r5u0X+O
DiFnXBGusPgCzjN08BlTAlEJp3z+fL31Z3S+w56XYflj4TM8NvufCo+3T233Knpy2an4ujE/ABN6
Jj9GBBLim1CR4kwJACKkX7BgX+/5GYzvNOZlQL5Z/AyUt9FPBcrdqcyLVxen9/3X/fnPMcH4DGGO
EZLyG0yEPAuRQAQxwOpzFfsMxvcZ8TIWf177DIo7KBU/UVE5PwGJOLW6a6Ds/agij9VZyAiSlKkX
izw/w0gqSr4UFPUsTL7Tppeh+WbxM2zOtz8VNlEO2Pw4VAg740IBs2L0JVQkHEaK81CRr/f8HCh/
acbLQHxZ9gyC6OangmDjf2RYsDPKKaGKyD9q9Z+5b3iGGFQPTsjnw8/C4i9seRmFT4ueYbD5758K
g9vc2rz86pP/eaUg4owJhCjUhJdgkFAwhCDAdsnnMHnWgvy1OS8j8XXdMzBuDz8VGNtTM5/cDwwK
os6wkliF4O1/DgZ+RkNEQhTKF1H4DjtehuGPhc9w2P5ciWmblyfo/4sf3w5SfKYIZZzLL/6PvwVG
nBHKCab8nwDzbxj2TxD6hys8h+rnagkPp8adupP9gUGDwzOBUUjC8GWMgGBBqYdC/6URedayf5dF
L4Pzp6XPUDn8XFVlfyrL/tXJvX91APpb5j+QaFF6xmD7GUNfRKxnLTsD+is4CGAva1yfLftfp7L6
P99j28s4vXiRZ4jtf67Sc3hqTsXp1Y8jAhidhdCCYPi8RAQEh84RdJUQf5Eqn/Hiz/b8K3Nehubr
umdoHH4uNfL89F7P/wNqJIHgoRKDIvmlvjwrP/KMSKk4pV8we5bavt+sl8F5vv4ZSOc/V+m5OIHu
BTnuXznpv6nf8zPEsQRu8GLMqPAs5ICe+AIeeia6fI9BLwPz/1Y+g+Ti54qbq96Z07sfBwhFZzIk
oM6Tb7VIwc4gcUmk0Bfh+Fmg/LUdL+Pwdd0zFK6in6qNuTmZU9vpk/txQBB+xmQI7b38qtR/y5s/
asYIEwiOzw3Ns+7+uyx6GZI/LX2Gys3PJda/6TqYiP7wARcg86mjwaAOf/p8W1IkArrGKSPyZbb8
3Va9jM6z5c8QevP/d0F5Wcn+s078zRn/7jCYnMG2MyTZ14HJtyGjPuplXIBo+Rm3Z0rMl2HtP7fm
ZUC+LPvG8P/hye8/nwr/MStPoEVcfRqy/2kw/K+Pfno8mPs/W/qvZPzPe7V7/+trzDi0JX/M7j9e
45vxyPOx7POVT5A/f30toRHlMIBkihEcQvqD4csII7dfXwN7FhwxyrGiMoSTADznm07DrUHyAXlB
IIwFlgISYev7Twdg1gnyqFJwOQ6trfrj1YYrX8yZd3/sx5e/X7m+vPK561q4Knr9qvp82sfnE+HH
W2AYnColOZOMw32qx9MNvD7x8ez/zdsiGHBvunXTZ2N7q3sp7xYRuCphXvHLUGjZJgH29dqhya9D
1JlV0WUs+dO2vWAHIQJK7TeWgBkCJF9BGQ05kNuPlv7JEsQGngezIiuP2/beyrlPUq7S3ZCV5K63
uTpOnEcLd1GZ+imufL+VhQpW2ExsC1/l6wBbv/FWl78zXaHI6Xyuo4LneVJmKbtC3ZzuFtKSZFaq
v9Am12VkamZXYR2Qa902QZTXxO2kLps4qIOli6esSFdBY8eEMjGvXKZcrFE/PmASCrLuOHMrI2d1
4L1lc6TIYGMD58/R2E9416R8OvnAkbg34UWZ02AruWFFtLQdPSGGinNGi7SJurrol2hC9WHiXZzz
eXpHabe8x7Zhd6DBqo2f6bDv7Nhe5YX1JjLa5j7KRv+uE7Ld9XxoLnXY4T3ymCRcy34NM9juKuM0
TUJH5hUydF/4ajvlgYnKnmdv5lAVdWTCuY1Dg/kD7lMVe47IGz2qYN1Xlu6Mo2m0DJQca50FazgF
bSaR8sSPutm2IVLHLKDjboCZStLMxdrN2ZzUYd0f5i7IL/o8zFbVWFcr0dfExn3t6HoWI1ulXTiv
Msa7O1ajKlG5p4nIan1buJE9iEWmq2ZumxVtENpWLV3g0eqrxc5zVPJgPM9Ka+76cQrejmM9rA1r
0i2IQShqPMlXta9MTJdmeF+XRq54ad11WEqaRykP+vOxKpt9ntEwwZys22k8D3W9lS44yFrzdTYF
fD0gcSmo0XOEbIbjBeUbUjoSBaxhK2Gd2jhDukg4XCWhnost10Hi0sXGrSlXLW+vij7nUaHTOhJ9
65KxbPItHUKdVF1TX1TWdg+5ybqNazsfL1nWxbMLgndiqaeVHNx8UTI1JGoEf8rBrdZh39pVRdvy
42/8fdZ0ajNOVfZ2IQFxUYCH+TwLRwf39PgaTRRf9eUwXaIqWOK6GqZkXKo8KpW7zIuiiXTZL5sq
67rromB8UxThch12qVnVS5DHJeU+HviSX9k5d5cUk2xFSc5Wrjd8p2sSxkzXWdI4ROJBdNXWj1V1
XzhKAU1RR66weuVU+YGOOlvhUZV3aSjGSMyNSOAaPu51zbfDpJbjpKdw51knN85lZEXdrHzkS5HF
ZaDUqsmQjKcprZImo/m26QK5stmMpo1gHrWRlQ1b95QNAlIEh1hrLU+CahI0cuVcbk1f0P2sRRr1
dOKXeRvQm2EaY+Tai6lalo0aPDuXPpw3pnBDEg4cn2dSXypIMisiw0vUl3GhxynOkOsPA6b54+wb
/aHMpj5WRedirJb0OOMRXS6C1g8ZZP0t7Qu+b4ahOndj2O0WN7B1IAS/bMHsuO5ZepO5kJ5IJfM9
Nx3bdmPfPzZhUd9AZpa7Qvjmd1L3JsbCpLHKeKnjKu97F7Ew43YnQxZP4Px1lIq+nzdsqcsx0Zkp
56it6n6dajuuWatkdeEGNLqkbzJz3o9VlugmMGuTDTTWXrYuStNMx9g1oktIjWgRy36gXYTpyJMh
T+9pGKSXYZn7JSZMeRJVugCcVU469luJZX8dEM+LiKC2uW/raoktTrNL3jXlHorfcJ5SPa8hp82b
du7dfpxL/VuF3TDEMmsgrvUQdNFElV0v1eiymGA10aOuLNuLMEzDFa3U02y5zXaVc/Vq7Du3l0XL
HsJcddvF+DKMho6OkZOCb1wopiVSUlUfcm/napUuTfdBtLKN0mHpHkqs+m3F/aXTwdt6GtutCxCO
FOYski4vl6gqsCqjmasO4n8JfyuE5SriOvMPYdkUO2VmuAEaxS4dcxnPZel2mqRjkQQkndq4q9Pi
CutxwJsyHcNpx808qGNVptg+8YC1/Q02ZXibVZ5O664KqlMLoXBKU+LufaGD8zrjTkephwK9wg3c
rVTL+KYyYRNAkUrD+2wYHmypgsMs2ZQeUDg3MefjwmPW5ShGOR1pzD/6f1Y19MZNspSJca6Np3zm
H/BM2A2UwlbuRmEKc921rd91Aue3fVMDJcD9xBOKa8IuhlLVH7KypWilc8Hfunqij/Mo511XVWwz
5wM/8HmQT6oUOIxSgsw2kJgdUxNOOgrqsb4lmvFzN8GuWluIzYDrMArboOY3NuX1b2XI65sQsvXt
XNb11rhgWGdtRti6slrySIVyOqdLSrchy7OVaIG7jGEqom4YxX2rUSEvW5wKsx/sTaAGeTDEtFEY
2myFrE+r2ChUo7deNflvIzM9iZoqX9qoLLKOrnLfs9850rW7NEtt/KrL3WKitpBoVeCgaaOFKHyN
HfWQboPsWo9sfCiaCr+hwUhvfYfLvcItWxM6+cu0CLI3jiu9A1Zjq4gPcAngWqNJqGuGpJjycVN7
0h2wCGUMLC24ZjPxG1z3bezGxT+JfCJrOQTBHJMsHd40E3YmsaZ2Q8SdnS5mW5JutSwzodGih5LF
WemnrcFjn4xZtktbP73TIhgT38z6bUbK9lzQrIwDrXHsypDGA2xwvAxQP0tTx4Ga5E6X03LZdwVP
mlq1VUxRGQAXk5tpMoWGpGrLto1t6rvpUKUuCMuoGHuyFe20jPvWG70HOuOTmWCj74A28Luw7fUU
ywrq+0YZga9sXSzROHNwhcXzNjYNbW5g1ZqZOd80/TTOcclcwgskDmPWzivt56xMXNu0D1XKlyg1
bN5hqMLr1DYZlCOq1q5mQeSxKDapX7LLYZnZugvBR0PdyCMPah3lWZNHeRhV4ZNGu6lxDxz1p5SJ
yFC7J+KhGUZK4mJI+yicgvYd8Eu/7jCrpsRN8/A20HN9VTS5WVGbFjYpQPC78AEUy82Mem6S1qqN
DKxJMquKjUlZuDVZxjcM5TLBjg/1hc8h2UrW4wj3ZbWaUoTnq3ZCxO+9X9g5V+VwpZkOmmighTnk
Vtm7oU91RAqENmxoi51pmbkatKbtylR+fhpIWYg486N5KzuVJi5gJk+UaQWNDaK8ikdMfbnypSTT
anItMmnEhgZK7cCE3sl2ymOTV2Mbp2mZbdk0hrvFN9Wa1407OtGjCzOKmgC/tfeT15Tsh2wIEjNi
kW5VmtbF1kjjjpLIvorwwrbwyGPMBxxsBzrgd32b0atwJC3w6nZGt5BtNAPH7fsq0VOeJk2Xrsoh
HfY2U8fGyjUVtlgB6ak2Weqy48hYG5G+CE7LmHbtZuBdsJfGnGoaqMuaCh1E80KKp96J7NJCVoTq
35VZ1EwhdA/9nM6JDZE7F0XeRW0woPsK5eoKClx98GgMD0oF3Romi/06nAj4xOTTD6zgxcpiKi4n
lhMg0KLPYz8KDFm0Cu4DvkAOmac0nWJVObSxVdmuRMHqm2XkYRpNHaEXTYpUnKtlOjFTpNczZPEN
yQIUlR0DWoZdEfdF+9SEVRnzDNWJYLiCypmlQDoXnDA8XqQNkIJ8pAcKCK3MbMVq4Mi/qYgIVxwK
TVRUtVmVeSrOZ13oe9w3FzXh3bq1vt0UnrQTPPXSHRuW2QO3jYBEQop+66HHSFSmyQ6FbL4OJ1bE
YeEOhS/ecFI+Bam87AbpI4u1jevJonWu3bgLcgmVybSxF6KNOO6Wy6Kuy8dhbvpLD+wr6oAFHPVi
9ZbLbNwL/M6ONuq6LlxbamOUTfOWBqGGXmoZk1nP5RpDQcqiIZu1ifMs2/K8n+OUjJHXuylnez3z
Y+Oyg11yfp6JDB+czJvIGjraeKlYlRR4CIAylu/lWGc4aofxroJgWocu8zGXcxWj2uaJloO9zmZg
tGmThQfZ9eF1iEu5H1A1rDpsVCICmW9SiPZDP4vJRdQ3GCioQx/dkMViBtcIpqZIPJu2acH5xjb5
Xtpug/SYYKk3SAzg03M8OlYkwDryfVpiEzfETIcGxJ9k5lCbosX7fodFidcmMDTKQtY0cWmbMFmW
aRvm9bZGwCGWcJAxvCXVRhk3xS5dSsh/wwBQp5UPYl3Owcq3OjjorFYPiFXhpk1n/LaRQNlVnRX7
alr6BAc4Oy8CFq7YqIbtMhjyu6SSvuViqW6AAZtdl+bDvXWp31FXBTd46NmNXWoLuZJJHYWu0cem
M/pcl/WyQkDaHmGQCC00rqiJws6/p7pmURB2x6k2h7ZMWTKj9B2aoPbROV4Cy+I+D+5q0wcHMg88
qkbVboO5ELuJ9Op85KO6lanpEpfVJvYYCOwgHF21FMuEieqItMMxzn3CURppGkIXicobM0wWeIJr
Tpi7MCkDmsYhtPi7lpLtZJdgj2herhweu4tOde1eKHvDvI6ZdDwiYXPhydsaTee9RauFyjXp+G9W
j5duRHhr9XQrlVlnQXkzl802tfhjWeJZlGI/xEAN3zaZeihLlZAhPzUgbMRFY+skk07fmKkvt6rj
kNhH6o6hHQn4ceN3StqDZLrcZ1O4HHijg5VgstiWVm7C2frYGl1sU+Ty3dgV2YYO/S2iLo/k7IaY
FNDgLUNQW3AOz3eIQXO16NI+UmL80fbCLHE+Op6YHnIkQcFWe0MT1hVok6kyXXsr0sNUsHIVqKzd
KgydfuRqI455RtJITiJZWjnsmsIWm1zscK8PuCTbhZb1qsI5e1NVojuiUNA3uQkryLlDp1aMzFAY
bVmWPLLpLPtYmp6tlzav7oNRFYmk0KIsPAAWtqjqoD0abitRXlmGIjMzOH/gK03MvivrJzex5ry0
c1BGmURuBQl+jyqZ1A0u1yAxVTsjbRrXdLIJsc18vhA8JFwQ9Ejh+aLM97aLhZvChz6Q9W4wUl5N
vWPrFA04cUJFbVZUq6Ge0JoPXdzTFEHO8w+UB+hmSE0LHc6k5usS3qcmkQx4s+6YJBv4ryQfjSOC
rbfCxmIY1WoMgiyLqoYdSxeGCa/4eBRzKo8D9edZjqJpwU8hDXXULmKv1O2EbJJrejXnxa7s8ndj
1j/NWcNphCoPRJzUUxExntXbFjd+DWUziEdWTIkhAVr5oBwvejtg6LKDfAuVa2sx22LRJmM4JCOS
NoI+fCulh4AS5Qqq7RMfyUXgmNq0YtmyAB+YHJYIuNa6HobfejJmTTxRanc1lIPbBqP5gqb6t56S
JW58cE9zxS5LM3WngNFqC8cjZ4G2CGggdrSGbgwoSnA7KXruaZ1UZkKx8BU/1qRJI8PIAyTwLOKo
ZveUljgJNJ8TOeP7UnCVGC6beGn0Gjh03FQ2nn331KOWRAOU5kiJJotsL5toLvkHK8iO63xX2inW
Y3lX8xzoJRvjvB6yqIYCvi7TioK4sSnc/BBUMoToCewqH1OUR0VYdLfQZLfrIszPTTrkG4W7q7Ep
gOrRXF/plr4xXs2xmOiQ4AIBX8SgGAlM+oi2+Xqq8zwOc1KAlIfDi2nibSKLwSW2MWnCHF+RFq14
430TMzzsQ3sMFDpUY55DOLrb3pRRP7h9qlq1zdv+gi9qapK271XSe1zeZbWfHpTr9mZpbVRAwxGV
1bTldTFtuionblVMs9/lXduvA8vxLsCabG2Lh6t6GbLfM4ubGCL0BC3/HW2KeLwiVdTj+r0Anetu
hP/72mGgvjsNytDKTcMx4AU01JwvazQJuQ1JYaA36S+zEuSWvvfVPcVm2Voz91mUB5KucFWZyHVD
k9TVXB2JAMUM2oZ0PYiF3y56zOMULdO5X8IJtEzC6x3npk+aYMoTp6ZjIEoXqdFMABTKNhVJ85Ug
YlZRXdH8zcCm8AL8bEX6+TjztD2aNFwibxCoXrvFELmCte1D24bBjkCnuPIUzQncUzxWS9puBzXe
qtTclsTrjfCm2jSqsveBA+W7Zs1VTx3YlaN8ZWueJkEa9KsM6jzw5CEA8TUMgYVXNxwNQ7QAT5gX
EWYRCmq3WypbxfU4/sb8MIF00Ogdz7PwvEDEJtmgA5CIC1vVEcg3wJbHicqjyCrmI9CFKpEwA+el
FEQo7TQoVDV7L0Dqilo7kyvHzXRt2qzGif2oh8NkewQldVpbQrK3dmH22Erv9o7yqVq1uUnzKEhb
Z6N0nsxmtNr+3pix23SWsrUHpgmEyvZJGUJFzhfUmKgRFQkgL8wFPldMDNlx4PPBMRPcp6RaIlNB
67FqA4zv4PUuPEdEWttGhS/NcWqBkom0wtthxOgwicyBd7py0dE0c3EhKM8PadbWW1hCV4jk3RF6
eXKfq4LtcMfrD62ugDqmYXscG2iYXEDRNXEsuwy4p5taN2ZTtw4IEOY1XmV5D5V3qEp2REOXNED+
4KUY0kQGVIqjahi57UuS7YuZkDtI/O6y51RvhqzuXISaut4QU9J6PaGSsKioqymG5r+C0ieWeA7r
AWS2ugclzM9EnySHfBHlbLRvCJbnvWIOxMzRXZna8xhP4VOqEH2HKPY6gVFq+j4t8vIOaMhvRjEb
1ba5Jn17R5QdkuGj4NUv47Zb5mptgTsfpgmBuzIQviR3w3YKFneqWC62sgpNXGUpWg2+Ay8CeTDJ
ZrtcoX6YYpgjdEU0CwmymSUdhFYIAh3voaXwYu1zU11IS/u4qiex6XT3Zph1CZvfvM1xXcdNXrqN
JYxfLF2W38xBW/8eZjLQEUrFuKGsD+u4D6mOKgaNTZbeaa3UDl5AArrT+4jL/jDlxkDCm8x+JuJD
DvQ/oqbsEgsSFGSCiVXx0Et1h4sSikm72CnpO+yOfEmverFc8Yyray3kFOOhqNa+I49OS3BGltPz
qQRu3JiFHlozB6eBZ9kq9ep31WG55ZUeImBJYTwPBZAwRasARkSF2U0DwVuoutAak30OrOmNKTC7
IBjcz4kg2/eTDLbQ2I0rIO/XXc6DaILB1FrU3REDUW9lN2zoAqrkaiBLu7OtCy6GeVIgYoR3uuJw
O1vCeKWxJtIBH5KeGJDwG3j4ooo7TC+DpUZHeNthiWTKzB7LDJpiaxUoQ9weOjfdYNJAcDZORGIc
8Z6k6naeuvCgnbtFEEQRYuO6GYRaTV1x5wtzMXcLijWvwmgiJsfRYuFdo5j1C9py13RrAgwHciFI
o+GqUwPk5FFYf1CedhpUgCYEZx4z0Ks5JGSsmurNrAL+3jMBqqXXKgZisQC8rN15cMNklpXX0FLb
al1BWjzvdJteNcuy7OeOy3OpuiK2lXnDMn7NW6PWfahO3OBDMWVHCWr3JmQtUMGZXivgRYdc93FT
50leNvdzbx7Y4EFobSsd115Egb1O20EnCwxYbhtGy5gEvrihyDeHuvVdMmRc3zNi+NY2I1CaqfVJ
18gkW7BIal2FKyGrYFN2Ksr66wlmTefZqM3eQKydyinN07gQFdDurgHtpWcQAZljR9wTmIvVYYlW
sur22RDKZMLNDt4f8i4K2ZJv5AwjwT4HthAZMUM5KYvUxYiFCCRH7ja0LhXAKEtyj2odfiRAFdvJ
qXDvMGgNED898Ue4qNk7Ob/pJEhURUDWHvLbuZoLI+JgmILHxQIxg3o4XufjMuyyylkdqaZDDyxv
gjvo++lxAVe+n1wxxBNo7DqxvW4vIS+0NTx1WPzOJzU8atFBXweigRpgKGQtWw6tY7kF9Tbs71nX
5pdDMEEYzxZAgBnTqC/SZTRztHQ50MyiouquwLzd6ckvkK4aNPw2IsHe9BprtykE6FQuY96BkhmG
HtggKS4zJgMX02JSTbRk5bjAluRhFYdE5G/6Ymx2MI4CGud6kq+how63oi/zJeK+InAuKYdY2XF4
MMI96pIGcTd3j9CWB0NU594kqCaPBRA+GLgtIFhFgQFJpO2RPPxf5s6sSVJc2dZ/6HIMBEji5TxA
TDmPlUO9YDUCEpMQQhK//qzoaVeHdVXfE2bX7Nru/VCVlUAALrmv9bnHQuYGK8WA/23M2OsbT4ca
KWWYvvVCIpbw41DfBDHVn+OWNKzQpBx2o1nSrwIJ+W5dEnrBy4rewGV1t2YaOshj8IQnaufd2LTp
g6EJVrSaVXhRFMPTMzWND0FQTvCfal8I9HEcla4+R6q4oOk2Nbt+dqRgkWgOoZseqUtgQ7Zl1Bci
SYNClKK9mQPqnqCs1Ts1dMW6LllY8EB1c15KShuEn1iqDaOu3rCoTD8Pg5qXbdKG6lIHbfeBzFm0
IVBlD8y18V1rA6kLVnILK5rERawossokKsK4Ytj4XLODo7hXFi9wtfJPfR1WO65KcY8XX23XIDMX
AxnIXbjUnzINRS9vkNPmxi7vyTibQieV2spkvTf10m7I2GW5CVeTlzXxBZ27daP829hspA5VHpPh
Fo7ggN9X0YdqVJvFy2mfNXx96Zc63LhqmLZGGLtxLmJ52U6XcZ+i6mDrdEAVWO90HJSPZgyx1hv6
0ZVz7bei52obZst0IzjELwcJ7DGRpWxz0afJM8ymdVfXonywvW12swvcezlH39oVooPMyuSun6bu
pW+wdwyShzmYtebB2CzeLyltu2LKVN3kcFHoWoi1zK4ayJKoOqQQz7UJ50dGYPhsSddUS9GRsLlK
M4+UoOJJtKli7MmpZEW5xu7JeRkdmtQs+8RlKNCGo6vWXPhkgHUaL2x73KkZCo8ty7q+GAEE5GOk
whdnxil3RnuoKUt7NGajjWjssh3S8RmVGbKUOZn2fBjjG2HFsut822y8JB/hv5VXSETEdYtssugU
ChrfdPQqHbHULkK0Ww/v76YVdfrKgnXbVaHdiSb2Bz3P7CDHcboa16jZSaPDx9qSZQ+TATLnPNoR
2o0f1X7ubflUL47eQq7ERxEwBZnqkytY09E97mqC/CDx401UmrSAu9a7fFgZAUYx8vW6Xx377n3f
tXu4L6gB4bq5SztlTcGTFW8PtNTnak3MXWzG+6BaNz3UvBvlZnqRtExkeUjT4arqK4hxKkxX/INp
MTsxRrLI1uG7sjTqc0thqbAhNl9boAO7OWjLQ1y1ON+gR7KPkChcJaE7tJ1Hj8oCjGebLYFleZX2
zQue70dPlNg7iAjYuuCr51UXoWxz5YYK/RYmot7XSSOb3EZ1OuUJZDqIO/Dvwk2SxIHJ19jQrZUU
luIULVd+dbTgqjfvs4/9vfDYH0fFRD7XKAymeLhifap1PtIUmw08c+T/ytfN46y4glwsdHwXV1ih
5yG8h9ewayze3y71H6I2lV/XoGuedTaxr3DgsuvURJeNEfGYo94mUIuInXqshVFbTC4Y3gIYsndD
pKY87fsIb0UUbEIZjx9tJmafu3KRJHcNhRSMnOELNFBUHkTFdxUJ4y3AIDHgwXV3MP7dxVD32Zhr
l4RXVdcgtMUMgylIFcCu4L2c3PQxq5FvFHRYwiuoz9htFpGKLyXESpQJiaX72EbiAGYnwwMy6hXC
0HtTr5+ty1ps43T6EJO6vWhUusoc22nzFqH+fJ19CFvHhKE/2Al5OmoNjWoqbEEHoGbZVFmzbKV0
/QP33VqUPad3c9exLRlbe1h7uawFlL55F+lqSHb9aMFk2FyUFpXoHBS+jYvfChwJWWK3sukBjleU
T80QQcWotDvwgGSwMgK+D5QjD0MSLtcsgPM6Yz16BOQRFCuU/g2SdnffplVyIPNcvdVzH39QcpZg
HUCtwO0JAXMEybLX5qiPB3KKbgWx0J3CqeMwvGZd2EluhiYFTMQq7ARN7yG0L43s8shWmzmIyHVo
2r6YewLIp18pGTcDZ2JDFe23nOnvImrmzTyUyuRaAGeYZLtuSRw9M2j7RQO4fU+xmm7h73bXQUvu
06Vfd5oOaU7Sld36SQ2o9537vLSxWnLNLX9IYH5PKJHW7DZsou4RJm32RILE3cPApp8Jr/urwFP4
an24XIqJ+bWoqtYU8VDzp8TDZfTx/KahQ8t8MtN6EzdO7kDSTHtspeBdGm/uDOkeAe/Ja4ec6yAy
HW8Sy19UN9UbLVSDVJI78UGB17m3i0tdHppEvDi1wiMI+Aq4qVnGYozXmwkvRNHLconzzrMLXct9
3dn6Mu0ayJEl55ciTW/HUnYbE3f80A++v4CWsRRrM3aICGcvoxHgzCom6JsTY11Rch++lf0E6iOO
49eAxo98Kj9kbrT39VT1G1aiipOTrjadTetN58RDDZ+wAQ11SDhD/GSZv/JihPLauv5WDstU9JO8
iJHOPvSsgW6AIuo6852XOYqn+GZk2XCA7veF6/E5Cf1VVcEw4kF62asOpk3IK3MQpQvf6kmxnW67
bJ8mSfchMgwL1wxP+qIX/WU0UHMFTQBMSJK6TRMR9dJK3CiuyzlHmax4PsGoDmE+6OOSHqhCUdvu
KlWJAwkaYB2DAbYTqnFn5QwBwBlPwnys4MvWSdg+YJle2qMl77bYOYYdPMnwypDl2zhF0Hp0lR7K
xkLaa2FF3mLdSgvwX/4SPEECd7pyz8tcuVvel/aQGb4+ArFst2tTQpLKov5RIbl4tLMn26ruxnff
LqLOa+OWK9eFuqiziH+nLi5fFi1dXq8oSqFIl0oi8ld1B3spe+2b1m/GZoBqUA/BRvZEbtM+rS+E
TYeLrmbkIWpocxv3GkL5WrdTkdl4voc2UH9pLfzkvBn7pIghRAJ3iOiVpzp5i6R1WM9WDdXQpVdm
9dlUeOlacFsN/IQ0yb6oMksukahUXyASIocQRykqVuKhQRHeoRAw6SWf345S0GtYgsrKsyGc39eS
kheoG807+LT1DtpGvK2yMtiuUya+1UESPXpH4RyUQ/tcirLewhZAed8HPo+zkT2BzA/3tVFpQTit
H5cK9nkxJqa9nGshvw9RvDz12F5hzPjyTmUqTcFOtN2hm0WyDURZXpoujndKY69B8dyH923r7Ttk
FnoDy6rd8oEbiVc+0XdwDJKnzqAADwYvn+QQfBZ64js6Yf80bXlZV07Dzkmnu0q56FPaL5AVJWIm
74c5xJ7YBACDpg6IzUoutBRBDnlmeVxX2MU5sWbatD0bd+sEIWMUmS3GjETfieDlFQidsc/HwEyo
a0tT31MkBzuYceVlNyAO7aQ6vLYo9VE6Qy2AG0Ue7aDLR5Flw7YCCPDcl80TdlfkPClqaWy/8WHq
GIOXVssrLVv3gdp6Pfh5hPEUYApZTpDWbpAjy9dMjB5idFDWb0vCoLllrbCQHaBvr+BqsEQ1gdyx
ME6uNKHrp35s6J7XcO/03MVFhpKzyITCdgWv7wlq2HxIU3ak+47a+xga/R1wjS/4UKVPq4rWi8Wb
tsBz0zmKruxylJZC04ATg1BV+Zx0FvKJZtAVPA2iHFheg9cSDnbnbpdmfujWaAYZNy87k5V8B5oM
OWfVBPse1s2TXtyIilmnhzBRBFUVj2yKotLz72tAU+wUa/9B1rgHNNHxrmnpcDEstrydhJnuklLL
yzrC9VcrQMFcsoTjlkffsOAEN0vp9bylbcCDPG1brEH/B6yYEIK0flcvNo2Klg/fUjWUW5eW7Xs7
+woWCpDhD7SF/5GCvrpf+lJ8lJlebtMYpgt0WsCwcglarEiif/hxstkfOPPvmPWXYfQTQI0/hsj9
9cf/fh46/PfbqLP//OVxBt1//rT/NhyHh+jTf3QE4f/6VzjNH2D8kT7/2x+QMGHc3A8k/E9Y98ff
ptz95If/lyA8rAqYw8dOtZ/T8EVdf5rnRlefpr8mr/1G0f/nl/8C4pMwTMKU8xiGXEjRNPo7EI82
E5KmWUZZmEQhdnD85A8gniToCCYRxlGgXStlNMK1/InEs//CK4E9B22o+FUGtvzPT/u3h4U2gD/+
/CMTjx7wExSd8pShXQwjSEgG0j4Er/83FL0Ui8T/3Y4lQ012LtJTYbVAGe2zfiV5PK5abCcZ9RyE
QukFlPvRrBvQIi7IZzonhcUEk+veRhIJ7IC1xpSduk4Za59kY4PnFJLNReWG5Z52fX2FhQPl95Sy
bq+dzLYsHmWue11/XWK+1gW0IV5v5jquD6Wj7cta9diyyrbnV1XUw9erCYUgbkv/QN3QAWlbnyrz
m7+OmgarbE7AhW2RQ01XNQfD7tCGRXZ+MEYWpQMAXLDWB3bfE6tum8GDBTXtGj6VadO+xc5VTxAD
AGKFRHxW3Fc3vlUdJOdgWT9XQ5Z+dHUCBG82GM2I4qLIInkBHyNrUMu0tBhEJAlcj7K/d1q3d+Mq
xbYHr5/3xF1V4Txuo64mRRNPZBeFbVUkphk3gMKiz7zhrsOab0qSz7yR4NCp/GwpKJpcVm32tRrA
2BEqYoibDFV93kCVQf1N4LnNaWi3WSyTHG6/y4WoyCWq56BABZ4UMxVICQaokE1flhtGXCNhcPeu
aEUfgsh2qt/WySrjTRxSdmOoFZ+aPum+hQQkz35aPLRmgHh6zcPM6+sV5B9EcsDFedetBPfhmKgU
tK/mHJQ8NnNCbXUzc5tduqwf36Gk6rnoTOvDnLpmgFSC2WnFBBn2rWs7WEqY0FIfYo3zRP7oCUHz
5Fkhq1n1uU9BwORDOWVI2LKyOaDeNF/Hqbf1DpKLO4CsyPbMMI8tvaJwy0YDQYvFXI4wCSP9YUav
3r2EVX9dUvgSMJyGT1UY1yKnc6+yq7nCq1hAlh+/KFSX7zoDWL6BI9HIPBPT+DGCyjzmK4BZuRei
n54iFmf3SRIF5QY0SHYtAB3dd7VSCiViHZECcOH0AHvDvcCb66a87MLgmxmRZG94FE1vCZPdZ9Qo
w547j58PJLPPuu+R+VRzx11+5E1Q4ZEj57UEKCdmAbDStsTug9lB/qytfcmoHR/TeVgvYrCaiFup
DozXAdiMkZouR3ETblSVOgW3hMjPFYLr+KtlG+XJ1LbqEDZaTFtQMPxiSRt6D1AGxAFJWhe+Vgr5
PQTaGF0VagA8XnZ4gNwMuOoYPELOYxVWuQ4nG0EO4dVh1TVonZJ+K1uyvtvKbaNyQHJo4y/DkvGm
CKWYPmMP78BcRYl7d4voN+oITFaBts/OmvG6hqMENSwhlxBMIOim1YwfoxjYKu/066oZWgsqPScA
1u0Abm0eLmE90DmPPdC/3o/9TnqIn7A5yoP39R7XvW4HBbNisQ44d1xPewPSD5QrK18yeGNFP8cs
21CZ0SKIDEx3P0+jKmzVqU299gkwnxW1YtFZ2DRbUsoEin2tmm/CjPWHldX1VSgj0LdqjiEgBgmx
bwECJdopEk8ml0qZ9w5tFhNCBGVrLhvATvnapep+hF7ld2g3QMNLtwK+jIJxzmd0WqHON9TcKnVs
B/H9AGIZPOqbDllZwM76KrsFdnI/YZ1e2pZe1Zmsoy03QUryNVMfwpmIm5WTFS5z7ZbXpKyma0AN
9Xu0gILO+7Rbt3AEUo0XtuRB0bEubAqlYCDrHtJz1c1fQnWUtXm/DJfYSlJZVKJVX5OgQo9DMBnk
Z/1s7Q1gfXR2ZGnl042OBEC5QBteF4kVA4dooyg7mKytOcrwKoo3Msz0N5/A6yisY5DLRuwyydIh
v5zUZUnRi9HhToUoMOBKIJ1uQZoRHev6MHQz2SUNncNDt/YZkNoqrpo8ammqwEjELZSoLEz0Bq+m
+g6+ll+G80A2kdba5Hx1WJwyMB5wXTsAKU3jNq1V6r1hOgQum3H+MI8TefEMJHVOlYTIUA/kQzYt
6g02OgeI2VYx5HHo2Tkfq/hunHl/R0nGPiiPphksGxSvD9PQDHYeMl230c1y49kMkTVxSfWSRSbs
Nm5g0fdQhRG/whXW8YYuaUvymnv+PjseDtigiL5B3KbdoUwISvzJpvQZa9N0DU5d3KLOIbvjFIWN
KwGdFy6AZ5W3SK3rooV9sgvU0FwLX7JXL0ILA9t1dxJ0eNESNULyGZp7NH5AqVyjCA4v2lWgpqoX
U4XywwibcRN58z6GLH6exyW5R8JNNgYA4kGlXfiswiH4Bu7KlTmpiNmM8RBfiFAwAHpNUj53YcXu
2dA8D0MY3JeDLzfS90yBlRHyPhAkKqpkHExhfZ/OOfa7td42Yd976K+RrAvPBKDrsuXu+Ca08fip
QUW8c8joU3AWEhr9OthDHWXsYq6QOiytXb+0ddRs4EoK6AlmqO/QrqGvuxEK9Ghp87GZp/durNa9
M5nbl43pC0a75lNpfAL5yMpHzmwPeSsFKbTU/U4FlkPK5EAGeqv4xpsaYjPRmkw3LO26j1BK1jbn
EXF8G7YyQofYFCYXbTVicYHMk1yYupmf1WoHdF9M9U0mw2k7a88Qc5VocjnIoAh1Eu8TLEDFAH/o
OcXW8oCqKq4Kba0E9yc53QLe1Z/WSFhoFTG6mLAi1BfLUNYQpxfyFCbQkCOTiSVHByO7DquFPsUp
UO6iTWS0tzome8Edv/VrWM1XvT4SQVlYtzdUsPbT6LPy3XgpH2cWZd8n1cYMuzJSiWKoxxTlKTQ8
i7+ZgrFIK9O3941LgF6kMR5xHnW2PEx6Bnc+J4N/JWua5SO6Uu7l2KPtJdFMNUCIovgThftDN7Oo
6hcUTPW0sxkfgluAb/VVUol1o1Nblvu4BiUDXNt4e5GVTA+HGRzr6xIgIvuuWR7RTgeJXnbRnSU1
UcWc6hkdUAGWBwo4ek+7dn4HRzA8TL4KwCpWprk0Cm2ItJaIVbh3ArRa7K8nquxSBJCyH5DAWpWr
bKnf6mgGe9XaZXZ5Iuv4ORROvUJWGO8zLeTW0Wm95YZWCxCsJHGbVE14otPUrGiq6djXIQHqDNGb
+NtgKfvL39DpCcDTUkyQXNHeweiXdeVztOFT4j8BXoDzoLs+2MJUWD6jCBR8l8VAnaC7ZAC9V/uw
yDkyv39KlTCYKcA43rOFPcdiBri+2hRg5xAncBP78Z7bjqHe7T6ksn1sMQRp49pKX2ddnSBmywQv
YLKgzkUrXlUEfgSIivkG8KjQnfo6wilH29RoK1mgWbdrYF/y+EXQUl1n0TA8ZsNAH5eOjjcoXtpr
Xfn2LTiiAAUF4PxF+rXerxIdhQXMhfTWcQqgSLez+8gbH/rLAZSZP8gsWlAi9yRqIfZV/jDHafql
bKtpX/YhqKQ+sEguq5GNAzR+nt32qloPEXaub0Gk6beqKiezXYRELws4AT5taIdnDW8zbsieDBmQ
qkyTHZx28bYGASQ18KDxbvFDhr2tXl4imdWPzJMWTWRmvV+beP4W/7b5TgAic9x49AraqnwEva0/
O7BlNwww1TMs+qtIofUBzYYL/VQPDXobbcJr0D9lxjJwKt7ky0riOy6Z3YRoWYFYh9ZdPOc2zUwe
9omUB2PECqJDaSwacEhF3hqSvoVVpFxu1KynPGwmCw8oHL8kgZoPdpiamwEO7kPTWfU6QaP7qlWa
HdpeRi8LhJK1cN5VFyAkNDR/6I1oeezn6iLIkjW4kL0KD3CsHTyK2Ed56uv5Y40iuc3dNJtrMJro
SJCUzxxwqBbXKAmaA50sOYzoYQHeXopsG6EV+TH1gLMhQPbjuInHblWwfIHzFyG8AXB1g77sOlHS
fHHI5TYECPE9+rLXA3q2jtlNbAT6RrQ48LQHomAh7T9WeDMPFtDBZz6s3cdjlT3jDHHXbiASBk+h
mcx910bTq3TKX6BxAcAPOtx8kcblWozoUMJPlhApBlr2rnQISm/IKnT2NHE9lMXQDuJTN7RTDYui
qe7I0OEjSDmyBPEgxINBW+c0xzRGuHQQzFpxH0xNA5SgNeAA1jS9qmoXLTnqyvBZpGX2CFpl3SZ8
hYzVegP8RagFCcmwxPpSNwBoN3RNEp9Xmo6wIFUIaa1vApSmtThuyk2XHqZZ49EgjQ87CORLaqfL
GTvSp0ZSOGp9U2q0WqD7HCohOoCSDb5PoFxgV4CQW+0MF1tqCl5oEgyEayjp1qHtACIbaPUJ/s/X
jkewdpzr0IUNbu3YtVxPvACs01xk0I++uUqC250kVpKgKrMHBbjnQ5cea4qZgxkCe+zBhPAIupaJ
4uuOzmirCpf+sEimL3rja7UDFedeEkJJuO/QBnsRqKX8CIalUcVK1/amzyCjXcTTtFavzLgZCSCz
sID/n8hUN39+x8KpTvWjTPXf//+JWV9+/NaCP0fY/KZHRZg98HMZ628TM/76978rVxnDwKCUQBKK
SRplaQzp6HflinKM6MRf8RDznDH56fiTP5SrOP0vSOcZBReDoefJb7/0h3L12/wH/CVn6M7BHAaM
Ff5fKFfJ33QriBoJSxi8kpPRCRlpFgxycGw7p2j4ydEK6F+hCLnfv7ABj/GfhbF/Pjzm7v5dDkPG
Kr11PdvCOJpgrFBkR8+Vg7v+w23+B+ENwy7G/8yi+PPySXYit2XdKmELlHSbkVSvD2PUZSGUf5FG
OUREqFlJrOZy9+uT/ezDQEX8UdvTNARXVYHCdkeLMYdsX0Fj8JR//PXxj8f5pw9z/JA/jLFgGWYZ
iMzTrYEpeBNFNumebChCeu05cL99AAB6gtOoxsdfn/BnH+hkgsfI0abEjidc2oy5y6E2pUGnC5Lq
7a9PcHzM//SJjif+4RPxZrXhjNZ64Aua2Uvq45IUo9Skvk5lLchNZCRkRKVV74EWtUmkdmFfL9Ph
1+f/yevBTs7fgV1Dm27F9h3gtvKRdZ0yL7FCHXs5B3XGHjAUJaYXvz7ZyWCU/7yMxzElP3xadJ1o
mWoPsbSqFlVwwvcsjr5jFIZCy5qq7AI837PgerBVJCERDAOHWV9x0mEG21+rzj+Ew88eKCTwH6+g
rXy3tCkGZFhoCkU8Dd9Zapt/uZk/O/hR+v7h40HOprDz53TrvWZv4eAHdMIbcXfepZ8sRC0XDdUx
WH8ZN823EN/cc90HDSrRsw7PTxaiIbDpqOo0xQQahozUonPclQARzjv6yTI0tVaMI1HpFpjGimY2
F6B9gY7DwM68/JOlh7gq4oA8sfQMCeY5eAoQMFfIgbLNeZ/gZO0hgKN7AE0oVgbP6L1u8JUGL908
B9/PO/7JUqN5aELrUr5f0Yey9VUSAE1rJNyRXx//eJx/WGn4SaRng0yQ1ftyPwDR6HZ2itBZ0VoP
xQJIR5KdeZr47zEQJwOwyDEACj8bMh+QgPdo8euj1m3HZrbuvFDjJ3GshkWVsev4fiRyfUYjWn3X
o53p+bx7dRLIVoJUt8hF9gQtM9tWTyy+rhI/qFeZcvQ+/fosP1ku+ElA18DVJXAUvp/axF8E3Rre
ZVU0tb9nov/bzIKdBnSJGhc3h+4NWsrB6AiXvNN1GP9l5/rJ1bOTiDYLGzCDE+24S4sngIbJbpuY
AHTNWTfn+D03P66lpsGQmtYLtGbqReIZeA73D5UUUObzTnASzzIDNQdmiKMFrUNj0Rilvd2idFnt
/XknOAlo4KuQmwCA7zNdNy+Ma33vGpgbZ17/SaBhzA++4wxe7n6Mk7lBn0vsMih1nQ3PCzFG/v4E
HFQCOpOJ7aWuxuRCd2ThkCISjFn69Q06vin/sCKxkyjzlajCzuIRq9KP0wZqOmP3XbAu9LKayw4K
V0V8/9ZisNRH01e2PzMNYSeBh86Jkg2Yb7AfWt6Ol3WgS4bMHiJMs+WzFcmM9jqxLkWDRpBuJ91a
sQ1NbDw8oain5l8+/08i6DgN78dX3GNWFrqKgnLfscBs4sayPWdt/C/vR3S8jf9we+nxtv+QjaTQ
DTFxTWX7OET783aNymXepuW6tgcI7MzfVbobvo9BYrtDsvIeAlkck/6GMM7FG0fPUvovl/KzD3oS
y7wX6TjYJtmPrNQYl7Nm30bnrDpvHaUnkdxOGAGI/ju2hzRsgTpHUJGqmFdff/2a/uzqT+LYRBPF
AIwq2Vej4+8pdrdbHQbdecsoPZ71h6ek4qoXQcCAC7aoZAoTcVDMYAm8/pe37CdRRk/WCd0onxI3
8f3sbUkw0Wqaws9ujBBxNalh9fSNgUxMVjpWX6CfaXLmYzlZP2Lbt3iJJrqnvOwMCGyioUubJDhz
Bacn68cKdkCBV2ZbUHXRFqORqs1KgROe99hPFgmKZsNeKLcCE8YQubUHP06nUfzLGvSTlyo9iX0a
hXXgUGftBZS3gmASxqb0AznvpUpPQh+FyMAxtGGFcQmSIayj175K/i2R/Nmln0RzREFeQsVf9xXz
843xPfp4W1Vj4sZZN/44tvPHiKgxT2aMMYtrH5RddkEwagINuzzZn3f0k2iOxyUdZzgD+7mEVGpj
iJm6i5ozr/0kmnlPVr4wPNZgJnWBtlBMfwFxd946mp6EsgiDKbSlXvcqatqdztDKuqTJuvv1nTne
gX/YL9KTeO3LtF7XCJySDdJvqATlsktmuGf72TJ65ic4CVn04izoFSsBxiJwH7N5ENsoGeR5FXJ6
ErKAZeIEo9nsfkhSeuyxNBvh+zOXm+QkZKMZDYl8FWZf6Ta5atqO3YyuPe/Sk5OIxUZdSvgIM+aV
iTIq0FqNBrPayfq81Sw5CdoUbeEywLCu7XjsAZJzNV+bsmzPC6rkJGRPB93GmITR3qUTQOfz3pvj
VzX9uCbIqFlUtRynalUGcw/H9N1nvv+XF/8nC1pyErTovZcJ5+WyVfDv4RFjap3CENszL/0kaGOM
oSKl4AvufPA+EeR3GMFQnvlYT2JWjgCwA03/uPSEYHYYRv2ee+mn0ZryEihNtGwzC9GYHI+O1olz
j34SrTJcxrLF4IytE1ldGC5NTimGf/16NfvJQ41PohXtFXzA96/h6An5BpQILRRNdabYdJw5/bfX
ESAZb4A9bLPVdGjURS9uDY/svNwgPolVByasbL1ctumM7ijYfCSPxnI+b4uKT2K1q0fSY16H2fYL
3HVbN99g/kZn3vWTONXrNKOd3ZptJ+sEPHr6Hiyg2s57pCdxGpYpvOI6mLdMhf0Gw/Q+abPqMw9+
EqZKZ04gEzZbgYGSORUN2mknzKc779LJ318YDDoOwPNnuPTMRDca9sh9yTAq7Lyjn8SpMwnBMNbM
7FcMLcIQTfTepRtAbFyf+c6chCqmImWdGatl75OuRwMFmob2oyXzl7Oun5zEatSUZAIfhp211O1l
JnSEEY/Cb887+kmwmgkTiUAHmv2cxR8xzvIBtNPDeYc+jVTtMQjYB/O+qYNbLI/vmM9xpnxHTuI0
a5qORT1DY4it+cbU6fOAgaDnPVByEqe91MGUcWP2QTM3ALLZNcNM4vNednISp7Bv7agx/WPbt+5r
46NXknb4IrD/4ezMmuTEtUb7i4gQM7xmkmPNrnJ5eCHabpsZhEBMv/5beZ7a3Hb7Bq8d5+AsgaSt
rb3X2nB9Y61maZCNCdBNYz7x2K6nkLZLvd3c2cm2pddazdOBJsi0cFR/QhEgPjvUsGe7LlvMbZGG
tZqoui0tUcaNPlWNWqJm8r+lmYw3DvtqksYUOPhDpvTJnRVo1woWeVf86eb1N9upuZqiYe05kDir
/oRgIaQCMDGBG8by06bXaq6mqNVbvepVxueYQmClcPszUIttr/TW2fLPvXpxmpB2vEKfFPVYOzOY
vpRt8Lztd6/mqANzesxsnm3k3Zuj5wfX6R62PXo1QxtKEBOa9nsKuQxY1Hl8ny1iY37AXM1QE4KY
vxhUleJjfqIx90uAXGDb0nIrB/nneBspcbpqGJMyrV+apDnGVbptJTdXs9OR42xP5NQPzTKcqQW7
c9xtO+j/cqj/yMLJ2e0BpHC2o3LvPmimU63ibTefa/VGRrlhqjU/WlYfl0HTRvO+6QvBVfLLQJe3
FhGIVBRrpsU3NYUvweJtW6fWPVq6HYppHr3+NHe5+bbMPaW72u6ibT98NSPtOp7qHKL8qTO43bfq
ArRx+Hnbs1czsiizzvVNYRzcjOjWEN5fTmhv3NjEak7yYbcttOz+lGbetHNpsYlwrgzbJo5YTcqg
G/zecQfj0HqvqokCstjbxmQ1I9MkbZ02nfuTDqivGOl32pmt97bt4as5OVI8AmIk7g5mKs9jyXV7
SyXwxi9ltV8qrUUBTqQ7BKX7bGv5PYO/v3FUVtslpWSzaIOwO6jKfnZ59qSHbc/G//Pr1DTHzIfW
QVMvlbfiXgdJfm0dQP9bhpyquF+fnnbOUBLP8qG4C9IekX8svXRTgEX3wq/PnkLtjHQj9afJnvt8
L5zYayKLCCjbtLSYYjVBubfvA6GShtsUmtIyRbHxoqHIbBqa9Qytoc0aBQvuwfRV/GGYDflap+62
RJG5nqFlVtM9Y3XliS7A4EVWtnvqKa3d9lrFaprKxahEXNXlKUwrkPFt8GI4tBdtG5jVNNVzX88a
6i011VTH7cnrtl+WMmyGjc9fzVTKb+JY9qo8Lcr/1tbFQ+Wnm4JDc12A6Qw0abokX7kPaGIgcp0e
fow2TURbRoYO6F+/+Myi/TGNb8Mug/irb6LqqDxXbwpZxHquNlaup0Xx45G/sCmZwGApINl28ynW
szX0FrpP4YedAG2bc1RnNbgV7CP5sCl4FuFqtgZgBGQNFvsEhRdocCLEc0Oq9MO2oV/tp7OXjZUx
tkaUmLRrX3MQGY+WJV39h19v3x70/15piND59d16NOBCU9J8Op52q6cWero+Z8XQquPcudo6uqED
QbiF8NzcG4Cjl3vp5231xTJt56g9a7n4jjG7O+RDmotr4ITFU1W7AOfwp8wZCKM0Xr418ZzBoZNw
h/fazafvduU4d4PM++ucpcPRjjWUo4XyAqifVeYsb6lJ6uCluJUAvIFIk11Uax/GrqjUiAONTfUx
h6e/RPyvu+zBBqQ3fP/vQf/NmASrV3rrC0ks2RaHbrLROKV9Cy5yNygVL5dsJBWzaScR4Wo5Y2tC
98ad0iGJzfxxoL7/3sosUFv//WfcXuG/vVrr11fbwLa/EaCKkzWJH57VvoRmsulUJ/5HMPjHYcDH
ZVcZ3lhAJyVUKi3nYjXdn2ohbsP8b797FXZobVTJAofgBA3Xti+qW8oxor09VREM8TC5eKFXpl82
DdK6ptNsb5bDge5xQxreARR+ifqpTD5ue/o6DgHuYtrKLk5DQ2u0EQMJy+H8/vfDf/eZrgIRUwAf
LpQuTh50qlcCY+cpgFrz1wQ/7fzf/8RvXkVw+6f/8Z6VVSR68MoEznFfFEftTuZuzI3ygJsqsMDi
V8Mf/qXffKzr2sskpfU8hut/8mrL2BeO94mFaOMGFqwmmkEtR0w3WHEy6/Ardq5jb5t/WKB/9xJW
k8y34yJYuN6IiqT1+0uIC+zYBGE7H+g6LMWmwzfdO7++B5dn45H0DSogKJvGl5l8DlvY///9ln83
9qsJ180hzPgZsLXvu5g8PLrCY/iq+01PXxdZDpmYElub6SlzAucoh7mKgjD7Q7vDb376usRSeNIs
S7+MI3PIriK2d07jbRvzdXnlbIuSFngevSzOIQ7bY0Wr4rYhWW0wMzWmWRcWdFxn1p3vGnctDqpt
j17N2AJZJRh3NEYyH9tr3nX9CSnC67aH397CP5YDBFXpMGM5igoz6Q7wOZ3dHJbOcdvTV7NUhIWK
XWFkJz/r5F2npk9tMm/ruxHrUs3E8xNjsHR2oku+BCLV12fRlsXbtp++mp/GPJku0pXsBIYcwUQa
IBBQ3WHbw1fTc8oFMja7CaO+crLpaFno9xR8rW3Dvq6xTJsQ2KtTh1GNFKwom1Oumm2b67q+ck4h
91QJAU7Z0+xb61rsl9L9w8r7m6nvrba/Iaj6heQpk6iDHb3AsQOIvnFJXBdMLtQ/dQM2CxJC1byv
0SPit1R1uK1SRniraRrCawE044bksBqITgES3rtmKrJtKWaxrpnUXh3DcrBD6Bx4fYsXE1Lmf3+N
/8uA/0t4tq6WdLwFdk2dpCdzNuzhTtAWS+4moU0C4nHQAJEMFxvqzI345E0WCom2B+9N84H0MLro
UMB3lmZi/VX5LkzfGCmuv+lKQKwLtBZYa22v0UPUtVfu6fzh+v4mZ/zvP/03X5y7muVl2NvwWd3u
kPmTOrpxT3+WAfxh29NX09wGk71AUukO9ohilWvNN3Lh07aHryuz9NhS3+TP3WH2zWVXiELt/WLj
6reuzHIL7RkAWLvDUnG3Dvjyp1DpttQss+LXPQdSe4XD1EZ/AnweF3Ga7oVF3m3ToK/LshatHRRj
LNW+tL51lf0KBmxbLvx/lLl/7paT0ZrU1/S3s7uirT+zRaAPaYfFIdr049fVvXWW9V5gpgBmVOqx
W845uBT0pqb9fds/sPokVV9orJxSHyC1yEMVOGMkQ2dTPR+tQr++WM4PyJrsSh/MW33v6AJcqBx/
UxMjpL9fHy79wYHeyMMHTdtk2TntroHXs202uatv0klRbIKm0QcrN1GTFma+Iz32bdOgr4t7YZYH
QthxDx8TQXxgGG7UQrPettu7q40nCeZCOIbdHxpa+ncN1tLH0rf7922//bZy/iNAdPBv23hxevxt
+H2dYkkO2exuHJhVfAhew2zqpuwP9KJgIqqm4puHUGlbTL6un0wrUsoNtFkYRworGsanQ4wk+Q/r
zG14/2XTXBdQlmaBfL5B4+fFpYtWFeFEdZzRXuKDVJJdcNP4O6shAiIdO2bOH+FagRENlpvs6wlF
zranW7++XZnGft97PD1J6iwKPBhOYTP/ve3hq821yNm8YXOog5xA7GRVi8S2iretNc5qIQulI/rK
ddVhKDSKAjAqgCGxvm/66etCyhlRvbeoEWpUupQwnIuPQKDcba90XUgJYddZGrKRBxmkIKnKKd+X
cDS3vdJ1IWXtAz7zg1gejMpQSCZAhdpy3lYUh9/31w8mdpxSmfDWDlnfpvvFBS4Y0BS8bfv7X0r7
H4uNNmdSzioJjoAfl7dFyOk9F/WfunRvS9a/zFh7tZTF9jhiroUM6iqokeZtjZeW+afc3e+evpqo
jgl+cZjD8OgYpM4H43tT1m/bvsbVLC1My4yhBfhHSijjErRRot/7dOo+b3v8ap6aZWM3eNrCoyur
utmjufPSe8+EBbttrtqruSq7AElLI8Nj2Jm7PLSu2Ka3bX7rKkpqHFuo7Dy6cghWVXDQdRttGhZr
FXDQ+p7Fqd+Gx+VWVVaMprN30mDcNk2tVcCBQyLF0taAwCviM1z/Z3Cwf9iZfvMlrosohSs41FQV
atBmPKG7v3fq7GXbmKxiDZcKrVTZ2G9xwVXmyZGllBekmPrjtuff/qR/LAC1NNsc2pN/dBpzojvV
6ZxrO4NQ+sOo30b3X5aAdSklDHTpBGPsHStpdGdATkP1CKP8Zn+rWj++JBW88Id+if8/Dtf/O0z+
2z+6mr4gzuJ6yNuSk8I0ggLG3FVaEm8Is648pvEEXR4AGXCOXW237O1TPmNvuzSl9NLqyME6x8GB
Y2iYL2k8G/FfNkpqeaoF0MwCK968jOOOIEe299g5A/kwdDEkrwskKh9smFrKxMjgFYeZjTSt9yWB
EJRGKXduiHDjL6nSSkOpLfysuthIta0mmjnQ+0k0twPwZRCv+fRKde44QHgrAJrQQTlnqEt2ZqgN
z9mFM123xdmUhUdXMVYvduddk6lS8wM7v6mxiVfEjrmfBz8rWfGfwZnCmfYo+bGBWddDsR+G0cow
Amkof5xo7a7+C4G48DV8NFMgoHUDL0m/1JlThN+hzYE12bUzMnlIWbi0589zmwZnuVRQ9mvq8VCa
4B41i8gfmyU+LFylWAfDiidc9AFfWrgfvHF2K4zKiyvuTJzAeG/Q3lUnsJzNfKYB+0arlIP3kAud
BZHI7BGNhe+1RGFBFURBRW/RbmoRb9aAI/MmxZQScsTy92RIkFDxy9pa+bvA8vwLNWZovx3UAAFr
iVfpK2+rwQilAiK7XWji3Yp0VVtf277yohGpj/9dZ8tsH6Vq3OJxUYgU3lOI+P6j3cc21rY4DXQS
lYumIv4YjtpEyb54vi4fclgFvC+ZZZIfl4glTPRR0DBGNFaJZinOs2dPI/jtKmuSfTOQDL7gDrhJ
FSd/6uZ9WTtAmhA33irsS9wvowGOZynbhOIkXw/6MPMuQeVimAxxJnhFjcO7AO179Iq03jfeNFaK
AywGSBRsDUKAO6E7BDCKNerRaxKdv02TlYA9z5O6sQAjLzburCR1LBpw0rmMyEKkwZegt2uEg9NC
miZ1hZ7UbpQ9yfxdCHodR2LZ94hRYOLadv5iFoHyIJbGxXQHgNwkqy16ylYXrpn7IcFGIOYOiHGV
etSvilJ/s7ABzDcpoiNfgYwiAk/jzs2/kakISiZN5TQDHhi36R4LLRLvrQBKVB3z2c+sCFlG414X
17CKezMdi+XvrC4b7aBxNBrnsWXSpodaprN1kUja20+pUQUCbLBTJJ678ysnlI+i7wvzm4PzIph3
cRJWyWkchwETtcqc5nM+ejC3aScWEk/KiJKUrjnXK7/HPahIFAdtEXxzba+Vn3rlQHjndom9y8My
PT+M5N8D/s+N4XxvcjUsl8qS8/xWLMI09zJlJn1Hrj1456SwFuzlsOMFWpb8KVDa9w4iyGT6ocVR
vjyPfjhYBjfE5a0K6Nbk5V26sa/rnwU3N+ld7rX2fGoa2Oyn1gpNdafb0IfV7tiO9SXwLCf82wSw
+ojW3LhyjbR8D0uMw1hQkiih9sqIpmwJxivt+QMK4NCzP5dh5oSRLB0/ePHntKwfzSTOzAtAXT0f
jDbNp3M4K+GdfG8qxCfhxUX8IW3DBCPP3BuUm+cgkCGMV143XIelQ/jdiaUXF1t6svwIEyFunrQb
+ulRpEXjR/2UD6ydoxugiTbm2lQPAEq97+XU8WHHZGnGp3QSiqUkbabxgDQMcmkkuK0a7oqc3rFj
nAAh302GPyRvadCFzqWSUnpgHA3lfcN4mks8kV3R54DMzViAdXHQXeHR6bAojZYwor6D0Lmry2WU
X+w+5BdELoRKKsUnfkVmJB1e2sno6kMd6qHfUSu8FI/tCDz/4Eo1frUEJa3ApBLMD3u67L0HwqUE
ZnhLXxjOIasCG4p/5tPcAgAFFltVVJPu7GJZbkZ44JNvM+gvpNpp2/sT6/0ixwYSeM82PeJMKYbu
e2HinPowpEt4B+JAsSsUYx2GH0oedXub2P3UwQ09rjtB+lqVu5ODrN1TGZphcRiGxC5hNJp9sNzh
3kxINE6Qe8KziGcCRdGEaXrpAEsZuwUgpPEKGl5ZUep42gA7PZhhhPNpyd+VWOz8PPTLGJ501QCM
b0crnu9tyF7PAqJm9kqy18JvlJVlHx7pyk36a4jjuHqcSUUER6fI2PT6OHbbvVE56XSPwi4v9s2i
zB7Qu/LB6nqqQya0E3xG5odeFJWz07XT97B5uaU6N9wb548NlcQZ6OXZAVBC3+auxUFnXkw77Pon
t2uN+i8rm4Ly3ivtjg+tTqsy/dsug4XPoaIktjs0SZANR/6yKT+4VeF0H71iSONrl2S5faFjyCsf
aNeCaXRgTSq9CBSNHf/Aha3pGe3S3D13TZYkpwHGEpYqPJJOfk0RsMkzqGQbzY9ljoM4dBKq3G7o
59qC0x0G16Eqw/fAKsix0YHqxm+OmZbGTyMsX1Nf1+cE9u987Gflv4Zwg342XStGUOpsgAj76uKn
tMP8HWD67J49lmdzN4Rw1c/mWH8qlJPjGyyzD5xqcnlYhAHrrVRL5QNGt/j0K+wN9uMgQfbKjmDt
ubC4NjwmvWFFY55FFg0TL55fD+NDuVhQpLMs79zXKmwD45g2oJJxiyINnHvBZwDMfC+0u3RYqi2O
ZUGeIKnpOQs+5H1rGc8pVE0joswpvhv5Dw8LGr8oI3Yit2AV9hTljpo/F0qBXK9qX8z3VFvbf6VK
gSjOvYe0KsRl6FA0nCaiJhunvW2dQz9wXhezcsZDGjLr34TJXNyFFs5RtjX0CRb7vgjzrI5Ydbr2
cTF0cBhuLg0t4nuZG9VH2qGGJ1+zxEduWdlR1jbfF2zSkI7j7CvYivzeGWcaSUdkAMW58BT6R6QZ
UzNHQrl2/6k1cafuCbQWLJJGTzE3ZdAF38GuGQ3nzQLDYUXZKM36ezDYrPeGL5o7mXdOzY4ch8ld
aPfT8DOd4x5yNbesSyQMa3DvAr9fpr/9uhqPydDXotqBNfWegrb3cKVNRipf0pLF8KvdVBhUOwMV
wL4qZq1OdYxWttlh6pPJdbFAPkfUAvUaXrZXPYwVweDPuvef7X6pzKjOTbR/AB20ZMUw2hi5vIyn
I4WRdf2BmrU+fx1G6d2nIouHU9XO8/zoz42QkUIRvlycrA0GxNjWiGhlatv0s65VIr7C2x2ectvC
CgAXNd2NdLd2A3nfZfK+N2bWmq89+Dnjs81VmPHJ8VhJiw7GF64k/gDPnfd+pgZrn0jgntc0WxQ4
f+1zO+VpHe9R2Q7HoNd5fuJwssiHkZqY55DN1kflOFaUQCXIo292ztmHD6diyvJYvzX+WR1/SEys
xpZafKDXYXaZKwz3Y/2lAta086dsvIzU0eVN/YlqvHk/2+hHrNQpPJDFI53oCu0U21evbiIysc+V
nqOkdCSRfXcTgA6heZ8hUJyjVKXi7I7U384xl6JO7fUHc1mMfVmqFnqvm/OqvPojUe9Xr3CftNkf
WQ6Zog4uql1aWTD9F+9zkoUPgx3um9ZkZpg39VdRDvV+yXMS9oZwXgGWtxfwTYXamXlpnwpHhnsd
htNzJ8rgauDnVXuRNI+cM/rhZJW+6w28M1G1jzJtU1yIJl02RxnmZfMALXkEdzx1orvDHG5HOQbb
6eiamTM8mbVQ9MpxcR++OcHNXwIZ2FTPrZXan4MOIkvUOTG5pSAzeu9xrmXsH5HVj9YTF5p2jVvR
W55cpyzNkyybxphoAyd9UTusuMmuogYyOA2m5Gyy1El4h7k5RPUeOE7yPFNZZYDfZvZ+6JaxHdpd
aZvWuKcDIS726IMy+VR05DAZvKRsD/bccUg7Vu2IUQK1ah0pEVtyb2ZpaT4Amb9BWD0sESnniK5O
k30Y4BSNKsjqgMlTiJbgxHv/kAdlgUxxqZw8fJOu0dnvCXrFe4XxAslLmuTG3szTwefTDSbMt6PH
ImHpYp7OCYITgkp/EpwFE5QYrBWGGsHX2I7RXzJ+jHjRDRNzj9m9xS0Af/pUYOOcv7h4SYajhSfN
BC+iuulqOpkNux/S8vcQn9mus83lqAM9fa7rOEUZqlwo34+aKjpWPEVIn13tTI7c/cfzE15sjoCL
ugnag6BAoA2UZiJ8I9SN1OLY7vtYDkZyKTxUBm/Y3czhQ419e891SGt9ncsYuLw7ZUYkixRNooYI
Lo0fc5EG+4Z72Z2a8vSc9tLf1w5eM4I9e78sPaJRnwN5S9lv8dorYZ2tAg0MCoTwANbdvivQO30q
CahAfeffEnoEn0xSWs+IaLyEDvD+1R2Ha9OwM1yDMZn/NmVuvre1G8C9ztKsOi15t4QPrWGpZzHS
2kVnsftAUwa2DG9Wexvp8YmwpX1PSDmp58GQFJj3k7/XBiUXseG+B0Hd7eYmeODmx9B7CKO22nUi
wXg4DpdZBdZHVvfkUKA0L/AGTT21N3AkLBdPUTLSXB8VTB3GR4+sGWh+Mu0nBz4MWExeMl8XL/g7
CJIe96bjXD1R8MHZ+Agz4b2Urqo+mks5PQWezF8SITsKqXRZFO1uElk4YqXh/DYfZ1Bz89kbrOTd
M7G59fkchFFet96+WvQyYW3I3etMoazzcTQC/zUpR5sebquvfeMcV/4wlruYuRLEO2dOxd9ZH8/9
R9f1PPyuWTUFFCebwzhHmTCm+VLO0yKKXaDMWYLhbduOr2zKbPzeiTeYxnUwnbTZZwrK4VWlZhw+
dsYEqH1wh1m8L16JJymcnaG/0450k6+cxaoWHoFlAGDPZObc59NQAmtNamSToylV8G7rUoqn1ta2
PGCxmTGYe/DAL40xhOUXg5kJ38qdMxStIwYdvZtJnMeHsNd+tlclUfe4i23DtlFfubPOvuPRstv7
AZHX8g2C1UiAn4IBZ/cub55UucuX3s0PtDbF1kkFZZa/TCbZrENTO3Z1xCNRi4gzeuJf2lvJM0bx
ChK+Tq3cvaMi3DYjM5zcEOUrjZw/M3bR6kl3fSAFTqNkSK9d2+Gm2mUQwIj/lpsV74Vkj2+R16E4
GOF7V3asRGntE0PJiqn/WpB+Gb8UbhFeHCDapHyq0f9idnZhfK24pSXxMzUuxESuVdI9XweR/y7W
Nwtwp/QUDVWigk/eyELzHoypCD53XYssKHL91iBYiWvXGF69ccmnZGdAY7eJcmJUjWGMdf2xWzA7
/XTA45d/q6xKsdHmYAc/zGU6hYdcuI16BgjtogdF+thJPOEw6p8xZ82swcJWtwAB8oxP+jut2zo7
57ZIx7NdpAXmGGdRk8Id6nleQs94w4ma40veIjiUt8CauKcfX/KeEHE8hUVSqPeyM5rh2ORGH166
LtQub2wJRxW1VjkNeAPdyfiGEiPsvvZj0Q5HmYjKwFKvzbusReuEbhbG/P2c507CK/GzcJ903Bvt
lURZUO9ajw7wd704YXCC0RnfN4nVnsZ4Cj60tjUjRuyRosqnuSxLQPQTXjnhJNoGRhbkzXEeA8KX
gBPLeM7F5B2QQjrIVEPt77p+JIje9bofuxffHP305wAMJTgshRBpBO7XbhuY+lApzotXud9m0HpZ
vrMbI4yvAJwdD61kueQGJ6xZGKdp4TM++fDP/WvP9pL/FS5ZGs2148RPjdWpQ2a0mN55/bFx4cRm
93tBepylMWC2YIZa7I/20FNWOaBzlJcwve1RDFlv0g/WoFlgI5TVu8vNlDjmaVr3kTTcbDwME/05
5DIMzCiYo8zsMchHQR4om4tH2hv0pYzRUO+0G+trI8jfPYRW0lsXgu7ya5CnzfhYF2N37Vu/LtMo
mOdp77qsHmQYk/hrZVmcSHB3D1GWq+Kh7wWm8WU2/PFSogfbSwTnO5OmJnHGI2SXD21vd+WDinV3
p6XEiWCpKSgOTVCoN3Ip9qHClNTs+D14wubFB2FWorB+d0u3+aEsT0AyH8ss40sm2kGV4ldHG3S0
3rccWJt9QHXNAEwvmLi0YPHsiEkV/jlNImRv86qmPY1cc7IzU75gxLZWuZfUf9EbAXTbemjCuidr
2GPUqq7+OLjp52kc2uV+cdjxPloWZyscBJnOun1vDzK7awKqw/pSTVMECp01Lh6cJwvoYTQ0/oTK
sInh7dZEFv6LmdrkZOKOwz6Gtbq8LnlsTFTNtuUSFdykEyrEPb1x32MMNnwMBXlEjG7uFPxoenJr
7GecXoD5TYKyp6VnjXswgrDpX7lzs9T9KP2R4HcEMvno6MbuMAkpOT5VXIl+cxaOt1/rxO3TT2mT
0DJX9FKWVANWzltlhRxxQK5yEkDESDR4E/WxAA7yU5qR+iDR3B2LTqPuYKGY4my3kJB2o8L30rS8
m0ef7MmOLjPzq+okjjhs7dbwNCM/Gl+EbA3/8xi3Na7pIQuza5CGnGsOlY4xQQwJagtUGcpyfxYj
ge3XYk7GajgsoaQNsWja5SPXBxVVRwN5pmraTezz6jzl3cj0xqhs2al95KbHvPNstieccfSQ7urR
0/5H5sNYHsK0Tzm5BGY93Y+BrosvY0VKBnkOqeMH07C8+gek+RCPNAZA682wlmp4nEWQD49xA0Lr
JSCverNUJLV+xJ9s1z/dugv982Qmpdg7jvLse3azhB07mVxrjGLPnwK5B0JE8e9+MSlYex0GrxBX
L21JubtdWJZXIqYJX6MjpvohlGRZd560RxpJZap+YGLO0kdriWtqAGNR1Gc6eg3rma5HH4EWeJxl
5PYGFd0RsN2ojpQGyWrPnYirv9Vj1RmQ45Y+uBgleZDPoqxaThHY/YbIVKHE9JcS1FaPmuxfgQZR
93jLnECa1h0FYEjOSrc36rMBZjP9VssinPirvLg/jUkWjJFypSwOpW0HbWSB6uhBuqtqTo9EUyXH
AseNG0onyxs3CYxUE+VpFk7ImIUf7OlDSkI3sutcdDScxhW30VxkNsnVGyYbjbnZS+fMOtlw196y
j+3IoprFjnbPJY/aqtbl0Zm02f7wM2RDBnGS6fQ2IFC/aSHMVyXdWAX3W9jdh4o9Edl1qZCwW9Ka
JxwugR28awXi4v72zU2SPzxzcmefm5PdPLnIY6ZPBn9NyNbAia9BilSHA0H+ECyD86hv55O72GiK
iY2Gatdlh/0sSZ7myuwIzJS2PTFwsUSyyd9zU+KOCL+7Kqy/41xvyRkEMxa8H6ofjPaoTR9z3Z5p
TgIAjEejrl3Y6ODJTfMhYVsM8uXvIuUu4Wuej01xdBIHTRGjK+0aSK2nsheH0IatATmc4x4lS3v7
I5WOOwa73gyd+XH0HR28mSTWMrgYZO/7b6FydPEuDd0Yz03Cdc3LgAm56wjwg9La+0PbdCVNb1KV
l7Ti1oqPxJH2UfkEed4BwJxu7+jfS9xxv3ADhA/Ty5Sf+ZFwvT64GyX3QPdEEoF3X2jH6V7rMi/U
1U/sEVGLBiL9FQMHZ3QUlh4tOU1l6F3pWyNKAOHq+MXQnc5QHAJs24dEAfVh1lWgHrOup02lcoU/
vC0lNWD7QHRc0WR2WeeHTCVG/z3wOhm/2SSI9hb6vkM+LFdjgWusIrts0vIyotSbbz6bfNmb/tTr
89zUIeppcuTjqSxwc7ybae+616zgHm8vRcX1/YFuYKE44NWk6Uned5NrHFtlWXpvexXmbObcgye7
Wz4Kx3ncH4VJYXR7zHANoaqquaCZdyXsqWA3t5N0I5UiOzn3WOKWs3QmQ+C8mZFuh7vCToBIcQIz
83vXVF337mIrq3/4iaOre0Fm2z+WbqrD13HkYiUqE3J89BZS/Pmc1TWuxjhB0fQ6BgzM3WwFRXcV
GtYI2Qrqy0E9z4v7nGu/Sq5TrkJcfJgZY4xA2puzlrRCUJFvdiw+MLHXTGZp7D1qY2YZcYuHKelY
UHq7m1XrfwEfLTpzH4adXVeHioucTl/8alQMbO/nUj1PikHjxpMvAdqzhWnj1WbYaY0K3bRYPnL3
QXZrYCYfMfT59y6nLuPOMmLSiDtPaE6Ot0u4wDqJ3PMQRuV+694vZXPTMlpz038ZMx2Svyt0N1jH
HoLvnO7MkUQsN5QWJVOi7YJh73GQ675WA5rm56Yj82odKbm38M2ydkO9DrCmDfk+rNDhRXhTb6it
vvMeXRU79cWhD3c8t7XUdpQMeEDvrW6ubfQJhTAvziJd+97oTNM4crfYZ1EZJCHBtWw7SXrs/5g7
0966jWxd/5VGvjOXZFVxAE4auHuitiZLlmzZ+UJ45DzP/PXnoZ2ctmhFut7ABQ6SDuCWtblJ1rBq
rXc9r8gi8WG0AWtf+HMQj6/JKst2cSr06/mzyJUIPpZJoadHXdA6eNSjYaquEo2czn3qZ2b4psiV
HC8NqTXT16lScXkZ9V1m7+dO4ZZK7EK1h0JdR00kahpEelUrr7CBbIZtO8FSPNZ8hXjXzaaZYGMe
WtS6pVyUiD32b4hAr9MeWOobfUiC5qpuZyM/tyGBERGQ9sbbN3HbCVg2DqnxRzInGukn5WhlQ4qQ
EGzb5IxzHLJwvSPbwBK6HGaGJRJxtbrHP1bTjJpp4mCAsy1LtTw7t+SsHmzI3LqvGrtPsebCvD36
3C0742cbRCwgi0oFx6pwCUJ0Vrr0Dk8ns8WfJSB9v/jcy8LjHA06xyYfqu+EqTRUMSKo/GsztNvh
wPrZjsc+zaP+SxuP5XhZzHamHogCLImjcRV35xMJyfHBsbFxfMV2HYizhjhlk7WGX+EpSucynnUk
6NlsqTveEBW79nkT0iBwTWkjo0+9UMPM+b1KOJorUH5StR+6TqucDf1A5kBOEwMUjk5V+Bp1gxHs
+h5M7esYQSIbou1nY7dze8d339ol3ap4zeqUoUhz+XVVtDgyo4vcFA7lf7GlZF13XzgtB+TEOJXq
7QeOZHOk4TmMACLeKJbXdt4EaUGTBs7VDfZ6h5FuS3Ap+Sit8D2N0WSmNx3WmH7lZZw1ong7VHqP
Pw2n4VEZu1qEKDBOFBetNFfWJPOsyJt0r7vvYnlv9SfqoVZSK5WKHj9sPldErx3OPJE6sf9kDcMq
xtTEENq2D+xSOudVt9evGhbLl5Dd/+CTw3bwWPvDqdtskXMRd2tMggpfv/YiG7QiOisapC3kxPpY
bnL8kEw8v8kSbcGMavqW1Cxnjuf1R8Y/qHr1lSzLjidh9fiQHDLHDTkKu/k0kOrhny+T0VpvJXsj
/08ujdzyojK+j+fo3sBWT535TdSFRBNBuAcs9XnsRVhiMG6zaL7w7RaR5RNCojXVC4Ms6PZabR8K
GJDpDlD/eIUusNoSzFFUpCDovAAR+AedlLGSedZVMzVSCIzr4OjYd+1U+PjNBpEladjmnEiSPtQw
FozGKT97/tH/g2rt2xv5QfoVI/1iqzHVwXICk/K3ke8rkm4v3NA/ffpKWFbCQWvs0F1sbLOPSW28
HZzSP01vt4Z/EcNXGNz66kAljtNEPR0jBsSJH74Sj7WG0eJUb6kDybg9mkwywAbZl9Oe+WoV8kfK
LDhfW4dA1xo2/N4nK0BocNqnr9YiMykFwh+eC+dIa2O3WGzjH3z3/If/wwhdg8CsmlpSOcYMl9B2
zc9NjifnVrcms94aOGeVm7JDaH1Gy4gqT4Ka6WtAGNY1gw2ORR2ASKoHWdXNdYxf5knvAnO/x8tf
OWTSx8+h9ThcfNCG/qGDnfb8s3p68GMq+PijeyF0TuawkzoOKVjAJ+g8HNM+aWpxinr86TXVJJj1
I198HG+6Qj8f++q0VjFjzdOIM1uXdigaz0nEVYop4d6xbfOkvdLAKfGR2LQLavwTUc14epneYv1M
jTQ8qWvRWNM0aqXlUyCyxjNNZW6HzGBUyvjraa9zNa8mXAcaWmUbTIis9wG1tshWL8yqfxgpa3YG
NrTAD0yt9iYjXfzL7eqQZ4g0TvrizmqHJyQkeYDFl4fNxLzL5+LaFn97kP6i85PhrHburjSbJDSG
2iuwyEo3BIvahdbr0+vTvvtqeg6amPRKdrzRfvqMBOx2bJyPp330anq2wOnC0kK2mVjB6xFBtZ5l
p41DZzU3e99JrDiVtTf3VbjHTdncaWn+6bTvLR7Pn2iWPlk9FBFse/A9puvMeQlNudz6z5EOC/bj
jx40mPF9adceFs+q29S2FV9VVjmCKjG7aXva91/tfioBHEW1vPbSSGAqLx+08rT+WWPtcjbqpIws
26+Z/31z1je1sTF6eZqdh7Hmb6C+onFWmHxxaTxkvZZvpFa+PemhrPEb4ViVECfCxlNmhHZpFt1E
0O2kYbI77QKreSrDAP2VkzIkRw0jbfOevN5J6BDDXs1RBKkVUF0+2p/c21aPXvnCOqmFhUTk4wGZ
OhO14H6qPUH2wdMcs701giE6qd3MWBuSmnavqz5iJPr6jD13XXlCnmgqZ9iraZqNvtaiBkR21SMd
5kR7qIbgpSPJP2wYawgHUmP6rV0eOcvjRT+ZF6ka708bKKvp6Q5B2sVVQOHQD/KNPU8Xbg1L7LQP
X+2hLqNEH82k9lAh3wijuqz19rTvvaZv1BEOBtagVR7HsYfIqG/TpHp30rde0zf8UWZJUMa1Z/Fk
Ni6IBvofMue09XCN32hFXGlx4VZ4O4TVFlLUbae5b0775qupqesIFnKlV14QCeiX9GP0+07XrBMf
zGp6xrGLc108MW/cKds6nWW9TiN9PvGNLoP/h6NpHyvLx4+v8pb86NZo5DU76WncEGMN3+i03CnU
WDBcCleiX6E2mzTovNw+OQl7ZKwdgipY147WZaUnSJQBe3TGsy45EfNlWKutGoNQ3Q3GnDcbhANq
KvDdnu9LcFmnjZzVMjAllAjqzC89R2uSaovSM/vauRT6TlsJrNVKYGSmLgdXK706nJpdFlioHZtQ
HU769mskgm2Po6P3eul1qWVyPsXZVsDfPe27r5kIbYoHIHWG0mukHbRo883kA1K+/CUyzDLAnwjD
1lQEtC00AIw8myKMi03UZm/G1DhtR11DEVKzgINpo+lFjVCeTYg4DwMFqZOyScYaitCLHqlDOpRe
7Kv5QS/84IzmkTI58cGvVgTBKkwfAa/VJV3cHOzOERLJRmFVJ15gtWkj7k+KnC4JTjPNcKxr501Y
paclwwxlPl7P7CQzKVPVpWfL9i4KmtsB2eJp4301WwN/GkSaBpVnw+XLi4FWKynFaQ9ljbxpF5nf
LBQFDgslsIU91kZDaXPaQrNm3tSTRm84IhsPOWC3UUZ5nuQvOZ19c1l9YiatmTdVNGLB55iFt1RT
0DNmecxyYEdjsg0yN0jOsnIa7rqsSY+iEZrltSECiXsUOXZ1I13V1HeunVlnCd4lxVmc5JKMGtQA
/zoYK0cf6CWLq/rNQEMDydkJGPGHIgy1iipfT4eaoeDxQ8TpqKqkBiTtrTWYVIEoJgLSNW36hY5+
EQ/T1tDJJrzTcP+cDoaIG5tizMhnIjlq50NQuWFD9dGcuwPSp3HeNX0m8j9HGynXTSstLf7YGKqq
PMAPiJLrkfvdle2sUOH1dCLkNIMkMGXtoDsLQFi5l5aTL/nkajbvTMelDYUy67GMEER7dP7QlDdk
aS93fS0DtaccIyEKp2GPkCWl9ZB41nURstWRsDcZDafGRVMFFPxSo7X1i5mnPWyVSPojgvbsus5R
we2k3vcoFXzor3epQZvkaVHImhpRZ0Hf92VfeIlDh37tVGj6s9xpTxv+a24EBZIWB1+38FxyeRtl
xpfhHJzmy22ssRE6T06heikQE5Z+tiv0IfbGSo9ODC7X4AgDYdKsibj0rAAx1x4VezdvbE0htT5p
5VmzI1rE874WtoVHQ/HXoZTnqN9PQ07TUvJ4wSy7oe4rmq29UHex+Gobe0y3tDiZX0/77qvVvlfV
LPrOpL+lcmcHwVwlsD9xTPM0EpmxLq7Q/1nkeVbnXlSjO83iQXyqtSE+ceVcBffZKDsr6UThWQoB
Itv6xgyEe9qoX1N8hPQnDlBp6dEv/cWXyZ1vR6fN1zXCp8elhKom3xuRjYcS7dxXxmlJ8TW2R/W4
thlkTj2T7hZE+y69p6lxWt3GkKsNvNYDQWOvUXqBGdNhmlRfIffcnzQW5WoHj3v6e+lyKzwK4uV1
S+fgWSHa7LS4bI3tCa1I73LTarygTuQlXSoxrthd+/6k7y5Wz2Uo89SATctJRzeQ2NiM8CiKTgMa
G2L1ZBCW+vEcECDgEgEnqTOsbakNunfad1+dQwZ9gs4e5YUHECs9R8Op6DStaus0Lp6xJqU0cR5g
pVYw2KGun4e50P/kxDydlmhew1JAPVdz1hCvkigbj770Ow+kuH3a2r6GpZgi7VwUwkTzURYgYqqC
TdeitT3pya95KUZtjN3IKdyjzVt8oa9r/jJnXXaa96Sxtp1TJvLOMIbXoSy7146Jmxtb3R8G9QJz
/h+EE8baem7STd+3Uif35hQ0+X2ZRH2xhY5tlruhKbT7oMmuNXp34x0xYkIfgcth9BBqShWnvf1v
YNEfEiRNLPNC5kbmEQJd2/18QXv5aTnddXE9GKm6YDGQeyjUwnMjrZ1NEMG1Oe3Vrzbe2kaf2sWE
5cjL6AzTsjiooULk5WkoXsNcrUioBGcOW0vk4KOdusiiILa9qaI1eXvaHawWpVnvaonML/eEMKJk
Mw609WziBKr+ibNjtS5ZzUzcYHKBqTPpRZq7hybVPp305deaorTNptbt5nzxlkFvG4ivNDed+MXX
eqKgmo2mSeyM9nd5SM3k3DSb03IXayFOpml6MDgtLuGyb7aJhtgSD+7Xpz2UVTTVhmkd0Jafe6DQ
UO6FtOlnKjoxlF3byQ2JFTl9IjJPJA6QI1T01fnS038aG94wVuNRumMhLLrBPVvl8bZynTNIKdNp
Y3FtK1eXeUBPepR7rgyHywYqy9Zu4/72+Qe/JIufOKOvJSWQDKYe2RHphVlWhD56E7j7VDeKYk/f
XJGfFuyvZSTOZPmOJTCD0juxtE+jvF7GkO4Wp+2Waw1bpkVN1bt0mmKofte1Op3k/vdI//88qrI3
//4v/vypKKc6CsJ29cd/3xcZ//7X8jv/83ce/8a/vS/F9YfsS7P+S49+h8/967q7D+2HR3/Yo91u
p9vuSz29/tJ0afvt84MvxfI3/19/+K8v3z7lfiq//PHbh88ZQAWE8XX0qf3trx8dP//xm6GzONtL
tPs/lqzLRf76G8td/PHb7kP2If/Xh/zzv3ZR9/Qvf/nQtH/8Zpu/u0D5dCp5ytKVXGpAw5dvP9F/
d9hUHLg60pY4Tcrf/pVjHxr+8Zup/85PbNOxLMc0yHXwXZqi++tHwhJ0FitaBsjXcQD9+0ncfB+5
318OT+avP/8r77Kbgv795o/fvglb/jPA+U4O6UjToiPZkIaj9NUcLWutGtiuJR2/0Vf4Ptd2jbWx
5d7HPhlSPTb26WSPm17z76PAvC1n671dB17n/glaJKWbLbjww/ktkGivjNTB0LR9fDnH9Xk7qO1o
p7jf9FfhoL+tTHr82+BQzsqL5/pML7dF6O9lWl6giLE64KkDv1vll2lcn8kqpZ9b3Fq1ulaW8IZK
3krfuKaFgN7qj2MQHmhfgzxV3SG0vptHMGaWAKRVbJNM36Ttxzm9m4JqH2ezp0brYMvhyi6dYxdk
lyiQr3M5vi3BS5VtfmMpehimyUuRpsV1uwPShudjCtHLl/eNFWC1Gb/KULrTF+pmG5ohzmZ6yoFi
pLdtYJ8J+pS2ker/bGv3XndqVLw8MvhFVIitY6UleyQ6n7RW7Koy46CTvnDW/raQ/vQSbd12BYOJ
UcNA+rEohSAfH2Bdk/u0qnZBbm0yO7sMhuqVmqZXdo2eLwzpZwIfoXWKsol6KeBYCvWPvoCrW7pt
6RZxq9TFOoEPXcopXJqW9ugP5rKMLp2uRlSdAnuZlNpDkXsl/cTyOn++iav5bZ9Hgv4NpWE1JqKN
vflCn2d9oNHf2rIjRQfb8DPAdPPlmNZnXZWQJ3QC7ajTUgXqhP4yGCg7Lwd4Ao+CNgWHnraBgt9m
TK1NUfhIcF1xUY11vAltX993jflpGvxpM4zzbadDlmsiY8vcexCVeeHb45UTdxd5FVbnRVUG38Px
X1oir6JPkNGKr+16AXy0Zv7j3/rfuUzqBgvUc8vk/627/MOn8EP6r5v6w+cvTbhaKv/6gO9LpWv/
btg6Sy9YStv5djr6vlK68nfsKCWaP9JVrHhLuvPvldL5HXCY5bBEMgZtsbj//L1SWr9bmJsqx+a/
jmuRxf+FlXIlA3ekY9kGRwCmGY6Trr3msWsom0bUQfI4lcQeaHsjukqDpLwopyzxSnq8z91MTXuX
Rp/DkJjYZ5lwz+Ihz49WnrZehrf2RzolwY/0SNt/eKxPLOTLFP/PDPz729kKYIi0uO21lGbWNFw2
serqouyy0cyPyqGl9/lrPJ7l368h2Role5alzLVPke9Oo13poTqWPoLzjfv5+Y9/6hZ+/PjV+SgA
rFP7LR+fZmF6piWm3DlG9kIkvUTM6+ckDcW2aju0Za3rRpVNqyZtIOoIbkbfaVHX7H34gHas6J21
/Jd6Lx7Hj389MoVCx5EuJJT1axmsrIftEqnjFPvu1ahb5RszNeR1jdvy/fOP76m3YzE/hCBeWNpR
H28Cjd7RjOck6tj7AAI0q6iopGQHXcCpTQzzDk83Z/f8JX9+Y+6y31iWcJUivFkFDx3asHioO3ms
i/Zo0qgraO8FJvHCuHvqMia7CnperGSJmR7fWT5rRg9+Th7nAZVLbXcfwxIOzPP3whKyGhiuTpgm
Yc9ZtkU09vgikjS1H1WVPCr3QKPc+6T7NbeZZSy43IQhBNegJW49FmJ9sixNjyT8uiF/NfZdca6C
4IXx/dSz4kmZTFDCOvoyHt+G3YZZAzNFHEuZbjNtxOKmvH3+Sb10ieXnP2R4ppr8XlEH8kjbKd3E
H8fFP/H5Szz1MpCdm8oRikB3/TLssTGcYBnL5dR1XuQGzjbrAw9S5sfOjw4MEX0Pzekl7cSTl3Vd
9heT0Jsp+/jOmtnSoyBKmULj2J3lJSSBRA9B1QfCoQmZrthcldUbGn/DFxJ2P68TLn42gsGxXPgn
I1NJi2If24U85lp1RXfmxZxOx7jQX3h1P68RXIaxzQrhMnXXBZTSBbHUuJU6WtmN1nUHky7w59/c
U4OD78dOybIg5foRJr4O/ZDq3nFWNR7hVQUQPg/ESzrjp96UY0AItVnEbY4xj99UWWpEmE5OpVo9
AAyNppdG4FMv5McLrDIvibKybI5KdvsAaIjJQhoU9MQv/tsnPDHHXgIhnpcw12ZROqrapBJcCVqc
/751jHEf+Rod0c+/mGXsPt74XJNOEqlMVmoSgKuFQVPhVNQh61urivIcnJr/PklHCq8KbPGbQZr5
HRZ+RkoT5Fi/CQcpfykh/G35M7k79gtCvCVUe/zKaD6tKsuoxbFpNbAFun8797bzwl0+MfxwFDdd
xgTHWgQEjy/ioluU8dSLY2738s9pdrTjLPzml9Rz329FuYZyQAhz5FkvssqCkq3XlnlsAqS5A7gk
Oxxeypr9HKkQMfxwkdUyGww55O+Mi/ROoUGZLaezYNS0i7qLw60waHl9foA8MeKZTQ4RmCUZjusp
FUeaKHxw0kejE+e9Js4wZHr+Ck9M2kdXWM2pKW1Z+Thv0TBeLnPWEte4ych9U+TC63vgRKPo5L6L
/ZdOyE8NC8SMDD0iPwVW+PGwACnntv2Qm8dkUhpIF5sObaN+SQH21BPkiGLzaWCN2IEfXwXg3Rw6
tqGOYRRnh2Ie2is8kNor6Dy/Jp34PgIhJbugwgXctXUoTlO3oZWVYoMcEcQMevBpatrghff1xFMD
NiEIJsUSrqw7rqBUSfqxbXVsW9PwCtdo9wS6v9Yq+e1W6JpWthIuxCK5TqAnPj3KA8SOo8IXAgyV
Kc+DRLQv3MsT7wYHLktwH4Rh1rpgq8/Q54Fc2MeFsxm4r6qkvixfyhbz4HnFq1X20WXMx0Ogy62Y
Xt+xO0ZKGVcqLdoPpRa4B5h9UBl154jYGT+ytPXdS8i0UbHBaHk8t9qg0rdpOTIbarcq8p0Uc/uu
zpAQbYArYGBc669T2LS8ECiFJokrEzaLPyf2joKovxnSoYEtMBj9pUG2qd2kifR3qhqrQzX79Zka
R/lJNNr7uXenvaqb/FU1WvH5lM0a+Cr/puDEe4kcEAZ4YnV3fgWzjNdSFXRVDsBNdSZOWoLyOIRR
pXpQ8uDy5qi/DNvO3SaJ0R/gmthnruhfp6oJ3omCNpd9IVVwn9pJ/lDBZ9iZXZ7d9Lmw0o02NAij
qkLc2tEc4HdQ63u37osrOQcSw10QFoAn53hDxU94XV8RfjVKvI0GeZnZg5ez391FOeKyfd9ozoaW
f8jK0lebvM3b89IZ5wgGgmpvUJ81b13XyN/E33Y8Y9n8mmUbDCit7/ARiK6bZd9tlx24znN8RDt3
RKZBy85x7jHLjSFt7hRxWZyXVw2Ci33uKFobv4FgIeNLB+o6T0UP6XyKy5vWzOu3AfzzYwrB16us
KnhbcXCZlhNMibnCxdi4U7wLTVRhG7vr3bOWg3uQ5DreRaQI/N4NP0YtBq9i7kFsLKmEcUkq+Et6
oYams3M5HAe4c+9SwIDC0MPbtik/mSNm6uABy3vx7aA5pdHZvBz9tEkChSkAtcdWd4iqWbtOohij
CUiC1Zt2iW4BrMOGG1qowk7Zh4f/oGsnu2rf96YR3WthY76t4iw/o0FFD7EKYHEzqTXezssKRB1G
XKhllZC2DanFKsv9N9YtwLX4DeCGhIxdSK5w47i+PMc2T6b7rLX8S1jLEO3aKN1gG6G7mMPE4hJZ
353rDiXEVokrRTol2Q5uF0wgQHm2BB07lKDwtapZ+lgz/WsY4WawrwLHbXdSavJ1Hvoy9Vw/C95V
MjU7z3H86ZOwtPamhEu/A6SVd3Bxy6HbiFr2H0IANkfAIVmzyUorei81qzmDc+JgY1fo+u04WFiV
Z6Z1XPqxNzigSGvjxChZeAmDD9fQnN4ZQ4DWL59Nv92YOtwC07G7eCvmOrEgM8W4Z5aNLa7MzBiu
yElqFyJLba+aZTRfiwgLjjtMK4SxqeVUBQc2TOE+gFaujhSnG5LyLraxW2izgP6wp9WKdJPCK4qO
VdMo/ZWzPJdkj5SscQ8xPRzOfRNOerqBSwhBkZfyzgTIuG+mfnlY4ZHSQ77FDmLY8zHyQriyOoPw
lU2vjBEN+TbDG9h4FdhO0G80yCHbeMAK1/BzGMGdPr5uI/0rPRfTPodxAoLa9MFedv0W3D5mXJVh
HoDcTdt+8udr115sQUSkNtMs20OUGFO+CdQIch7urNwJwIN3vTuCI9KAfdBn7Z5raZftgXDeNbET
XIu0fzBLEW9Bvl7WsmTbcNVnI8uOeV8fhzHIPS2l7ghSzNyOeRztWU3zqwD5BTQtW77ORKkdrRGf
kVhIHl1VOV4mM2Pjsih0VnUZBpok5SxhvvnOlTT05gpkEcjfPqsuU5obeKsy/EzJN0VkmGcPNM/n
171I1FnXAzUCcDNtSBkiHu6b4FXilPYe5Urx2q5lgfQU2xGZqBmkm62j2gp1/02Qjncg6AB6t0lw
nDqsXSvbrs8xfhGbyMUK1x4FWK8i/lgYsbirCiM5BHnQb+3A9BfrObmXOX6IhnTJu/vuNjLa7qpK
rRl32xBfVhDs3X0aljd9WXv9qM8DrEMkuHUctq/8MG22al7kTCoSO0VnTqFMr6/qbTD1r6XO0UC3
tbs8L790XXSDCVKLzN0AeNa27TZHHvyqbZllAQ0mu5CfbKoxyd+R1S2PmiPuJQAhQRKKA4f/OcUx
3Ohy90abZ5hfccRIL0ilYlay4Ikgg7lasbAqv9o5DNYs1LcVGNvrxVMSaUbCpuUbwYZdvd2AW6Bb
ToA8E6hiDzgpNZdxqNmbvMGSLDOLcTvYdrRJJzW/0/jeWIr58z5MJT1CIh6unDAxdcxeYZeq4s5q
/fg8VQuCXk8BGQ+1vXfkKPeJGPPbuomavWHjA4If8XyNlTDeHlM2qjM4kGKT9Frf7ayYQ8pWyhyQ
UFpBeYfgPL2N4hastvCHa7h65d4CFAWHT6lPbVV/LSshdnpHBX60fHGge9ndt4aMtnD+sxvlThYc
5sY8H1ORfCzKPD/oKsaAIBhUfiNbHduXXndobCjUe1eTztGHPv611CI2FN+vhhtyt9F55c/z0bRV
cF227Z8V9Y6tonR54cfa/HYcqiuFrzBl6OwqxeylikFa5/mC7hmrh18+C5Di1x0hbILln7KVgZzb
VMsK/WhIB5hf5RTn8eTewQLGZVuZmzir7ivdyPbPX/aJBAiXJTNGGEh+Zx3Ssv4Dfq06/ciWbe0D
EbvXwziY09mAbcV9XE+cP8Jc01642ycu67Bm8o+gAEyd9XFY6Ic4wqVhNh9p7c7K22FuOfmivW8P
eHtIXACaRJ8PcILhrj5/w0/EvQ7HOSUxhjdILq0OxE1UdtQdzOlYxM2kvEL1ZXHIRNgf+jZ+4S6f
OLHyTHGrcZS1HPJXd1lYQ9GUyTAdLbDf51E4ea42WbgjhcZ2Zol5/s6eOJ2Q5zMoONqO6f50prN9
puNUxeNRD6Mr1uFtafi/fmj48RLrbjn67kY7xNvq2LtXOFNccB64hLb6/H088YYeHRlWeRGnaYg1
aDw41hxJsjh6E+rj1qVV/4WR8L2X57nDyfJEf0jcanHSUjHlSiZ9IMM2bwP3PMpdbVt1/QDlvLW9
LqJO5Y/ReTeE2U3aqexDOo7lbmwZRDvatRc+eDq+cUMRRpgCZHg1c5CGhec6pYj2NP8Nwzbqk+mT
WgJ6Gt6cV/EAp25rtIU480dwpe3Cc/aEzQq47DXWh2gm6gMYDZjTN98Eauo41+KgowF73Scz0DAt
dgt7w2oW/NlD/+u3oFnrq6zq1BVyR/4YJLPnh2Mb7p15zO7igspwbAztJ1pMrTvMNfttGA7Rri4z
5ZlVTQSzxEv4UQntY1r2ndiPAMc2cZhbH90SRwNTBOH1pE3le2pe2Bez0pv5pnRDc76zVJO8V2Za
flA2srtdPrVifEitioekilRd44cxhN4grcDiV6ryXe2XVv5Zw2Qq2ocAIr+2oiuqm6m2vLhv2o+h
K4b5tuyl27yC6W7gdKKTptincza87knd1Rv6cGAcT71Z7EPZvx1G0kcP9FnXwSGLyUtsBAt39cFS
gIJ3stHUAy3w6Y3r+vnVbIn0nVNpM1vwEnxmQ298tIEe5FvTCasHtnrtMLatuDP7QftUhz5heucE
b8i/goEOqyB611L83CRaL69cPWIDdHr9wamDeh9G4XhbFVbMIYMFYj/BXr+QIVYeYiqwJetF8Goo
6mLbOnX72raz6UIbR3EF7tKEsa3SgxjTd4jv9dvWDAANG5wolgCdY8T0iUIGUTvwZktsNKqC4X4w
a/W6/BbiB9/CfVuZOnvdcggwZWV/tsmx34w4A72eg9l40Mc+/pLSc7XheKvOA9cMj3mg62fB3C9W
ySrH1a6zj0Mm/PGF7O5TK/8Pq5Rarb8kInzZtMl4HKEZ15BxDQPOHKLc5xeRJy9D1YraEnohd63o
NksA1/A9uExj0UuDxcP56PbWA8PgfdtE8lO5JAGev+YTC5djkxii2uTwv3V3wACQsqz9ZDpWgxvg
x7RkEhJiTm8usvju+Ws9kb2G4Uvq2rUN3SRoeLx0jQxSB9+e8ahNUNXQ+IzZXlmcODcdOQNUIkv2
o8SeaCNnC+ptFeIC8PxXeGK/IWtuu6QoqQ/+lB91qx6SPlZ8x66Aw1uFB1ibLyzRTzxRQbxjkiN3
0T+s05Tz5E80zNXWMa/matvYyQOPoyIN8mJY8OTNKKU7bJxoBtYBCdTRpMMSzTqGdVvvKUxWpDic
X0+T2xKx2pJRpvCwLjk4JRZ5Bs4DR4kfypXzPcsTCbCRz7+ZJx4bM9wlmKQrXv+p5uRb0RhO5WzA
wrTvZxjaW8HZ+cApUf/1Mp2tFMOAdCVpxHWEgxdeAnUvN45UVs0jXGiPJFqzUyxWL0zon2Ip6nO6
xViXvB8qg+LxgIfiZ6fSt7ujmfvRgpnXugMmeclVEHdVs69l/RLf76enuFwRBaBNUY0K6LrmmqVN
p2Mm2h1FVaftrlrSlpCkR32bVfqn59/YT8OPbBuZa/SLJJgRjK3uDgsuMw+LvjtiorV3Jhzhspe6
T564HYNqg2TVkA43tUr5IyIC09x3Hdob5mkri6uwS49FG7x9/lZ+Wnm5laWFCA8jbklfB9iV3sHA
tuvuGI4OWZ7mld+UG47A6NSc3dwlLwDnnrgtpExMKsqrKJJ+KnChTjO6WMdRoI2ScwuWE0t+vYN5
8cKkeuIVUSQ2cCJDroDF+fJFfggWaTlOgDVPw9HAGBIOgjHFZyKS7q/OqKUQTdOyMJeSEynbx5eh
2h5nU6n6Y9h0ZbQtMw1SPXzi4oHCw5Dtvr2s/w9CvKcVzf8LVXhUTcwfRuxPQuVNFH6of1Tdff+F
74o7x/ldoElh0nNeY+dZ2h6/S+4c8TsowEXbYwqFamWRdP4tubN/J55iRhlw8ijzLwzBvyV38nd+
w3JcprUSbNXur0juKM/w9v9zYrGlqSNPpnFAIi9idVrTCareSpvczYRX+oa8j8ka7LopzM9H2252
fTwSF1bZ+5BwYEOI4LyP7Cy7ZMfrmPH8R1IkMHDlK2TygBNIdJ33uF4abo69MwDV0N00Zk2ODraF
9WDOA0BnfCisSz8JC4Z8W+W0aE2WF+A++sAkKb7Ohd0+hLMNhYhafvvKsrXxRncCvGcbXdvKChT9
oDvkaerefN3RnnYhm7w4n4yGSjF2GsegR0+9M0xNPGjWbMqLsm3iizh1RbOJSCXeJ5E/68ckktqF
HnOhrZIxzmmh1VucVjL/zVjEYImVpi4st+j/hIyK9W2sOUm0rewpeovvi/7GV9PgHjoR8NmiYBEX
aYwOOMAl8bMb+NRa8ZMuzutmDA6Kxvzr2Yyxxo2hy1/qWWzLLaZxZMALO8MrjAP9rVbiw7nJumi6
xYL1v6k7r+XItXNJv8p5gIEC3lwOXDkWWfTmBtFsNgEseLPgnn6+6i1NSDuko6O7mUuFdneTVcAy
+WfmJ+KpcupzjUSKvFXIrPD1yarkHd3T8hustfKAJJcAJcmT+UerwdH1MyWZCn9Q1u42WwqLaY0K
MzlOON7YgICm4n7YVtQDGKSxXEE9+HVHP2UxFzCPpdPcGJS9H4SmpVtYsavElSO8PZIOk9zF+M7G
kpXeztDFwKSa/V4oRSf9xkNWC5ZR5dulGF5H0gVy/AETszhQvexEBLDaeHA059FqVCemIrP/Wkew
KnwaZBelIoyfbaHN79o42UelFenJyobm3nZXHeNE3Z+hCQkrQGB3lNhqVaFEi5zqyi9MkQ6BI2zr
KFN73ZfF4t3BgG4h1RSo6lZjVseViC1YdjEfLYgx95vVOidDKHOk2dL6qLKpfKoAmz2aCM7zvtGF
ep/Dh2ST0S0VocxavFvV9rK71kYJ8Z3CHc9W7+Kv7hz9oGqKDkM4aeRBDpteQQHhI6Vxv6j2muKJ
+zyVM7olUsdNMg+PlbolH15fF0elME28/pV9cpS1hPPZ63xMjebd9pIPyrec2h04cwPdCWp6zmk7
94QCm64ZnC3WMMjXvjts+D1QwFffsAc9ytepf1Aae4vdVUTqDJON4dNH21YJJI2mCjvoDy+dCSCk
95qjukiFQpWkCa3VvBsL018c7HmVN2Z+0puvSXZlpuhD3DROb1+hPjem6s5fcD1+akrf3VZ2/9j1
7beXD0mQMPAoPQTjtgVXs5mAYLo0dKzWhINnwxbU7bjJbVndJVbFU4/HhODATCl8DV9jcDH/LKs/
NsO2W8CtjxA/pXXsOTrPqjGzIFQZQ7ltrG5wJNsRr+H0XHtmfVZUMLa9Rri8NCn3v2falaSAOa4B
xk1VstlPlcX9AMtX1P7ojsrE45pmP4uaNTFkNYHX1kAo9o5oG1m2MyQfju9YpQI4zZ35IflDluo3
9C0lvAmzVG5ma+xhgbpO8ZUbtQSoAYLJtYXFYzEuO62yzJ06mWpkph0o2t7ZyAWo6q5KTQCb6ZYk
zw4fbSBH6v+ZsRUxpf1VHxYZXHZaP4hW1GKUMVCq7UxDuvroin77AKXONV0HhXmiE6Q50N5eXBLd
TWJ4Svl3m88MxJQC6QRej0qhxwqHKzeUefE3nbFQbUzynRu/uu+gV6b+tBX5fsWYCQqjSKHhDo5+
7gkigCX28j21Z/2biRzA47AC1Erocq+w7UWlWU+P5A/6NyZHxdGBBAqTRTjObpDdyPuQDhcBx32i
ONyUn5RWUZOue3sy3SetKNYbWL7lW6+nwylN6cjaCuVRtlNxELVbPECCSO9soNF3ulJUO7eujQvB
lTYfD9U0rRd1zEHTOsb0jAI9xVTM10CvMU8ftqJVbtWhVtuTwdN0N0MSYVjBCh8U0tOO5ly+J543
vjtKUbx0uWzOfMzFPRMP84MREw0qHW11bdCBJLhLoXXfZHCFBS0L2xAKORoRYUSPQbmrQ6Pd6i2c
EyQn05OnknFbkG00TPgKudxemVwwrnSjPWIwKGOUpu0x2UZakxmWFq+utxjRiiXhrspM4+iUEKOZ
p29tMNhCfEEAlwdtknxJFXitxxKiWCyv/7aT58ZlpMI9TmG87nWttX9qM2qwTXlfSxZGXwOjLmvA
Jtoyggc1auXGGdKGWWJa7qaZ7b7tO6g5mg3yuJgfMm9APRkVgnIuCMiDt63pLjGpGs2TpHxV6A95
HrlX32x4wxiAOZ1+bE0mIEGdGdohVY2vYVWLUAU2/mllbldEWyPaZ+iH6FhcKFXAu13v3CytK84c
4lfsnqytVlb9MKiT5jEuxC3s3/SOrI8BlmpL0qvbwis+IGKABygy1VCiFW79vYNbZzzMXb49NSg1
ur80lTyqQ2+/AEiYnhehffWyabZdngyK76Slced4Q/oLqEMa13bGUHnVF+hsA/5KwqTeEgGG1l9E
78xP6HHzj4RZDosuJfiODxEThAj+9fbZWUX5qzTKIiCiWIYVNiS/hdPwngmceftedMbd2DHjBYwT
LyksCOwA4gifY3rzkvQTnsyeV8s9QaAUUaVPG7mvdF932iOzwtRfRTMfV+ARFkon2bBOUK83b4da
tKsO94+XZE843zoxcrUfp7pIfGWQ+k7U3nhwM8Ghw9qK4RPg9G2zGnxRiJcHHTrbrhNspn7XKyIE
Y1iGtaXP92nCMy1Xla21MrwYfX9+Bv1dxtqGmIhI2l9Kx1yei3YD2gxHzy/KmiKGgUmo01jKk7sA
zDXxhgLvdO/nAbZ3Dx0NKE4uXrV1xVvXVzLqp7r9gkBZ7OYCfHrKcWsP/897g02y3iWa3XxNg77E
8wDTh8uJvT72gIT3UowcTPRhD9Etu8kaucZAubsPr4aMuGiN/e1gXQ/axLpr9T4/VQrbfa132uda
rxMlargvkmCZBiPz10nJTyXeDpOTJGPPJFHnm20VaR4ulQKU1u5ZSOal+aymXo9mZXBPKW2eO9jB
+cVeOUdp5GFjZ2QqvAmnPcvEU3Z1XlcBEqTtd8PyVaGYXfK2u5WuMe41cJ3hqikcB7hLwsi2i5tu
rIGayPmGQ2ceCq8278pJL/eo14bfEDGLW6PYUVZ1s44ADsz1C17cnZOmQ1w145UCn+bOQ9O2rRF0
rarFWaecWBMr6eulyJ6QEorSb+ilywN15iLrW163nRygiTFVGsqDq66G+j63m+scp2RYdo7denz3
TWl+c8hq5M4yKu2FTarbLfOo/eKWmHbHreo4+/Vu4X1N0tW0eAPj/DGY0/zolZYDtlFuZ3VQzoUm
0I6lsx7xl2S+gSGF8HDucZqTAgYVA5g1aFJtwFIFNfupLLR0Xw0j+LTSS8J5FCfDau1bVoQxsjrS
hHaqTxQFpEb+1vInbvRKWYeAc+Z2248UOPqtCguo5GT92PRQ6XhfLcnZa1zjvlun+0Lp8tlfmVee
TUUbVQbL+EbAmJlqCKhS68NFq0v44bbeRS2Ipve6yKobYyg21ORKt26NhhMKzFXS4RxWK93PUruB
lD5adjBUQ2L7MJJy7D1dn25RuqkNQm3SZq8qLdmnvm3BzGeqqRxThyOGKYdDU5TVLUW0dhmOQ3XW
J9u5dwk0wvRxjNwJsP9UX+6aa59pK92z7RXOu8w0eSCnhfRh23nRBHCRiyxI6kQugVki3sFhWupQ
aVqti5JtxpOy9tnIlL9fo4XwB1yAxo3NzgKc6ZUhHqa+CJXM0wLSM/2OVesHkILR93TYaZlrZrvy
itdZmFmRjL/onfXdaVO6T+pGOTDNIUpdkRlss71p5bdbM3v+ZLdVWDL6eVTnXongVuW7BDpeWKiJ
EZQmRrvrFYMZxZ4PYsPxE9cNZ0N+kqNt1d9kOIBtpMpetxfV54tg4mCz5eTQyEOvyV69HsY8YMqn
MaO+VyvTZ4VjB+a0aY57Md5xO6+DZnbPhj504O0VRBVA1VxGPpXEuCksEYJGc4PNA1kDre1jbPRT
qnI1o/cNFgYR3XCbu9Uvmmw84NfbmOVok08t6RYmOWB4o55GKrglP+dEk4LtzfQwlX0MexUY7PKj
mrpwkNl+9LospKrjbpNOcZkBTUZ2pm5n3j1z1xqJF7L1aP48r72Byq4bR1EP6UPSusXOTHBdpd0k
I/QvWfhmbve+Aucwpvml4FCqrNNu0azkfqVHKQlAUa9GoHj4G6iqG/sbe5UCUmfJ5+v2GJ+KBb/G
ZpjT3lSc5EVqunyjpqYVTO1KLixitK+WudVpw02fpvtSFVUW2WnrvZRmtfwYjTQ5MfqYLaxarc+B
xnpL51am0Qjukxkl/KrlqNKL8WC3KcMDTN2wxRZ18dk41NcU/s4jLop2hnNNVnunFOVwdLCwcQZ1
IZaqztS+AoV6NFYeRXV0n8axsE4sMCRS89bdL2X3Y2shyXWw4aNxgZaF/ShqNXX6pa9UN3A6Vd1b
sKvunjtWPfLKteX76rp2sOgMsv2mT6YP3qycLHGbd8Cas11lL/ZuWdmqrZwrnA4n8ig2fdmPLiqB
72aaF+V6T4aaMpGWVUidX1Lwf+9N6eW73B5lHVXO4Dy7HFxM/FVVSQWVMIo/hiP/kbD2zyWz/1m8
9R/+q/+PqgJInuAmZlbD+AuV3iLp/9+JceGPr/7H79aA2x/pj/6/9j+mX2X+X//7WiPwrwoF/uk/
8dduAeMvpGWZE10Fst+R2b/Jd861W4B6X8sxyEIR2MSo/Df5jm4ByJBgDzkMk+W8Cv1/k+/UvzA+
IRTJ7On3X/mfJWZ/9+z9vXz3R7mASj2WberXMdM/irtdgkswtTcz4uAm1+bsPWlxGmdQunI/Z1W4
puZjdXgwnmuA7vgZxfPQ5XFevSbLGJKCCVzKHdWi+vASOOVA2jFlXiUBF/8a49xkqA6Z+7kuZpi1
3A5l/irnDz0fI4XBuq9uj/j8fOw9d0bWx4aCKfj7yr/dJ/bTpN+mX1lN3sXiLEPX8nxueknO4rvi
DFn07KLQEzVs6WKsfMJUt1NVhyuo9JKrTGWDErMXGSwoYZayA3bbx0Ib06CR5e2SfdTe5tv1/Kl6
9fOArENmLmPjwPZj0UYbDY4IzPrnWN7Z7sQQcyqo7BWDb2APLrHf9iTVHf2iCQEKfTsgScXqqu+v
B8hCtcvA5gCwaCIY2vZukOhfXIRDSfmCLdRLiVVvaWmDI9Hxy5JmHdSd+Y4steNriqYmjRqPupdk
juE3xau5YrtdcAX3YVkMZ/ajC7P2W+xsP8HZXpaGn3VeMWEw73pZ8vW5UbZYr7woNbl4ChdjbmY7
kC4n/la81Je0wjfWecPggxC97cDsieXfhIm038PDf3i2eO8IY5PGplmDgeyfnq1iUoclhzIdLVv1
3I9Kg99uuFCtus9YfxGwu7B07ONYgGFv76xq2VmaeRorV4arakwoCehTSeId7LykSlWNc3ndobmz
yMS4GFMTL4v1yLy994UYws7IT119UqW5o3rmpNGIyqIMaRYj/HZPC+nedeaoRx0brw7vNf82MSlY
xbvCx5zQupD3RMgEjk3c5D0lE91shHiyboiah3CUw7RX9u2mXnqrR4I0L6tKH6qZnhcKaL2l2lXZ
+CTgVPFI0j1+NLUP6lwhwMtjZ2+3KpFSX2lStlcKXH2Pp7JY67idqGKoz2Aqd0rS47x0P6sRHRJ9
JZ2H63GRLoVCAnRexghj9A9GMXHDzbziL4SZmIPd1tYjy8Wrrqe3on7S+x5gtbkftPmpXj425MdT
C2kyELUG8TIxpK9k5RuaaZS12s4WPCKzbcbgdfYdwiqVfKAduValKxBBF4RS6GGFOXVzx8F3+zdN
Yb/7zv78lDCzx2BFJJZYzp98A1tDIrqf6ySym+JXqshXbnO7pNc+OtQxohhHRncPXYL8Lae7dOgP
Yl5u8xxjeTF0MaBvTmSeCMXQHkBg3mV6xdo1PgyuV4fZWFxENn23Vv1vnu4/Yrp//3PTFOPwfLOA
s8Fgk/xT09bQ0nA3aSKJOqfHlMThi5lEsCG1EtlDTCxRvMrM3Y2si21q78H2Vn6nyR+6Ey9tveuy
cvUdZbMwX89b0DoOz2yqR42e7zGi65xay9s1nx5ZWHdGuVxyIR+xWz9vRhpSJ/KFH/sR/LCfGO4Y
NrgE/CTn5tbbY8NZ3WVpnPRvVTI8ScdRuTGqeeRhbMmdtOg103SBKo2dF50TpPo5mxIR27b30Tkb
PqVierK18g5P/4YDuf2uFZFFltE+zaPyjbWsJAZkf9tK+YjU9EYOc9dj8Ist7bst8122pIFX8xOk
3aHnULO5XjBm1gtopR1hd893+s85Uw5r7vpNNUeDRhcLQLApC/LCeq1b3Z9z7gTJElXWeIZBeSG5
gFSi6qFwvb2icQfOpHylC+a5Qwaya/NtK7rnNF/u8IBt4STHYIN4T9ow6KC5W139aCHOq5AA6lH8
TNT2sczGo9SN0NZ53wUpE+Fe0lo9NO18mU031Ev3sdJ08OyVHUrViyi4ID1vxWmmxnz1Nxiuo3ma
2WXy13Lp9pMjo9FpA2s9q83NiIMZQ2c8emVQYm7WhjeBfEcHTpG7YSZPXnsVK5PXno9wR8dyHohE
i7saubLA/DwznuiN8bvIMsRm+yLpQu568d5VGxcsjt57XcetxJG884XN0EtUzn2TgulU6Jip+3kG
UTpdckv87EocrIr+nbvVgXZTPEclLafNF4UtjG3AatLHclPzGvre1FzGrtjrmxWLpn2sZvsBVfdk
6uscbtxTu81awVJr/PmR65SM6RcI0WprdqY3oc97Y1n2lWRwVwB5gw5fPRtZ/ZYO1s3SGy8EDBtu
Qm/W1j0tlRwjnupDlzjfm26cEpnZEZkjG9kxPa2L7VAcuQKmTt0yssztBt43h/eGqQDHC6dXf5jD
Vkb4vx8aY/1RdNkVoztCDUeuAfnYBLm3XnpzfJ429zg57VVNyCOlOBS69UKZCIEKbQn0TDxpg/0m
dXlSl+WzWjbPV+oy1Epjj+4dLqp6qUDOFlbyUo0zsxkc+ab3YEvlnBbvW7f5jSsDL8luhym/N7jx
rTztpmi/t1z3Vz6xZfEel9V41bt814zbode6h0T5nAr329vUjyWljQj9SpPeT2HqYV7hhkwt6yHx
flXIJo4Xmcpt79622q1l3NXyQUz5BRR4KA0wwwb+Q+CVwn2uiC0goATNhuEfQWhqF0T1X0W+UsXj
RsXw5nhPswW7fjF9o2TskjHpfJfpo5NWO9vtfde8V6reT4f5oZE6j4tyFurDoueUn203alIiQ1Gq
zB4FX/IA3tIyq6hAnfIERkr7Tpt/elZLHMV4G6Xr2yvvdaG/ud6lWkiplfdgfsEiFtlrlwDzlbkV
pvnnTAl4Jb8XgSjRep+LYZQxmbBPpbVJuaZ7XGtf0yzGQHoZU7vGC9euSJGm5pCbmT96jXsQhNvQ
zb0Bo2z1kq9KCrB5Nb/AU2n4PdywMRw3BmZysvr6KUs7J9yE9uQVynuzrq9NsT1ti7hsyegE5C9y
JHC6ZNKxKKOaws7IsWsZklH92ciNxnRnPzKutau8D1SX41SaLY+KSdlprxKoglxLcfOP0eY4rPVM
TBONSQ3dS7aDPkgRzZz9clf55NVkYzqh74VY07AZOJqQhCqi5Jo6ASMdigmIsrFxtONKvJk3TWt8
Fyr4O22XjvbRNJtQaxhwksDi+HSmh/52XccdABQg2ImRxuSTMjRqSwnnzsvD0eqVYDBhdJeFsvr/
K9sSouawY6LW8pCkEPw4gT3lavXWbwzRq4bBcTokD0amHfls8oiWmcnXW6qaGm7fAVZGCSbY5R+p
7Mf/3A3yzy+t/w/6PDQG2pwC/nUj3T6v/nXT0h9/+K+3Ru8vV6OXgclQxxr194101l+oJuHATuqX
IC7ezv97azS4ahJZxRICxFxnXIAf5K+3RkP9i+EgT2KA0Czn9//1H/Qs6b/r3//+7IPrBEoiJx/s
JdxT/+z11B1mTAyxXPjOCf19zsArOFzjQC3OgZ/maPSRUDPvZe4sd2crc+WDyxxDGp4TSmg6/Uvt
t3pfINmHDRYNWXnVzsSo/lH2BbzczeYAsIxF97Nj8M9e1w1BOa/pLc6j5QHUrxI3sk5Z4/Ox/wLq
se6WbHAeGFPkc4RoY/5MyqaChAYsOp6UCtarPOfCLE8mdOpQzvZ46Lb0gApq+qtWc7VovTtVMjFo
vVS+2ZATvgrFlga1bGuy65VExkatGW5QElD9SnMz+ZBWIo/bIPCT2/A0twEcCh6Zdbfq6rUAt5Nh
qpdnj0POHT6LOVp10eybTNXCbmWPozBPxao/bJfZLrLIE4QwCN3Z6y4pa8xiW5K3bFxN8yvvcvsM
T8M4dryZlKt5WGEG92I4HTc7HWYEn2pDtsnNiXdQrdcTiEqyYd38tRITLc/rEqBSFm8Ds5qj4S7j
sS70n31STeekyPMb4MRDnDvu8Fi2bXYw1sEJFOQry09Jwn5mQCVe9SRl7pQP5k3qDslnu0xt6i+D
pXxPqz2eq9Wd3hqhV2e+cH5Pa5z8pKvZxVTzdrYSTgiOy+mY6VAZobN9LyaauG1n7AYl44djV7TX
Y7Pxk3lJdQ2OuWRgDcYvPPAmH5RSP5qVLpiCInxmrlTfphRNrrPLbu9ZUxO2SPFnI8uGfavnXUjZ
HL96qnM4T0fLnyaCNYSxDHGylOTF7bc5tHKtejLVcvSBjA/+uGXG+7K2xV7qbhNMplPd5WUpnKB3
sQDYE1Jjr2N5c5IhoqJAD3WSphxRs19MJJPEz+vWutW0SYDqcNleE/WmHdXqhj3H+8LFkD4vk8YZ
Bin3ZV308uhm6BzUj3Wqzwmhu3GnK7yDY+790BlqjR6rmKjsZl/5Zi/br8Ec7jyTBVyTaRvLVui3
G4m9WMz2gmOnlJg7dJ7aXPXK5xLUbhcuNiQQpeIz84RGn1Zfy4+N5v+T4rrtg6zwstCi4sbrrJJR
Xhgbc6ewNQTVdnWcl6JdGkz5XGR7iiStnkT0bBXZbkny+llzV+8247cbA4uBdURRtpbh7Bbp7dio
6cXYNDMcM9LSvGUb2kM99+puMGhmtBJ1DeQqtMCprPqny9TRQ49Vur1i9WYM+MCNlr64bLL5OWjL
0S0SESgq2706KnHfzOdqMtq9y8CEFKD9xBQrTDX6I1ommwVnOlv5w5mIrvnPizid34SBv1/2SGdR
ckf5kPW7DNT701V1VUaTy2qq7jQrZWhV+U5VGI+Ku3zgoBW+1oBGsZy0u3F66aSBwi8au9PCsROH
S83ZJLV6LbK2jCzwuiXLTujWHPainH4VhkyfsgpLvNPNe3MpD52xdZxNZf/hEuPnftfRBT9QC6O7
ZPnzn123NKSVteqygNw6YPRDTllLefS0ITvqXUXdLpVFXVT0BWUrIA5sDmLqSPaD/G8yFyKc7Cnf
WUgXF8r3vY8Gc8vHOoGLn+2y/tQrQ95aMN5vy7TP4mymMbwZZ+etoQTuYJPEuKxVPj3wP52432T+
JjQjgyc8byH+CDeCI23tZtluO3JnTN1ccmdphnnGn80xiVOSJI9rqYjJnzdMWPzYc2CIIosL5M9d
P1t2XLDTROQpsQRlLBRRPyT9y6hbWpgaXvsiSAeGXVmb32ioaZiPRXGSMyLd0lri1Fplagf0Slov
ymjpd8A6lEdjmPU9Y1jugZurNr860SwvNoanF8tp6kuWdP3FLazpqG6VticLkN0kndrv9ck8VL0b
jlPmhg4dsUHnDstIMYC23OvzPJM6rwpQczXOxqzUuASbE5eiVaLbrV3/KPXSC1R9o1y80fRPk/nN
U5OYjRck5XM2itnA8WQRKR7p8P6o1HY+b/gXbzbqaHfUuC2nOnXtmwq2Mi6hMr9xrJVWgd5xjbjX
xJr4aeVmgdpP7Y3TzsndoMztve3MDmNYLV33VsVgzMLKEfX9LCMP486FDFlztjFahtlAYp8RaUu6
1fHus+urVHYkmmfnoCBnUvFwt+rZI/Ysv5vLaqek65koi7ITyGoBfapVsPK+DtcXN6UKLk6uL7OB
mHZP7ET5dq+v+XR94cveY76GfGsyKyQCXFq77ffqIH+vFOZ10ZDX5aO/LiRun+kZHkV9i8YxU0fS
UCw6GI7qZ/JD2a7XzeVYzw0LT6t361udTC6R4JVlTWu6h8npmhP+aPlhzbYaNqXjhAU3ApyJ19VR
XBdK57pkajCIMpyMLKRdWuTK3tE3Bj3j73VY9dos9T1lHeew0DrnaVUb625oCQCEy3Vxz/vMGH2X
wLe1G1S3PypTixfvulnIXmwhzgq2kZpI1OfcCov1kmfaYLHOiVSX1cRMGSbOvkmKmZCcy2S//72v
bSpj7nRVrh1dVj7FGlP03t8GviLn99a5XndRhe10u+6r7u8dFl+WCOBGWGF23XxVzlCJByTSRqFE
US1dN0oUuZyqUmtDxqIgICzEhrGuKnw9bRZODNkPQkod3dvNzFAj9kpItJHMAMqiOFv6IA7G2Ixn
kVb6a9bY5u2IoemhXmmF9fshG2I9671f3dbqF6I/1s+plGgRw5o/K5gyHhMjX4YwVcl04aNTyBH2
ysKw1czvbM2bcfLlGd1DiiH39B8XZw42mERmYsO9zwHXumBJz45t0la3I9Ucud/OaErMcN9Uu21D
j/FmFhSGasVV4mo7d5myJyflF8fQoR96peWelWEpfEo9vER+S21JZBSmcrG2xjg49mI+kvhEWieY
E+QOQ0OtypuntpGUnjRqD/hLIS0eVnlW1342uYLdp5VB6S1iONvUj0b2NHt7Tlfq5+Jt8ieV5FQq
jbjlsOnwosXzvOEItO2U+32KS+B1dXJrVwg+8aBc7PyIr6I4zb2rHEk2zftKLMtROAoMezPvvbDt
7BRvqKK+a4t7Ifi00CfSM2xvlHKXk0k5ZnTqA2Gm9vA+W/XiQxh2Em5XXzg9GtX4mVpT+tHKcYhU
h44PrymSHf/JpwqpLLr6FqKRSctJJ1GZXjslyqiBMXWvdGWHDbBsBvoHOAr582qbl5xfIykEZmgg
KG7TUvIrtl+qrijESa81OqyJhhLivWWgnI8daqKuvjVDYR6ndZBny8BjkWpIaHPO5KYRznZw9Kzg
F6jdLnI5tUbUGKINefaRwMI33i7mSo2xYwMruSUkTX1wesvlbceC4dfQaB9wJa07Vh5Ol0mhvogl
x4XUVC+a2epvJmrsfpJl+zpblnhNBrX/haMch6giwECPGyMi9YUiHKpwBFTRg0VERbfnO8HgjpMv
syW5LHZUuOwVV7F3aCJ1WjwDkaKxVWwbZntw7ZF9Nymso2cgJ21jKyKtt9b3XOE5VTdTPy0zdQxt
Zic/sSCZu5QUKUJJcz3bbvXCaRFBOYD59iVlllCm3ykxJEn9hnlFTrWtnq4nWSvNg61M+lPGIX4J
8mYZf01Fy5nJKAb3pu5qVpuJNP0jDSJoEtuMBCiqoqJX1YTq2Bio/KL1Jt5Ey85Dx+tt/tYp/1Hm
k+kn5AiPOk4l3h9ifMtUJodZuuJUE+ANXH7RFa+UUkYmZ/K7wh6yfY1hNZq9ciAZsC3cHgwG7wpZ
xMUjWpxb/PvUTztvVYILDrPJ6p0rr15xZxtNbGjS+ci6XNsRhKYOxVUKJh7lylvbr6rNXSwTuISb
4SDK4d1L5Hlz1O9rs3w0aYn2Y5wU587rErbH9gmshJn6Op35D3rar9VuzvPtSxgbr0HmouiBPlDo
KsS3UGvhPPXzzlW7wV8zY6H23xZhvpTqy5guHZr+ylLc9VPPkjSNYWrq7X3rgJkO2Ep4vksIck/c
0bcnu5VIO4WKMkgh2Q1Onnby8fmXl7Ju9DPOLcx3SWqfDZPadjnnox2aI5WJO4q+lEfyFgy5tHr+
NovPZNjCem4X++oizew7ygfNPfXGHIuU+kyfkW+qnR32Q0lAui7Fzs5lxyqCeG0tgxJW1teKsUDE
XlMjYOIWr4OZ5GLYTsnNOIvtlgPhadSnW0uVb27x0WwPa5YGujlSElLr4lvQSFEUVR27faveO1bS
vfN8XftA1vFuJm5xKgGxvKkTsF28NlzFA4V9dufxRr9v1jA/25VnvCcq+v7/Ye9MluPG0iz9Km21
R9jFDCxqg8EHOgfnTGoDo0QSM3AxD09fHxSRmZIqM8LSrHpRbb3JzLKS5E4n/A7/Oec7FtQln8IG
49gpIrtgJ0gurWLTkpNMRdwryrBSNk0yi4895BHPtVNGwfOQ3KaZtO4WES1fzESuHkTlEtnHiBCm
LeolqtwsDo7TmszLent+GVjyfFnVqu7XQksOsWGWxyJdmtBQoSmtijvfawN1taaC23PBq7ib7To7
GDU51TThJLsU0RKOqTofOENS+GvUjmUwlxfR2SwqeTSaYd7RfQ18RFOTxzbl5Dfi68IdPwDoMVr3
EBdFYnt1uqhI6mLY8R6wmsRMiUd8XS8NAHass3Mc+0zM7+KKRdSjCWjdkaOfPcdKmr2q5o8FQfeL
3OiGPc4wDmR5su4GO+Pii1/ggUBAF66DBNLBmjF63VLIzZFiaz4Yj8nycf3wDYRexYK9ttPoWwPf
LN4KoW+35G+MPSVKS1TpT0uVdr5irPY3GVf6IclZISK9BFrVWwz/4Vcf6JjhPVdV66lOnkUeWgH9
RVMz+XFuBsuQRydNjaKrastSu8lXk+lElotjXPM3kuhERzBxlBz/8lAnL2i++J7tSYQFfJsLxlxo
d617x+XU19xi4rMtgX1Z0AauIMH0PuF4O+CyvIbpbCZck1KbC6qTFydCyDYfQaQep7ZW3xENMw4M
XfWZRDjYrclJj46+AFRQIlV6etTXF1WV5e9aUeevVWq0oFRyLbozGCSTnbEK0C1RfzJSczhiLWO8
Ylqd/pQpxuj3cSpfweOXviaL+kS0IuP+J7ODJGB0EHpa7I2xbS4rveoOXTr5cq58MWd24eEYWXer
zRCXb5j+2HNdO/dobATP7TZMSwYAiSs8le445vr5qdbMi7k7LA6fJ1Ce1w7ndEYJ0p1WjS4Eczt7
skRhHJu8KC7ttHMGZnHmMZqyc6xb0/B79PB/2kz0v8gmtGVDSdX+6fw2+CiS9Meg3j/+0h9zW5tI
nrtF8RyC/tt//93tY/0G1IZOEHsbmTrfKS9/c/s4vzmODUWZgy0jZGuLLP/N7eP8ZgiNv7XhEFX+
Re3fCettqb+fsnrkUJgoG4ZqYYrYMDA/m31S0Mglb6+hVzLB+oig3z8MYzy9JGM/3ujz9DAorXJX
6X2HvAqG6rQYDG1MqcZ5YE5Z8Vrm7fgGETA9Rrk7IItYpr+uXAlVo4cTVqTm7WwBG+OfTzyUQXmO
07L4yCzr6zR0VjCtrgK0qM+3oVZ9li40NkyxVBs1avesE7Z6Y33FUqohMXRRnp+X2rzL62I80ZYG
hotn+UnPLBGKbOVilLhD4OZ9fV/X7suswFsE61bj+mxw5CvKtBfV3HqzpqVB18nWG5bmXsDWCblP
154ue/dOzkoeDEPfMF2krbaLszLEeaGh8vXmIY3yZt8Ld3om720eoKahmUWyuoSYkXx1rBIOH1zP
rwNJq4ds0EoqrCPcqAbAzsAYdRuLdjkrbKJWpH7Js4QuX8McQoGB/3JSZzp8aeetS78j8/MFEgoy
W+GaRgoncRSvNRIAaCqJqd2J1Rbe1mheMVnNILMRI3tylKI7JY1aVr7urJwvKJwdpv87X/Z/WYzx
v9Y5CAweStKfKTr7+u3H9QD0xO9/44/lgKytSzUNyH8XZP13seaPYiH9N8vc8Mf4cviCE+b/u4yj
mttKYRHs5rtqEyMncfvHcqAarBSb2eQP7QfL4L8h47AW/bQabG+M1QbcC5UwyEa/5Lo1m/ifWUxT
mMV8ZYDhrLso66EAqQnMU26bf8Ga+HX1+f31eEFOroLPA+Xqx7h6EeOHtwoxhavRZTRgx5/jKjMP
v978+wP7Lye1mr6tZD9OanktE6QAlJVtWAtE4+fXGujGYOicTCF9Altnt4kiDURRPRKzkVd5FI9X
w6pn+0LrqyBuWvfdKurx3FVzfixdY8Cpo+TqhVgAHGIp6KAM5m7cPhtMcSZCwJZ5zcVdvRiE1n1d
uMhHfqfa2COy2eGuXK7FbDPlrz8QjpjyOLn6ULKejDsWhEY99UYrzmmhddRjpmsU9JltfPRWUoed
MxE0c7pi+BxmJfmIrRTnewUNuY6K9ew2MBu8viFc1YzQKhkijbeZBZyyEa4YD40xEFCE3slb2WDl
zw53UwzwSbPauHEKG/ufs9gGo2jF3stVZ0nhWkDz+OBOeBA6o9VYF+2x/Swzpb2wO+toxzwPKoXH
oWJXl9ViPTCJymWQZ3p0scbKeko1CHeU817OiQaAOBJ4F1L5opSch2CR3WYGpYGVaV8u89ACSmSe
1xAfo5NZaS8XNhofi/roR4KLaaG6RRLQaF55WIHyUFVmgq5L95K6A+FCRCOUf6YJxLoByo72Nbc3
NCHEAwqUJNRtbHImYvYYVcs+52Kl4mTtNOVuacbAVO1N25iTvWObUFlL96iRR/BzqfPyG3hTqPEn
NErXM4eM/5Fg0RKoWV1Bam4sbJwySScCy+DFNasUTMrE7TSoiPwkR3y1it9iLb8qaW8NthasKeJR
VzuKqoxK2aeTuK3zFnsCn2iuJ25AQu6+V7OYU6H2Tq/xpZrbMFIyHENM24WcGYRNsfRBgd4Sjp39
ulTfM6vc6blofPwze11kn0Kz8jCP2heT/2OMnGuYiZ+ELy/LPr6ICUb7+QjSZUya+xialWLSxrSM
pyTK972uXFJhmIYSUR9kl6PBtIyaJr4EuzmJIDOi7qbpzetUqV+qMZP+RCrS06fiJNz5w0KCCvKZ
epa85JfXzg4TwtituExARxx0bCGrU21wTKYZg+Fca9wqr2E4fU2i7nmOtc0HOpFL1onGW5HygGHh
csns77amyKsVQsGaXQdLHlXebMUEqnKKq1vtJRcuP0DksDvycsWUfo3Iy2YVwMXC0m2/t2vPkPXo
l4KXtiZNodSjH7kim3DVsuQ2KRdG7/UEBLQocNGVfFEJ6KwPuDpQLjv7AQ/H7FX0dI0VvwdDSOJ3
tAv+Tzkcfto2/5/bXMlCbRzxf22WOL21FZV++U8b7B9/64/t1fnNNLWti8P6+5n6j+3V+A0nKXuA
zl4JCPiH3j6VI7VJERXYGd7A1kHwj+1V/Q1zxNZfA2iD/4Fh+d/YXrft7OctiFO9RvUAFA6L6eQv
252FMC7tHpsNRIQDacIbK8o/VaeC6sj5Nupvxzr/bBj4/MXmR1L911fe0g6qqTow2wkR/1oaGgPM
Wy24q6EVuS0l7Lbgq2cYrTeZqM9HjaFj5qVInLpnp8p6N3fUZh2LMVmvU7WTn0ig+AXgrTFuqnLH
eamdhdutZrA1NOlilFAGsdx6ghDu2SiamdUP6+ZONyNgcS0h+tUa7QsFe9IuplsJx+VC4ofpHSq3
1d5McWEFnHu+ZSKugiF3dhsbz++VZPTsprpbSsqi+1hwgtfEqU+IcRnUxN1hp+dkPc8jzvdaUc9F
rObXdof8yGwom651J9vG+bxetMzdnrtCebuYdZjLjNWMsXwu+SgYxqurH8EHmNlhUv7ytKS5X9bN
uDGnjcfe7jDRdYMa36SMQS+RRkxfTRHYNKZqJSrTwlSiNzME/ix+SicVJ6A5zswwExmAyN6rkzbc
LnVjBFHdM93gEg8QrTWULSuto9qOinNDPrT/jGaNwvmq3ohpcda7773k6hEuk6V4ceuKx1msJJDj
rWAtiKSe3HV1gwWvMpa88gstzsg15ss2sHSSE+ek6YTRqwKwUrS+rpjW9ZyWxo0A35iEGtUKZ841
NleQTlym3wfYjCTOc0zk1l9pFcWf1tj9BVmByvWkjKp9bQzz5Zg5PRXUUeVnbQauOu3XU4X/47Gp
HHvwG9kpYBp0s37S5g0h3yvYj20saQrlRqNbn+E6g2tJjJz7EpJoHwVj1ZS+0UkX70U9GKSaRbr1
TYr1iRicyFtmzviWfW1RCaDLwllu+HNT42lTpX6YCoe+MAbhEY5m754Ta+ro6SYLbfrD1sJukt4E
pzESq3WqGg9MPIoasgmH8b2BnUUGdSzNJ3MZmVKvGS2vgTUykCXV4mBabDuyGbUtl2MEzwAoS20S
1x2S/gvDUB6kvBEvsaiTD7yC8hufTHrXwYK4sXMTZ3KzFEsVpsaQvBgVCpGXDmm80zLshJ4l1PGM
R4NXWbUEhZmLNGM3Jo9fJml08KIya/Yjgwk7Bm5YlwH5+CXU0lnbZV2x3Gv1qt9VTN1wuKhaj7RI
Yrfk4jfO35rStoiNEKu7HSPV/dI55B3blE8vNJyWdE9BWDZwoMo9jT09v/aAer1t02QO6757nGK3
wHhetdZbk2YNLE0gB4GqtlzzLUo/hd+ojfqhdKl6n/SyfBrNLLq1Zt1+qYaCYTPG8EjBFaOLhzjK
mAsYKlPicKjM8r62GopEcD4h8zQxWliEUYOZoj6U+i7FF8A23RaKGlizrXG1tyxM0EJz9moyDq2f
xPjSx94Rh8Vex3FPcrW9Y47ZbCcOUZzWPJ9VcssRqwg90igFZTEpN4tcOvLVuZM/ZYuCUChEnQkf
5Fj9TYi24jBHXPmwNgoGIFXJ7IWVULOPA3QEih2GsuYbnznZWSmL5Kz1tjkw2jXtHLS7Ot2mtaM/
8Ss1PRQvykktR8IVoQP9Ph70JDCkMSF0meUt6lcWrrKzNpPs3LzoHbsJi5lYXjlnWF9YzPmNOrKC
zwLppjJ9cPaK6zcjkRQvniXlw4qDNdnjS97jFZh5p4rEwQ62piLjk0GJVUn0V/4YRWaNyL2O11PP
vKQQKND+yt2FY87oavJAPY/2mvbdSER04G4UClWpKClZRIYuoQ1nxXTko8PEg8FERAcQ8TAc9lO5
yvcmXtuNXMDUfLMZcXXo4ZsSYCiSFbuY0y7xUY0UbFe2rufXxJBFckbNn5KQW69+UY+0Oey7QgeW
sigDEZdlUPl2tXWZIoA0mfI2Re0c+Usc0cNRQdfbdVUnUX87xvOG3gAfIAHLnTUCS2H4PDjtGIB1
mgFF1JDHMRcIbCFRTSDKWsyOP6KaWJ7n1hku2448MtbF9cLNRulLwCdXPEntF3tU1Cslb+2nIWvL
i7Ec89OaCRZi0VnFwUoWdtC8Gpbn0kHT8AHtTtdGn2MMLsmnPq5Vjja95EnTeLpp2O91ZVn3FEJw
+mXqV3rYunLJV85uP5dhTG5bS5fkHYCHhCMDpmuHlPCOHxTgSVyXz1Udt9SsODWxAJttJ7aKmBF4
tYJtqYSv2EN3QqdGtuadv619do2Zg2gUpOnF26LoX6GuF9cGVP8pHKao3vRwlGxm1aYtDlG8CFoH
BxJFIqY7whusHqhKbS14+x1rTJ6FjlYVlA60By4GMzKWVPnZ5ihZXtDOrAeWX3meWw36lpiX15r9
+dLS4jklTKwxKxyQQrn8rDZgdGGtsQ8MAwyxNqgNWK9lC8fTttd+mQYaQAxbGa+jOdLOwu7MD32L
8TlRuj6afJG+uYz+DSQjK93NdbHXjHShUaDuI8AR2B3faTnhlmQ2nW36rqugp/BL025T1BlGg6Te
uajnxWUzjvYrHZ/J55ojO/pq0oy4SIvc4YPLkpWrYj/PVHSuszE2QAYi52UBjvLG7pLeUu2YzCxb
DFFnD2PWWgR1LxV4AA0S4w2iFIWOxrga85GboomoqLdG0MFiCma96PgSgBpAjcveGs2Nruuxfh7L
FmNHG80ByhdxhbJbkh0Hg2bFLK7Y42lJDOveWnWsUc0C1MOn5DjbyWRWZFDySahlBJtxkArD0VJz
vjVar5+qxHJMb7bVGFAMjLBDoyjW5WCor0whm0dUF+OrkyOsHGzBYxa6WkeYWdU4JNAVYfefjqVk
jdcMNvFxlA/njrFXHO2GUV8WcCZx1AU06GR8O/UBHWia9JaHBoSEGgoHB5fnMLyoT8NoGM9T3/BE
lWpVcRAiCe4bgm0Pzm4HfIrLIYyRflY/2xwCFut0Eb+kLRA4ZCZjvrHSFI+wWMoRhPES47hLGGVd
5nO5XOCKVb5GaUvIIGVgyoSmdYQPB6n/ojcjpo5iSJUvMTWblq93S/Y2TzqrgKuVBOdUsB/3FcK1
cYjhraOfquv0OOUTBiPcNnp3XBCsXY9HYIr8fDPnX4G90O9EVazOrpgsmPvpWtC9MOh0flApYr+X
EWSeGTHScfMiaBvp+noPIcccjeR5An/nmQrF214LbR5PZVd7o6CsTts4VOSlojXzelX5tqixfAWp
UkET8idDgSCGdY0Ul1PujBTPfhfhRxlWyYvJWLsZMoexjmUmQaljJFLMBVvKXB1i15yZrxH/vM0k
wdOprHBGdW0R2hS7sOWOOPgi0wRUNTjwvtrym7tq6jNPov45pV0WtiMcFmofbPdsD20LBgmvAv9i
Yd+t6pJid+jd5F5ZVAAUw8Tnx5fiaTYmlquC9H61d7pseaaYpXvosLGJIF3NeQkGKybxpS5y+HQ5
DX4zkpFG7NrpktKv9Uh0fsnt5lN3urFFo02SB/wFNVtspxlXYITxGmib1hZrPIUAjSeaf9RhmT5T
BXCfXJvyflpZVDxZRXIIlBJnjRdhGOdQ2fezdhgMfXYYKszLBSAr9NAGCxb3AHZaZHqGM6ax6Anb
WNUU1yWn+TLI12wUR7Mt2jBWrfRe5o1yVy9rHK42uKG1tFeHNleM1xNGR7+mGocejWaYqDqvLOUi
L6KR/X5Jy4mHmPb2Oho3A0IEXsBjoyyoBW+J2wW12hTCi1drCzfLhhOSYix8tLZRP6p9We5kKnIr
HHIpTjOwsTHsATB2+Ky74nkZqNy8KJUh+chtXJv0k0Sciiql5IioWiLe6ii0+kkMevEwYVR718q4
PpAdniW9xHxHK27GNeSzNnvLjDoWO66x5g0QMNRrnVCUiwOBOgo3HjkeupW7tHzKICIJxkQGi4Oh
ajPbcN3ctt9HmfSNQP1ptykncSmuOYwYxVn7PgYtvo9El9YQD3bV6t6kFB/V99Fp/n2M2n4fqY6l
ksUHcxu3WphCr5nicIRMGDA5Fyl9oxcRluZtWTbzY5+Z7Rn8k0Soz42J36PJNQ8LbrZPmcQfJydm
EqzU2btlY/dh0plSreG25q2VEb90ADZMTX0sNW0lIp4/JqtVBj2Xr7DW6bPqDJxVNcE3jaSmN2nW
TccX4CZVIgdCc08TTmEAebM5frT12OF6tvs8HPD6wqNK6ZIaioGh5SR2uQ7WBGxTdTsZfYmbra2D
XuXUqJfe0ka8zGIUl3WlElcD4EbmCh1rmTMLPInZQTwpDgCqVHyXUxh3+XSurFY8iarUqK0RuGLL
tnvGCjn4fapZdyP4gdCVGfaaar6xE2XGSG0O1qE2ZvcY2ZEBTEdqMXYRhdJlN2rSE56DCeJF6uDr
bovqOnFq94JA7mT4deTiuGDx/nA6e984ovuUS5Kf45GkfD+iT9egyy7sRNNfNGxq7w4bqG/zAQ0t
hWtebwyCMHEaJWbIv5grZ+j3tu3Pupw58SadfCjbXhy0JnJob3QX9UEvE+VURASfR1eRB8yP46O0
m/xLNEC+8jWxkEMY7Kr7oudcgzgAEH/dVRHz7z2Z8clhJdXmoE8hQR3TQRbvkHyYPqsJJ8sxcdnA
spmGLk+VSz7tipHTZJ457i2arZPtVKeBnWZOI3ccIXWX3JpaR1wzOSkE+bZnSocSaSRFgF103etT
HnBG6i5wArLs9Ly1194y1jGYB0wgwTwrPBQjfmATYy7XhF2d6RVGhhqtgTDwQEqbwIn1pYe1/wE7
XosCQ3PzJXBINh9dypfcQ9mQECellnCInvTC+nBiHaYMk5xTN3XT9ZLNq+0LkXAwhS5ofWtLg4Ib
eILpLWOB+tAPun5HNc2I5OkIlsTIsaYAqFe8+FJ2GPwIItJJkqZkUfysqEaitqMmLodWykPRj5ye
eidpl12tzP23njbPfv//56ObD215WOTHf/7H23uZkpDqKLL41v8qJWq69mcT0v2QvbVv//xv/V2A
BLwAc90yqS0WRLX+5kewnN9Uapt1mMK/K5AMEf/mRzB+Q5Y0KZS00erwMPCX/uZHEL/BctAdQNCa
BltYNf6dCemvc0rmtjY96AxjoZnYqv2LHYGGudHqEMrC3kQD8lbIss+Jhv/6hw/l/PvI9f+wwp/r
tOq7//yPX3VO4eLIwviwFQrhDP6uFf6Aye7g5WVTXFmhBQj3y0hScecIPW4ZJuTMhUo5/v7I/kv5
Ud3UxR9Hv9srWmREHAHQQKcD+Wf10S3XHCxYZIW2OruMD0qBxDUoCVs/Sl4VlIRG7x28W4c+cu44
IrgKMI4Sv+miq3vRuNlFR6XYhdqMWog9ILtwl4LAS7yul+qcy79gGai/KrPb++VXDqEGVI6N1/fn
94unmBHiDGc3j+ryfRqXnGYDlf/M2eCDjN3Nm2KbTTd16vcWzun7MDvT0xJnGOfoWviMIUw9VnhO
L+J5rT///Pen/ffnhLe3oa4x0BCJdHgefxSObbcRMgPyHA6qNK7SVUUHS81aD+xuSk4sckg9lSrr
U0HFSygUER96wtSUGtrOIZkN+1nj6nCzzAl7mqSMSLmdY3DHDEPwWntWM+avlEI5+zEy4BXWWv11
YLS8L5dG3v35z/K9H+LXRwNOGg4gXQd8v+n+P/4sNCxwwxh0M5RDkVwuZsu+xI0zDuBaJhdTmw6M
orGth0rdTe8VfU2RVzCMhX5TYkeZLVe5xXTcv1qYSxSPqpLLMlfMlxmmYNeZV3abakFlp1TOFUp8
w/1sPPZ1koRtnL1Ks2EWGZkvrkl7Tk/UrEKXABI3HiT20GPeFtY1XpLm0iD8J5GNqS4DFatGuwQj
uAd0zeY04xiQAif9CiNo8u5YDH88lRj6ybQaQLNZyXE4YTXC4ydQ1zJNoeixJln98uef5X8T+Xls
bTxRhs6VT9WtLe/642cpbSyNJoSFEA5OeVOLvGITncQl7qs9hS+fCqSQm4FyKO4TnCfLA4eP6dNq
ivarIZv+qomnsfS0hmnfRHgisJVmQvGobJXsoy7PdVJjAweNPJ8YVy7v7jCpIGaj+uQWs/Ki6nl8
KVcL32bBmdxD3pgvnXzIdv1gib94cFhZ/9uawjdTZ0twNkvD9///D6uYdIQc7e1L0OXNeE3qAjYL
H61B3q1uz5R4ubuGqgA694r1tm2c+KRLkwmPQcrvoK6G84gOtXwA1/yrpoh/sr46GDocAscW7QrW
trr88M6KmNt5YU5mOIG79nEUfMK7PTIZmwN7Hv/CRPJPPgYMKxpVIkJ3INL8EsGr2R8mZ+nNcCGi
+iJgjW7f4uwvisv+yYL406v88i0tyN9g8mxpttLT9EPUXX25YLGXntHjUP/zx/hXnZBPjhYH9mh2
VAdL0C8fH49kJgkumWFl6tpJV8r1fbUa69JodXGnzR3LbgUXEVeGENWZKUEb/Pkb+CcfKdQdansw
5uAK/BXAUyuTKZvENGmJtMcnlVgyM77V/otdWNt+Mz+ufKZDPFogSLKEUxpg/2o3Ysl1liKzEGza
O9lpNJaKZZ+l4+1cPtRuejNXuo8H8X3zxA1JodysKhoI+wl1uPq0BO4wAAVPDLDu4Jr3mzqEuf2u
02SDWJmIUGJw8QDeHKUB98HT3bUNyqn5gNDq//lH9uvzATXNNGAO2wTgt3PVVorwwyO/GrBmBou7
fsO240NvRjJaxjhYrfovU6e/fmx4P7eNj4EtQjJa9s8v9Q86g11Y8UW0APC1xTqe4railAv6PVQr
1f2LR4Kj4K/fakswBUa/3lZW2+R49vPrTgicWklZbjgW0wN+nzrUme3T0jtPL3pTI3Woc3enxOmx
jadX262ynT0t2lsWa6rXi+TE2Yfrr2Mz4rDOQNBEwOK2WU/lvugruQ2xXiOte61HdZ/isfHARnde
xwzNawpuKfZEx29O9qTlpn52rQkHV0mJQ4qDhBkXXaKpWATRx8i8cmomqHFL2lpTip2Nl404kEbb
qCxvhwYWTYXgxBfoDtOkz6J/zA3nngLY4Wa13gy5vlfIrDfVWpqk7Mz4Bff9cKNA5dgRJo0DBnNM
MBtnS7bZmMbgJQHJaIrsdWGMuN3oqsR3527ERe626IsG6njZ68brnGrOzhXlg4TE0zr7gZ8zzWL1
W5SaVOpENEunSlx+odIoJflZQBYzmzwPq9SV8CqRX7SlLa9RRfKzSu0ojN6s6UMVR5WntoP20em5
c1XCj9ylaqyCF80ZV7rqGIXrhIobROxSX0AmT2GKuQ2diItdYd1Dr2Te0Ojk7KF3GIW/NslyavXE
uEU/a3w7hfeq0/ZdzxALqnWvkV0iqg4FjykEme5Fcz+XiUnsNDzgRPvAHWA+pRrdGoz9ytB1xucy
aS46eDS7DpPaVYTRilLqTL8dc0Ja3iLrkn+rAKHigttx9ea2dBkexsBqRwI7h162LYynWCm83Jkt
H0F3vGmZeO3VtTDPPRnFdyjO3c3A2JeEUhJ/OmPv7gHjdwfstfIW25X6UjWyeJ5SfY/OUmNRxqB3
rmsaPsGHDliD4UKbNNA2S9Bl4/JYxGt/y1BueKS9HfVNaZcHJSEgImslv1ZkEx/WGY90zkHresCB
T+xHE4HKyIFXtuR1tCpDmE+zCLE7qW+kDNpjbdXmtdbKhil/0x/WrOxvGQV9bUd7+ZptP+EkIBQC
Fz2L2KCc7QFLqeo7MNiaaLmKFLvbZyKbjsRL629RpCYPteCRbPSB/DYw5QBeunqhEJYO+r7pg9WF
QFbPsXlLmjy5zpt6DYRcVL9e2uqTcc1Mk6mxXJSyLW8q0/mAGvNaCaxUXqfWktgUevOz3dk14OyJ
ie/iFpzpZqbOXbIeGeyRQmjj51Z2z9KdMOb1ptp+LWq1f4opuTuUblPuXboFQzwEmELKqbtsy9YM
WnJlh6yVxa4lu4M0ypvCpVo9GW2lXKW8q0CqEX84r+5YYedDw5DjqPa6FfKn4j2u1cuoGz90k8BR
jUGly1wCkRVilZ+lCX9AiZN7QnhOOM6jwpzNcba+J4yEteLc68PylTLP+q5oJ+uGkkeSsSW4MENP
x2NRmudVCv12SEp+JyCMEd+7aYDkRxjJJR68S1y6MwcSfrNWE7POmH/kukUbw7JFPzCAPPb6d2+f
XE9CNPyANeySxWR1NI1uYYNoSs9Uk+ytG6rhcozN6ZrRaHFrLhANelMpQ0WCHkyIcKFpvDbgNHcx
s8nAUAhd9oJ6h5GQ3ow/9xqmNAh6as6+6VNGTNBpsqBxtyl7HjdnTSnx7kdc7YjLlcYTpW4mayCO
kTDBVaDa+Q3S1XAXR8tJLUdkjI7ug+wB033FTyzzW13MhLWXFFzLOhd3csw46TvTis2u02zHg+GS
BXj/bpAAjaCSyXpoZv1epaHRrAzNG4YIQ4897KtVkjdvta/V2JwS1QygOH8la2MBzBiN/SQtDcSK
uK9xlXbJPF5VJrG0aaBFxzOF7F56svjkXaEEfom5njGDi0p7t2QLSD25tqd+w3rCKwjnLo+vh7Vz
EKUn1U8mfdWIUpIdUhrQoUO6UenMrjJ2lktzcz1FFxw76n2dbRkbXRnPikqTRSqqClo8TeOm1dV3
htXcJtRreSB7lTcyQvXb2op8r0Y2XT4U7AATNoCoRK3+wrvGxTvkJk1G5H/c2Vn3iSWTNxdzAfwW
MXiott1dC7aK74V0D2M6IK32GdfBYnECWhbKo9RNhNrFbALoDeKqgJMM6pDFO0vb21aFCcccgTzU
0j04vV1hPk7kWZuK5c5CMj7JtlhO9mpnJ2HoS2gUffRcre7yMhR4ZF2tUO+APDZ4cg32wkTL9kbb
p18YXaLjG2AVx8axX2QsGJUmtLxkesx2m1CbAakmmHM9PjPZ6UPBT3s5xYt56kcAb6AlzTCJRvGg
0XNzW6S9fmy7ybkkRULkwc3iqxG2VCg6d7xu7Oxdlk32QGOS8LexLF6YJmyG7iuB3WRXFZwXAQVu
q4ubJGoOt5BzP2rycuwMZG/syXK4MQG6lZ1V3UwFGmaMY7b3UWyjUBkc+0qHFnfXr6n5bqZN+WJr
+CoUxXhaIsOEmSjY/pp+3DPXbV2y2X22FwZ2UsWwygv4QxZrmNHu0Kb1IBUZRUFU1twr6Hn4yNbC
HXe2NBNQHbbcicUwcC83dbAaJQ9+1JMyD+YKSFoWj1QwOOLZMXr77PD3Mawpym3lZsXVmjbvVqeh
nOatzgm4aKv7qh2uESEPdmd8VsAEqM6Nz7TvWsG8jHmAlyI7jmh9DzGRcb9BLPcYR111sQzHOMKa
0EY74D6TZECwJCHOBvcGm9pA/XsXP3LFtNCEilTd0X1jJZ6NznZNeCl6sltbvSvLXlxp/SQvdJpV
rub/Iu9MluNWsi37Q4U0dI5mGn3DCPYUyQmMkijA0XfucODra0Xmy6zMfPaq7A1qUjW5Zlf3SiKD
EQ4/Z++9tjHD74H+mGqlO7S4qeaLsWwfkd7Y8a+IBPwJhlC+JWFrXxyyurALavbpkksfFIgclCvn
wvzlxkN4V6HMYmgjDb/t47B+gotSH7Muh8JMTY5aIZu1Zyghej9AOsMv4UjnlVYq2i8z6oc3jeB5
rVn/YFwPEnvv45riUam6BJHQgfrolJRiDRCE9nPniZJ7Zhe0MGkwNqMll28NwJN3sslleovLYr9s
M3zE2xy7DnTDJo+vRVZQKl9Y08ZjGDIcNpb4SDseQWGblB+Yt8I9pBqE2GLKG9TvKsZZ1YGAwy6C
fhMvoFX1rex2RbX8cm8KFpSbEefJPSrJcMl1/kTPw08/zH+oylc7GFPuqU+T9KDU8q6IIa9hgHRr
JJX+oLyl2brVrarp9rix3TDkdtsv3W1FZDZ1FXQbDF7qzkWE32UwFHehlyeIgGENroiq6KPOANzC
nc+rMt7xdIVFCUu+woNR5/T8yvatNstZJb8XP3yKJvelj/SX02XHaE4/BczAjA7MQ5Va1WOnSTYO
dh2iMlXhXamjYtyUjaw2je2AI2lIg12Bl/QbaqCWQ1VaCuGnhLCZR0BYY9GPz9ZQYCrDOAV9uHXV
FVAknRoDZlYk+jrCPoLi+tAlIn0Ep/CcmMo7CGcG8AQibM1YXKw8P7maxV4IRE22d2DRNH3rPBmf
0WG7PVQAigPaNjzU1pzeVPdiJjwfURJQOaTG/AA9rvbaPZ/rCP9S31CdkE8Hjfv/o26IPPeOigDS
pigyaXzy6gKSSsH6ZeXEkKX0INtjKOrpzQY1SyVFpL2OeAXSYtAsTLA2+39yzIH8w++pt1AZlnbT
zVbAYzboMx/tbEASnqIc/mU63Ieg4LFHsXjd9m6M4dzPLAGWtQl3VHKE+zy2oeZIv/EwolIDXQ9x
9GwZXJqrkBUiMuXcfDC+22cWFs2+j9yYj7qKgbRYmKKS5dEBKaDjqv49soLcGW+0v/hE4zT1puSA
C2h5sLSttiaMSy7FqqcXioqAi515CUZfQEwXmNfJPdbKeisyTGaNg9FVJZHcSEB15yqNXilzPbm4
Gn4uQDJA1nTZs6+t5nkRnrVW7TgjOnG4DlUcPMIAsD8zUcZPqnDdixvauP3pYvh1Oxg/0aSzZzVV
5O258lKAkQsXF54Vv4bLOL6EBe0TGzXKXxwz5TXTk3md7BmBVYZFs3O6of6cZlwZSGPFIUuj5Y4u
zvTqLGn3qHvTnKgW8o5tqkYcz1VDzsBNf8hWJbTAYElu6fI5T0FEHwzXtx9VLOEv9iou99yAWqrh
NEFBvHjxodMhiic7B3nPnlC/FT57QmPN1amBXhnTtDYNj/aQhSxXln4+1NzezkE5Bt+T07ndaslr
eKG8VR+7KJ/rbGVN4EnIENtcAZktD0XPinZVy6ncUcBTH7J6yn8MQ9V/dLlvO1vPRkZYNd2C5MxV
PX/FSxdv3Gh2tn5l9cOKukXGHGLy9l2X6exqBXa9dUTTHnTSA4X1SEHnc9Y/8NDMd723lLQ007pG
V140vwHarV8taYH7LSOx6eioZlSsx2sRmscwiWCKR7pQh5ZvwVohgdZ/+Fc/QGzFLrotZthAYHM6
lA+TRuLJymjLCfucOwnwT39NwfGAq8FhfWrTVkQtiux+lS3cX71o997BH8Wwz/XnmlCG9SWyJP+o
hVX328QhBrluan+STyS9xn3ZeVx9rWVW3bnx8db06fzEN8pCvYUmxohFSSWPeFiBYVAdCs+yvbcq
SYY/2s1LBm32iPXJhWHprxkTxHSG3Be4YPiccIbjVPSgf1KcVPe2CMYIvnhAMN0I8a6ouj5Qh+M9
lYsXH6Qlu3lV6WbE4hvAl+LTLtpoy9Q5Ue40dRwFy0KyHzZMnO2qGjPy2GiuulhI2i1QJ9geLPsS
7HFSIFtFgFRWYupoTKHJ71J48fAqcd6uJ8u+YQSJiA5AyP4sbQyHhEl8Oi1WU/0UTntrNit5YM48
b5HEJ+3dVWG1/HBrf/iTsRW62IuwfvOtdx8qmQak6wRPKQ9GjgF+Nn69nRXJtauI0vk6NNhb8XYt
5U4Lbd+xG0s53TVG2432SnnzXLb3Usf2tbFFjqd1YHgMpy76med9wa6dMpMfnYM9Cp7LxLV9IpzW
2KZ5pFjP+46noP0YurjZlHSDvSMy8dnSpWT0k81zTbLpLulFWuysyPtZuqykpiFb+6OPnMKGc5/r
5VQUoA2wJoTccBYrfZJzWL4YZcadZ7fpuc0i555cmcUqpFc9yQEaWHZzvYzHuercbWvJfqRYq+l/
EDPWh5wH2luK4w24U5QFGDEmZzj1S158NVygttPUjAc+rimNXMp5aIfcwnFejDXhNOitFj7dEdu8
MTOeOYF7be0bvVxoyGRUYD7+6YouOrJvTc+uNt+Do7/7wXq1GQpWZS6do+dgaYoaD+frxDHaiFq9
9W2anqK4je9yP5XfGrezXC0AJq7sung6VFy1VxEWXFBdvsNitIfnsJjW+h4IXMMLDr0/gyum4dft
rwAnFEwEoSHMYMcIXM3zddGSYZ/ojT2vbG/2oc9qb+0nfHM4rBnKlzfR9xqFcJl+QrKpi7WGKnlv
kvBBZ6O4jJzDgm8rAcpmqBmIAdydNb7GI/6RccUn5MPmT4FnYhHEY1Qp9sE4GxxSaWQ2/UxPoWIz
l+7j6lZxGU33dgdReOBbPxEQx1wc09SK6tVs2Td5bzyh1r5FzJHShFlcLcdMa243kO0xd246Z7lk
ddWd46An6EfD2u+5NLdOa2Xt8XPqtWWItnndNFJCWZPvgOfMZ8FyxHHgkpuuaLhyJ8yhPJbHwjVE
0BZr39gDBtmeOs1Vqtz2Ssyw3tl+Hx7BbhB24bRzntuox3gBPz3eTHlkcO7m5giY6alK+uzBcdkU
xhYwnDBQ3iVJMOzkvA/nYG7SdRQ1cNtqNU7rxfWRYaOJd2wWnxsdv0+WF75hUApOxdwDmokWh2Vt
ZTaC5+9J5YF3ibQKsPvL7l07QX6Gg1StuSC0WxcT0lrqDjNIHE8XM0U0d0IYnbexl6HfgezIHkM6
6He+nvS5D2P5K+0XHsJlQrBEIKzBsapfIfwVL2mqlifLSsM3FPyGIUkmVYKRtPO2ESGJdRkABiQA
Od7y6rJkK1u6z+Ncx0y4t44Rf2ypsAYA3XoAVvuppzSDGr6a+g3eKrFvKrmfuF1idsW6T3IJVDwF
lUm2iTM/5co160+O0m5kIBbEU+Jm4rKP4YoECOmiZT0PXVvtBhmqp9EhQFBy4cfjx8JkYhBzAXLF
YrIeZTnn1w4U+inqKgqrGnzu0ySCO+PX3WEqHOA33ZJvhB6YigZCTH2Stw/SNA9D5XmvjklWde9+
yib4ignxr0QTGLni1tfR20TtEk7fYD3O5SVQiTikYOSf2kZQw1Z70amap/Iih+KlzmIXT7LOqMpy
neew9/0XVTTJkdLGZWt1+jlxqTSKkmB6ApVqH1QpiqvhaYpJor4BDBRo8SXFNgzPDedJsHMr9s6s
eL0LNn762YJ23KmhAe48ce5HvX2209KC6VkdddmHe0Vh0ybPxj8j88vvGaO211pmrWZyGEYQJdZo
YYVsq6PtNuW2o4x2H2ZYvMAPjQ3vcA9bpLdkL6NSuwWF1qNR9+igfm3tefjlD9VyTnEN30dq7HEH
FoQr6cYYDzUbKaqrgOQ0hW1hERvdaOuK+050DGdjgTm+F4Pa5dRMYT1CbCa70JVnIIGrpbWA6NZX
LS31UcXit4qsdK8s4xznGrTfGJXBo7L7dTMEd+4yHiyYWyvq5v1z32X3bIMb1AQYl1n+2FjC/glg
aOJoYkB2p8qw4NczfHjntYipaWrtcI0UAXlGsv7Tqj3i6DunNQiKsTflbw9vOob7/nNZ0jvYHg4W
XdkAunBcbMyo/WCDQ0vsWsFQtAh5DN0ZuEwTd1ULWAdti+tHCKrWwJpfGJmDcgYi5Il6GzkVSKzb
SEHQ0XzWtNFT4Ff4G68JGONvPCLO3I0dpoWmq1H8bKrafw66tFbbFJgiQUDLDXb+nI+Hcp4p12Wy
yE7CkkWwp7pPfPTasdKvhF/g49m3eMK8GAuej42WxA37t2LW24LPbbtmut4uEUjGHZIFy41ezo+J
5SfPXYuFTUJCi/fgqo/0y2/SiNbPTriA3mpNa9mB8JX8wn3IUzHMeUtBT2ryF0suOSIkMNH4K5U0
s6wcQaLX7shZnQPJjAJkKKDtOY7z4jFOQ+EdEbgJTc8KxQTJNr8rBRbypTBmPXUkMDBnypVKb+0B
NqIC52kcdBjG5VM+6eJZjVhd15wb9d7LF7acU1JjFQ9kEH60dam+Zvg7v4uwKFa9HyuyHDF354HZ
DsOeKXfLAjch6mZnPOSCx31p86NmINRMjEmL3ySy+ndWx2CxKStA1BxD6H6CrT6dar4PnThZymtg
N1hn2+7ey93jULVfmU2KD+XrXvB8TwFweiB4h3y0nn2HrA5Gvjp9FFxILrzjso+ky7sPs3QEZVL7
LpwpMRUGCPVM4qfUnURvgtNd5fFeV/GnTvWT6Mw7AW8wpnxw+cQvXnc0dLmlUTru/bpvrjEm+HXQ
80avJOvHFK4CthtHPfHsrnlCFuzN8rKttowCTKuj5eObLBddfS9aAKnyvQEkUnasqXldjWHC3ORr
G98JQPx1Gw/T841I9ppCiV0Z6bG2LkV3zbE02GVxGTwLEKGBU+ZEGWuLoUmSd2aGyt7iU+s2YeEt
R91446ekmonil2A252UcbLImFH5z+ZUIxUDE11alUo68bB2xM5jzND7MtqPg7zHqcf5UzdUua/Hc
0afHRYuNqrTpBaV79WNILWc/30rk2LYaqG+i3+DYX97nkMmtWiNusesg+QW5sq/ep8nxHomqJelu
GL35s7UlOGluyBeQ+8H73C1UAXYIfVyJFrFu8jm2L6a08MOGIS8DDjEr31dDmtx7LIt+MZ8yiSx5
ciXiUrOs4PXjlbSy0NkmwilfGeOA2/T9vpjdNQUr9tmPcShngy5eq7E79KqddqKa3saB8OXQpK8A
//etE4UH+K7zVi39sLbnmSCK6AVb79y691JERs4V+To2wKr8qGU60bzRVmVg93/qRV7bLryVCs57
1WiBynYas3aL31dvBrw2BP/cNt3Fc+Uy1+OHIdkl5E9XuaLF1thCs2TmfLfrmO1q4HdUeLndb8oa
bZxQLm+ICQSlXFVdrJ9LgaWc4OFYHApoPKzXlvAuzKLq1TUBmGqK7TVkXZ/K+XoiyESWIH3MuuI6
hhAyBt3KE9oJooNblQfTw23e9La6VRlX0/K0GFkfsJ5NxFazyD1Q1ksJbg3nk9tJnr/nnIK/Fqd3
1jX2muegJUHHPbCVZ7H4HFki1A9jgXCm3YThrXFxKUu3ZUzqGuoxwAbX60BMxXXi3nLSc4IFXw30
ZwM0NjPRg7Lhwz3aLvG7kZd4bbnqrRgWMjSkY7Yy0P1+ipyca5x7DELorKspE3sxcGMCRTa6BCJI
cGQ9uiIpuG55pCl3yKX1TSDOWvchTePF7YY7La58wrHXXOGiK0ASZf6QLwv1Gk7uPcSsgN78zA23
EfEp0GoLQXVBhALQvAustqEgFAYmazO3uMPp5HMN09yVk47EccfPR3N32ylO5X0Ap2I1N/1NG+sS
50fJiuGUoANt2iIm7SS94ElRnknRayN+OXEYJvTANTwsitx4G+ULa5VNVk6Lm5o27I28DYkheGaF
Nb73MhPPDu/Hx6x1eCul3siuYWmeIJqDI0WJWvOkoWebQ5WlFNBmu7MLNijFLDdwnatnWbXFXg3B
SP8IZ1tje0j6U423bUX8ke/4lp7Q67J20JbSEDhq2GS/fJy0H4I6biDItIIiKFprF6sinFJPrKMw
1mvXhjZNseOtaMubz5kV8YhJ+XSwIm666MuarI86mr9THXoXEXsPvKHY17NBWlflmD9kllOpDeHD
26TgZ5W5xgviNUWfE8y/hsMyI10/6ANv647rosfSdAL5fHRymb6GHXH824NHAzmOSwL8Fq8spoEl
vqthYh5EWPW/XGKxHlv3JPTG+45gzLG2TQhP3CJpAwcSA002yuQxZUH0zLtL/ijq1nmfXHzlJCbS
bUq2bpc0yXIfkEFYd+EtBprMGuG5dOx3fJfja7G4LKOiqmMhvjjRMevdjoqUIP2Guh1tWhiQ2zhY
5ucu7tq7moTojqdDuQ3CfjjVxia8sdjaRYChBYipmAo/IlZnoKzlxgWmeBJz6hwt2AqAviWayUI6
fDeQvLuyXBmPS1ZYX0WaBm/0EvYHHgfxvRR4T/hRbJwx2JauUb8tWDpHObmJAx8Q4Pk6c+Qdnbfm
gfdiyeXZ7z+aQOe/vJgG8p748XMYupoeYCabdjMjHeNeIEZOZt7k/LNgJ/JCaJWWRISNyBBHH4dn
x1TD1S8aalnsqNankboJfEvWpLbUMcpDJzPU86WwH0gcRcyMQeUcYicrt20w4k9xWnZ4cR6+JNpz
r1nbcOVwQlY0pQvxIOZD16YDAma0QBGnwE50FvYpyiguVmO9hrX17WHrfKlaq3siZ5/srMbI2/0V
NIov5Ztt9fp+Vmn44plCP9EK22zy/HFisbpz/Vy9F00wPAjHM+9Wko3bHBPK2WtktIYvpN45UN6D
ovQus3W7CdwQ6GCU3XNdDva+TLPqIaW5ep0IXfzWtEXvusm1132lJUOJzbmAuerAFCjTdde6IxlV
yjaJTw78tPpo+ajSjqJFggXur8qzuHkNrW2tSm7E51yKdEPDB1tYUvabIQiXddoqdw0ECVtErSIO
pbQ9Vi3dFlwA970XqhNk9GadBY7zLuKy4ZTlq4L2JCvnkdWqPOuFxnA2tDl/amh2DaHdY6pK76EN
u2Fbge3aWFkdnZXD8iKv/4DD2dEyiQc0UWbPhTkmp3Or5EryzF6D/6kPXcCOOIjSjyjLfuNQ+o7Y
rQKlCneSvi9zK/7qbhVgbdd8F+CJV6RdqQWHRFkRGG2Lme7MSt+lfXo3hc2boaowItixMSWiEOV/
NppxtuXDulaQ07UMHSLs7fM8OAfcQusQNsdhzutyLSYauQSK0LiCKRzuI8VipxpIm7nWYbG7U+n5
B5XPd37Hrnt2AtQg/sjDEJl8548pXuR2kYyNSuWfwBH6nRWm+SUKZfFMb1DwImpmw2YBnxRUjbP/
H8s/yv3o4k6/SPL5F4Zde7dEaUGcSg6vfzXm/f/MpfTELT/wX3NyDl/9/FX/KyXnb7/nPzIgIY1B
txbOUICV8yMf/+c/KDkwXgBrYCvEW0gI/R8ZEAqDuE8EAQkNzOo4rLEd/j0DEv6FRInNG911SDfw
X/4bkByOtH/zN3JpIiIBMMHzbYo0b4mXf7ZSFo6buUWR1SxvgaJgSZzCXcVKb1cv3L5SzsAPWATl
sWbbTscYnWGYPpH/bWzQh1678THHMPMc+/wZGx3m8VujIlJnUx1el8X2XyXVMxcOHY8Fr5f/bKTl
XfEumWPNPw9BhQ0SSBm2wtsV0/9dmMVVK/Cq4xVYnfvCYIqvQFpV/YdR2b30IGFfMFBMXMhs98SD
y3mgqwWE5Ezdw5hho0/bKF1xUczfqkiwLLai5M1uM9AKebWTM3nxyOK+wD6SZmiNdzTPRzAUIb5G
UUQuHRiec2zKiHhZKjomAoTIKxpUvZcDtj3fEC72OlVsvchwnxnZYmuTj1fFYp3oXrSJMpw+iBf2
ne/77a0SxzpBsPYZAzJ99bmT7jSz7LMe7fHCAmTZ5nSbXTvXH45pOThbjl/9VNbZeMRRx5xZ4lop
lLgmOOivQWf0vjMq/nAY78jn8lRLQ9ffWm5X3Jel1x/ELds/9u0tgz0uX+xw2frJvN01ZaO4Z9+O
9CWkBqgfxYn4p/uaFHRM1mOLAXOE8r42VTF92KNJ38YboHQGF/YC5jv5xsrOGeNHN9il/Cv4ckYS
l8fAVlilJBrQbfcDP9P/K0szWkLzSf/G5O+KxJcPdYSziBpEc46tDKB8i5t846MXyE2jYlrlcM6w
D7E8K4KAXLIgvfUj0sujqj/OjQCaaMdFrGocaszZoFGriRaYGNE9IxGV8Csws7Bp/ENWs35cMvDC
lgm8C7l2WjutevxBhjPdkuFTP0Kdy7fGBp0zkCV2g7w953py/6DIi1Vl5wRpc9WpBqDLbB5dN/+d
ZdGnALl/afuF/JIJoSyXkNvVVN8Q0nmDazChq7VglmSxpHHGP2UN/kC5DPPJdEt4j+Noj5Xx1WQ1
jRlTmOo73bn1Vz+o5TCjHR1SGWV3PS1IDGWUK6YmOcBhYwd+gz48krpt7qdxmnmkBuYEVFF8ZF4f
0C24aOsdP4p8S9uyONbFNH0i9drgPDQmClD81NtF0XnyumEjKe4rAvEojdM9edpU61iV+iv3uu5N
GI9aj0Z5Hy0VU0cQziS+Zy9B0mnYgV78yqO1kP+1vaYD5M2VD0H9jO8O4Sfs23th5PAgo7b9kaBw
DausshVRUpeRwubyv8sBKGFSmvN1UvnOE7YGBzwTp8O96wl6203GHiazKxiw2nWmN9Ja4Qlb18wy
0GourDi7VTDm7r1couHS1lAPxmzsTwPoZjAIYY53K2jbAK5IKvU2KUfnOyl65zsK5vEbNmV34Qpn
+g0C9+KshavLra5r7KH1MFB+TU/J9Aqit4b7jQRTrmuhinBDCpZY75wzVSReLs6dF3fZBka/uLh1
qLZNyYNVJZRgbppwtMWm9Qlm31h37XYEEiLhTVvRdYwcVBK8N95H6IN8AHkUzDXdlpgUaCVKqRzE
8s0c1EsoEkhdU3Y3suN+9/wspeMlT9WjsXT9myXujVRUp+6nz6JJrOp2yD4Mvg4fZ+qtWzBkqsIw
XGKY+UBLADyfYbh4dWxX4El1pveO/Gt9kjGoLnaSDUAbjLD1fqwieGAqhu+QNjgtcZe24bvCKEaI
mdD4g93iEvaa+XZoT8nMwWiwM62tsTY75epZ7SPXBhtWu7H1EdCL5VIZaeCMzs5gzCXAGU31GmM6
WgZr5utU4uTdEqsiP4Z/fV7WlOfk/X6uI1Z+kyuaZwZx7u0T6yPssIBpflJhh8qmWG1kZ9RYd3xu
M9s6h/1S7WjVGvttqLKU/FNXzc92WrTUibuF+qDNEppSBbQAcUpNvqSU89ZVoqwAtXMQcNGT0smx
SHn4xFyATSeAC8HRcUZGgQFW05+eDpAfrKsHrv3DXELpF0D3C9OVT7IIkx9qiodLGft/sJz0+Dzi
J98YGwVApH64MmUT7JRdxScllPmktm1kxaN08OkrG+dkClDsaAcpY7kkdLBPHR0+JegotOMWCcIp
BDiH5SnWvF2cY6Pc9iH6e1HGI3ircA6mNZiP/BUVwJyHZE7faHWpAcyU/oC51yaUNAX99I0SQ8Y5
nsyIzk18A1yrAMCjh5B8+M1LNFZKHC2r5HPf80F4p88peJnHgFKUKsTdD1OEN2BDImTeLwktyQkW
+Fc1qOxCYZmTgkCyc7mtgzp/Z03D1xyWUXUKfGTtzbIwdKyArA8nsl/djyjIK/8owxywTBJWE0km
CjuGdW8PuNxrfnCWV6KVWvbAFyh0Wv7uLE1s1XS0J9QWGLLVSPjqBxdtdeYMdb5sZ5x/QIKPjjRU
AU5JwiXn7IUCBkSzJLPNm1t9QMZcHgftsULC4Ma6UgjrAx6FObtzZL9W9chDTxuxp/EofksXgzrc
xuWj75l02ExG6E02etXFK4kGrZqEV5ZDd7zPE9hblLJm45vW/owpXHrNp1U07TGGf0i5iNd6zwLw
Fr1PrDN+4oSkMDBiwXeD5N3ISm4ScVWI1Vh+ScSQdm9pjasjH2fyiLls+m6fM8W9j1UPZqe26+8w
Y+7/QWyEBVE/T+ET3L0svSVDeCV1vijU06Z4iDOHBdeYBDdaAR7oMzXBtBfmYDmnMUMeGKIp2fST
3NDSUP7kZ2VyBOyofZuGkaeAZpvvQ2x5KvrspkR5za2xtrvNygV5uEcrLMDSuJ1lv7U5yvN6UX54
B+AQDBMSdUhAlAYddRembj9vC3gk4wYWwYjIDE2EpyJAnLVbZMl7EoBGrJB+CE6WvKr4qdo3NZjg
cZxkjE9B8nPP6V54cMpquSzw+kCMRf7wpJyyfZoi1gFs92x3F/QONR0TPHQ8tXNwh6fLu+GCWs6I
RMzhwcqVs3OAFSFE60Ju88UeudE62Y2k3uf0Igl2FWlUu1+LwxxoYZS4QT0G+xr0hleEaqbuzrYN
r1Drt/LgoKV/FZJGRcj3fFlpnI9vMco4r282Z5vQD9NfEffZQ1Cq+E0iWuwzQGgcfqN7LRYvv5Sz
IFlD2mbZ51MuDjxp2Z5VAWVICAn2HOKcHuK7BJvz2fgj+7TFDUd8WDIbPpHe8cKX9eD9Kdu4+k5o
4ziJxEp/IpfMiAkDuynXeJAlPPs4s4qfV/9XxsH/5+Cqnk3Lxf9uaHyWVARW/8wb+I/f8reZMYr+
ErsMgL4gBkby+Tb+/W1m5L/YN2o4AZQQiYBf/zs1AKCAyy+wcfIdQWDsf2HL3fAvNxS3TfLv77Dz
/8bI6PzrxBhweWdmFa5zi/XzSRL/lkxLuOLXE/0jB18z11BlAuC7kRcMZe2J6Fe4wgXSbvxbGxM9
UOZVTkV6oockXnX2CCgoHjxQWTr6laNYb5KxDZ9qWGXHBprepQpN9rc34a//qjfyX2kA//nr/bew
oCCbO0oMeYdYltNh9m97ZcZRUG4JoRyEb7dDAoorO/k/cAi8f0ub/+e/+hb9/KecYhv4JHxaj6ru
FPVsMUDiQFdGu6UzDY5nC696TJBOOfSLUol+b3RvyMPH1YYKonSdt6I/zAs6HyHR6qZN47vps3vo
gerotrx6gWfuSy9JL8mo5rUMUT1xLNqHYZG3vMi2L+VrkdsCniuARbzWJSWxlOvNFOvghCNiXXHm
8KB/1p6d3hUDsZKiNHJbtm51qmK7uQjugZe+XqYP5IBx41htcyedEotMtXS7viWFUP+adWbzlE33
1phbN/eKxiTv2K/+1JhjqOtpX3plxFU3lbs8VL/yPh5Q2BtXvXOC2/sMf85uaejozIGjbPtMsFJ1
81cRJCTIp8eOJcNxmDZTab374JbOY5lX3MviH8PiWnsRt+d+9u3NnAXuHQoykTxOSOQDbxPNEL8E
G0lvot9WR+HXWLEu19MtWg/pwdOJteLOem9Iou0wvoxbZSfe2sq88dRqY3aMve4mKeWVtbu3M719
6NPmpaT2kNashNxju9GtjZMqRU7sTgGJSG6PdrfLCx8cVnqbixdXc1STVHEntLzazAWjhN3QxYGg
hJ15PIo+sD8nlozbIOUhTEqJiveskuDNoTbyqWEJos7JHCOcRa7ewaB7MdrSxHfNuDEVkYg2ULsU
Q/4BxMKLUxtCh30aM2vwMyFNk93H6DVblKLyDufOFoXWYRIOkmNUB/Z+lFlyZF8RrSO3ybZdE4Cc
kdyVY9XKjTbe8mKZ7kTtO853rdc6q44A7L0NpS3lVo68mw1O493UUkQNBwulo1DzecJmszZyxJGs
Kzz39ctYjCA8XbHvKOmNs+jFxjw7BIobQ8lrKSYfbmShD4GHT6DosB7UoetB242w5ShqjmJogToG
3MNPc0Wz9T4Qb3U9YNTw5mjF8oX9TKlyKM9sEZKSkFTd9aC4onzfldOTQ9LubKUkC4IJDhP1iGrV
tGN4npu2eGb5Y23mMNybyX8uGmE2xB+tNXqpzQ4mvwaRcVdzRvnw2BB3GHPbbGbL3VtTvxe07W39
IH1SLsRyUcXnFChWV0VPMqJmuZvNy2hQLlt6LcfsqrkxUdS8bKZQE516W8ruPqSIhZWxesqyNnpl
oyN3Thhva1txlaCMOUj7S1+4m7mqX0Av4yQDPJBVv2yn3hK0KTZc1/W6cxGrBs+/QizICGyyq8m7
RznFJ6t37ll5n3KUxAvZBeh2yTyHuzRBUMLf0gw/WTwKXvfafjYDuo5buk8Wkv4ukRMj3Y1zq9lK
rGzcVFhKjRd/ZaXk3/m2jmYZMFQx+8zrSUF0T1DQdozd7OdJXK5N59WHvpX10S2YIFrwo5u+KsRj
lCBUl7rAmml36gA7Izt5nIsbrEmvFaMiRDekTpiZ6qWPAUIto0++OLXs/ZQ5w6EsicyuWDrad4z2
/5O989jRHMmy9KsUZjGrYYJaYGZ68WvlWvuGcElNGmlG+fTz0TMqJyIqK6MaaDQag9lEwtPFr0iz
a/ee8x19H9Rtc10Dlb/sQWPsksr0FoQx8YMpIE7IbzGxXI1+chHVi3E8NCY+LcfNbhEtqkNGE4dL
0L4HHQa6Q+Bahp7NMcgk5Evj2HpuIjdlpoYGTtk5SVoNCTFpNk2LQMpkH3koKclv0DEAJMmaCUDI
Yiedx6LUDl6II23WKRWTn+5KTAgr03OnXdN7BKoZ1acXMREHYbQFbm4utS7LdjJInjBc2Wub4SBp
mCXozFDbDHKAIdrBoGNeazBpQX41Nc4v2BdfPeD/iw742sZwJLHvM+m3dEAFP25jfsVkBquvseMO
9gSjflNDoi2J3slJc4X/ra1oBWY3ahJql5Uc6MP57ooRIh/1NET22ePzgeLw6CZpc5X1JC/AfGXl
IzG6PEd3jQfC0Inq6fKIyB9V7kxMT2umTCwMpX5oalwvniAagtiJhaZktSya4ornoa0jTkfflWJ/
AiyiiPqOlPCPL/cncnxq52ibM8fYEdQQXtMRspbj6MtV4WvTL0AGP7r8vz2UpyMC5h9yQOfvf1cg
GD2JaoA6jF3Sep/Kw2I6Ovaz5fflqnHEr4Atc2X2D5/jd4/2E7xDQxfaDVVq7pykI9jbsR6gurV7
6EzvRkIeSO1m6hL0Q3zwlTntlIYcwMwEMiMOaGdB2u5SPsmV5NLM6ULDw27VASmltYwGEI0JJxj6
WKRWxHAAV+ZInrMOQZsRGl21fECEalYph34yL4Z5o67nLdtm7/73f36+YzoGkBmPovcnrpWh2bGh
ZUzfqqC6whqFHRoBf4ty4RcPZPwYc/P7x/f9I/1UCmdqKCFkR9aui1oOZ2FAe5zwCuYW1RIc8atr
zjp0xzYQzVApCK+vfkGK+JHq8fUMqPgNaFcmcQfceT9eQFlBs1JjH9m5tUMTFUfesrDMjNLN1S6T
TjPzRVvn2S8u2z974T887E81takIHder3tpptsMy0DjvXkaWMdq6bJE0unYox+E81CQ4p7nK8Xoy
F/76Q/7Tp8CHHBC24Ac+aWo/vvJch38hisTYEfPXLCVbYuLIM7SYqGIwcuNWxWDu69SblvvMql9v
/voJ/MmtG3z/+D+tEnOPryJvBlBC3j5bMhlIwgmtQ1G73MRadPrrR5tPCj/durxS3eEzhg3Hf398
tXGfaI2q0E4jrklPBqBc3JShWv/1o/zJyvfDo/z0miSAXVBCFV5DkMDIGCtjgVebFGJX/OLj+7PX
M78U+PFQb5h0/vh6DBG0JeInfTeFtENUnVG3GdovXs6fXiPfP8pPCx6HD6IO8sbm1hTeR9LTlSOD
cIvYit7q2Fo3WaRmesBcG0N94xwg1C/pbv94XraZ/iJG8nWTJEHjp0UijAcsQklo7XCKid3UN92t
MG0DOflg7YQ13CEtwlPcRSREdYQAMdJBNDBDaL1Ce9EY7q+BX7A1UFqUxywqHtzGyi8xIt6neB9+
cVq2/vGTwbcWOAE9n/kZOz9dA5rRgeaeGp5a1B5L8jsWRqwn22rKZ1z4dDYE7rAWLbJ3UAHQbOfA
PItaJAGMtyI4lFlKwb7RdCUD3xJjb2WsaMdzykEqseAE8SlEHyELK6jfLPtoeB3z3QKZYzf6hMVq
ZAiLqaKwEnNmUv5hJrqxGHviKnS3s09Syt/rm/9o0cL/c10qVNsBC/c/lzYcXjAn/u2/vxTif/7t
+AL9OWm+b1l9+/1vMgf3N88nF4+5lWHbYIvYib7JHKzfPApVRmr2fBu4Dvf6t6aVRaAev8P9AYAr
sA2be+ObzMEyf6PqBcnF/7V01+Vb/46m1Zdg4rsFVJsThWwX3PC85H1XYZUmKMG2ldMWuw/qLi3s
DWaL4HviNunOhZ251TpARoknWyOCD22ona2ZSdXHcejCfRVF9YbTHnlz5RBDQh88zrvtsMvpea81
FTKSE1pkVJvWMboVGebMq0JL4mRXIxxjz1rkNHsfhjmI2wPBvZa1Hu/ol9cXRmtmD1ET0tFH4riF
9oSWEkIEcOcg2NNxAU89R34XZdwcijkGnKZc8uLP0eBewtB9hf0FGInElbDyU0KCszlQnDUE+Izo
mbz2c+B49ZU97rGNnjAmMYRlvKo+Is8np9yZI8vVHF6uSHUbj3XdJccR/zIkp0HbhICdtiPJ5zZK
1SWhq+C+maFjeM3MrF/S8bOxaxCcjgOmY6SD8AySANQFWU5PjJLS9YCca2fM8euZF4/4aJDKHGUk
abCQMzcHtre/o7EL56xs7HYRmyCaaXeFRyf1xKvNVHuhpNAIbUMQnn7Fw0uC4qu0zB48ZxQPEcl0
Ox0n+6NHWj0+BQcgQjIHz0OI4IQumDW8tVYbzgdK19yS0J7p9B2ks+8xXVcgnRLtVtNoPZ5hwA/5
vTaHrmRM0y5HjRIxedCaI/Bu8aIJQvEID0bwrBVKrRM912c8FX8lEbGIlq2FfZEjg7YrJ8tcM/Ew
VlPujiu8BBC4XBNFWZS05jUUg+Kz7vkUVmZjifssQVey8FFkRnfS6gHSF53JoHhyQYGiKy2YsNiZ
H10UuAf3QVHHl45J6rkhoNnzceO54m1rKiayLaCQMAqHhWwQENj8SfOy4Sm+tOnArNwBO7MqxxoJ
vKepgajvvtoAnGNIW/Io+9jWxk0RG+HnKFyeE35xh0XdwNpIwJ5GayhEcXztuTJ8CXQMXgtmCvwz
GOZ6KhIHzHYwBkBvoGufQlJOcMJUzZXj09dL4CoQlSOMZAM/P13C+U6uEzuPPqEKmFcZ/gVv5fC6
CeFAMRMscs/Pj67b1NYhlKX/USXg7bECOXl4Bwqphg+QlZHaKISIQKhoqJ9q1+W0OXAVN7shlSTW
Z2Z9b+Kr29gluHGXGmcRS+Z/rYDxaReMhdeak/XtmZI+IzisbQma0BTmQpCQp7KoMNAg6qT790qm
AxSvIIaDt4zLuD+TQdZaK+kj+AbzMd1AgwqmJQQgzWVMmnBctakSV43i+GzKHK8b8JLYQJ8fzacr
wxlewxbIzVK0BoObCjbCTePVFYOzgLJAx7turGkXj2ec/+vPUOb9BbTh6TaJaGdvVTfLD3nHgm3B
ds7sqzYNEk/MxITjVrVIefzMb8jzAR7Jdm2MJTNUS0aE7U1YsHdJXXbj2jNFcOGbbnNq59SusvKQ
zeeVHz3j0ZPX9HswsPHej3BWLC14m4RTvqmwVo9EkY10Wj19nO6CPtWvR/yrTDTHiZi/Kbsss4Jg
dxK2iNkKa0ffS2n5n3oFvY8GSO0d4YxZd1NhDse6T1hwBwPKjGqnRDtFrGLZxg4JKlooOnTGllTG
7ty0B/9mbIz61PakhjJy9Bt+tsOqbrSMnCGVtMZdYTX9c5h2SApknFmXkScrkiq63ruiPgGd0Uzu
Krem/tQ1mo2qipbewk6N8BBFUEUmEnMY1CbJJoona6+0LkIeZpCyjD8kv3Y8WazBcvNJTiJuPnQH
Tcy56XXTC+ZojBoKCZZJmkHlLJnDD6cY0MQyGuk1jwxVTpNfdE/kj6Yb3daZj6KD28KHICJrlv+Q
7BOGGUmwdkm/1RLnE4RewY1Tmx9WV80seG5cdAsVxgufrlPd+vItnHyKtak0Nx1m9cPkT+0HPQvg
4IbsbpqIBWyBujfbWl7kH8iAyl7MJLAbenpmdBFh/kBeQhblpnbmIz35OPg3bRo5Eh76EeO1cewK
vV8FGiZBYaXJdrQr3Hkav7MHf5edyEYbLlN82hj99Rmi7Ne8m6q+I76oWRYsRMuILLpdNlTyunea
aYM2z7uVadBdQpGwdlMxstLD7z76mnse09Tcy06z2UYk/VMvdb1TwIr8+lXV/KcVgPMDvVXobRMi
2uS//a9vD7wiPvGHL9Zf4PGr9qMZrz9km6u/VzTzT/6r3/zbx7+CLzdcSKJ/VdsdP5qXuTH2+1/b
v//v//btV/5QrWIpBIxqcAqY6dQcA/5QrRInwVpCR3BOTv5uBmmYv3k64UswTC3fozlBdfmtnPN/
Y5jJueKLNB5484Hv7y/+8vdzLu/bPx3pme6PnRcm40HgOoajmzrhXJblzqeY78o6smi1PssMNJgc
gt2wIlKmrVw0SNQU7alMaQngYjVZ7KdqB3lC7Sm5MjAaRSDO8CeoB7tnHV6Ufpw+uqJBbwLetdrn
ocGRKmDN9GAWqXITMWS40GPl+vvOdfvk1Dh19WZPTnuUJfGEh1Z3ceW2VdJ2DF+A+yztKSYPVhHk
AGwlESnGPrS/aMjz6L0UjlNg7/FdJlNW2nD2za2YjgGDpvLYEw54hzAuhUBJ1tHJmfTwOEnQaQc/
1t2HeurNh5BW0K2Mtf6imhQ91A6WDcNMPTp0oNBnG08scaojKTiYRjadA58shwUOt4SoPyzd3cGk
ZNDXNGsa7eCOsXnDQLd1NhmRtTmYnAmvbxYZqKt6R/dA32XxEF7EHgpF2DNTC3ymsF3ITnU/b0b0
hOUJAp2SCFbsJl+KKkPmFKfGAGeLFBToYviEKXaG6mS2WiLXejI2p2pkMAndkjHF0rUc/J52n44k
xwCSg81hJvFGqSFXyzJRsyWHZadnYiOyt0yrJrEfjTYnmVZmPIAdoU/Sicy5yLQw2PHJ2LckIXW7
MQzHc5LIgkuTuG3AB0HasCFIvbqDEM6aAgxyYIAUNdkBTAnGRZsZLHLhzLsiZNB90wffStati7N1
wZSat8aHZ4MDNXXzdetI86Fuk/bBjxy72/RIrBif6QgecdR69TEt2vIGLxHe+NSvCcJlE9P6vT0o
gujDIiJ36iv3wfnKgGBgYl0jg6p2zhwRIYs5LaKbgyMIxiBDAogWaIQMEsJ5ij+dcwK2oIii9sP+
yqAIJ4eAFwxykHFkOAV78D/puKq/0itaFnB+jkiL2qMaht6lW8BYpwBrtVvYJGD0X2kY41cyxviV
ktF+JWa0HfrB+itHgxwqeZD+NGQrBoUkbcD5RCwLb6r9dI05i4NAjTLEvTlndCBr6pHQzdEd4VeK
h26V4RU9aCZ9XykfdL65BxkHoNskopUkkMgkFKTO3ey9/UoKIYMPt2rotM2KAEQi3RZYs/xswR1d
3ASUZytJeFKW0igoTGZZ0m7SewEDK/daStuWoQqqPpces06NxOXoYrn2+nSnSz29L80eglk5Tmsv
sadTFMicxC9yS+rBDGuquN7rz0ZIF8YcY13dN721givEiQY3JjYjS4n0YIN1uonidK1yOXbbNCRy
bc/5DsN8ljpneusnaOn8Uu95ACu2SUzWEvFqod88mZ3BUQJtYtEeNDPMxnvH9lEA1SNlFIrfcXCz
TdfiQya1qkuJTyzSjKhlrY6v+7Z0X7N85tmQKwQtrB/zcrpIstwYl9SSQbsJHOHqK0J3BtSgQaAs
f+8GUzthMGWydaZpWnqvRoWTtLaUQ8DKQNRRunBis0UPpUaWeZKYYx9gXOZVG59j8Us1iGMpZ3KW
noHDw8epcyeR+9XaS7RzvNrF/3BIs9Zb0dbrrBjEpTQ7tTUE0t//3H37+23737Yf1flL8SG/du8/
dvPf9+8/vvwvsrnTpKWV+c8bN2cv7/H48rfL5uX9Q8Y/bPK//+o3mZH5m+/4Nrs7+yhLuU/75Y9N
XjdgHOng6U3SjOma/F1n5P72VQ74AW2bgL2eJ/J3Z4qBzsilx4l+FweMRUv+pz39r/Z4fCg/Djfo
16B0cjmSk+JM78iaG0ffb/KJoQXDlE1yM+RtbK/0huBKhKnxBdetfo9e0Hjw68jH5s7p9ZSAYTQO
fomWwu+T9Ka0zeSiqbuIJL1+tCFQZsHtVKpAbMMqMt0TYUZtfB9hq6IvqVX+fRemJiuTaa4GzdIX
Us+va2Sed55DFa/itrsQpX5PgtzA6LrsbxNHFLfRVJbvLf6ai0Yv0p3JukiI7BTD5Wb6XGQD4eYU
UUO1hHZYANGOmSKivwNw4oySxU0RKenrRo8tr/XHqwBqK6rlxM0rNur6uhzcYrrumDZY+5liciOo
+LsVINLupjAqZMST3dNZDQj3Y3Oyzbjb49KkqYqyRbxrmt+i3q9LRPdWwUJxaocyCA5daBImMfa2
2VyNYybe7caukm0U4EIEOxYF75CXhtfJ6CsOrg1YjLXy2DCitNdcWBMBcBbNzcyCIYtXzsQrp/tU
M36E4K6ifkZ0btxWrlksrCb0r0ybGKM+Tfcx1Zx2EFos9C0eG/eVqtru9pZLeb2ow6YGXxC7Ov25
QdhkAgMFMdIIViw7CMGGrCu3wMWSpza3o/e21pq3QZfeecH431tLH998GPeRvXQK0cNAN9W2JEIQ
VRP6+i3vCrBK5SAbzrHYoEhLxISMhF5WZKjoZOXElz5PXBzXeIU0lm2d6bPWsOHQgTeXaiKgdyHC
kZgqImwSDu20ZfLIxQdgsTc5NjC9bYoN/qCJNDrZZfYGnUxbIEDJolVSVBz1kii98aWKFpI06oWe
87qZR7jLVJuMeMngvHoBRBFSOrbWZ5QX/oPdkAIKpllm1nMsPLC9IidgpB1eLaOilRV12i4dcGMG
5JVt9XRCZqeg5h1dVVzPBzXO3k18cpwRIDUSwqcGXdgZrXuJFxeFw7ZWnv/WFFhglmBf8kdKoJZO
n+ngVHSTaIiWnm0iqGp1gH7LPM0HsvZgJIuDLC1t6/k0YnDjRvKE14Qxflle+2mvr5PKsOutnSrA
RVaAZMrunhokQEtddFzvQe87iDE6SQQ5nUbf2umMHl5wSbXxQ0u8c7JMhpjJAIGagIcGSqd+r9NF
JSuwnWAVVYWOlARdJG0VOqHxo+yTAcSGEalqU+G5GJgxR1qwirO+7jkq0wXa0PLFD039bFxIgCce
sqnGfbKwrmBQ8CNPC7foRuwHtLa1dg42Om42uGridkOHC3iy3Um6QZnbW86mHwf6LymAIjQgegmr
cwGTrRwgxgOTOAs7UN1Lo051fGIBP3Ud+z3dkdELjf5BcXX5C93LMzRmkeaTP9rHuliW44wPB35D
QFicqFs9zZ297wRRfZPJagRKgPc6/ei7UZy6vIJdZbHP4wsgsOEegz4WXLtKM4CuKmg4IIWNYARf
a/oqcjwk9YY+EeMmYaJgbWmNsFsVU/6JSqxeFq7VR2vaypncc2XS7hU0mhdG0NhXhFGW5yV8/ndX
G0rkn2gUkwO4gOYVi3aDHyAmQRkZN2V/wrdYJAbzDv6ucVfbxYRpKzPsTZ7Z0c7RAbkvY194lAzk
iC4nJlJo7JwipZ0TY9tasEB6ctliwKoABsGMMBJB8ySL6bsv8iErG9y/Tf/UdaUPsN4pHyq8A9Tl
Tj+etz0jcBINaTo1Qgxr1qFIoysd9DvXUP1ZF9TBJU1Lzot+GhOorrnDFayWcWnHpXkN7JX2Xk/E
PCP1Mqr2YW2ivxNIGPZGPSZHpfq5d97UqOxM66FQbr8xGuTTUxm45Dj2QCYKtshiPWi6/jpEXb60
NHNI1xFxAxNhb1O71cc2OIlKactSI0YAh0xB+9suBVzwqn3R6Ro9J71h38vYyPZu29Erarrwmt0y
8be14cnbykiH15pMvXcC6vvbvil6qBHlDYgchKQzmVCu4666SclyTRdALcShrjNWXg7x0c4oamtV
EEK9xf2UJkvHVkDmIHhx8vLzDocbjK2nyCv5WFsioI+ZO/qfQQcqokwqewmuXt+lShGfwKQyAg2s
m/1ON1trnXe5D/Ajr3YFIMZ106T9uYNNs5rnIka6GYlFYHGNiNbDEHpqwxRBlllGhjjhA0M+LJup
ukOslyPbGgr2rrITZO1gkzniVsUuQE8WmeCITuoZFLB91bWjdZbWWXBR0u8l1Nb139iam9MERvEp
7RzAwCQ9iYMYsuhYgHDiudAMvXasobkuEpOvFX39C56Lei76QL/PDOnSVuir6dr0qK8Tpg34FFxv
QwrFh+ub+R2e93Tdh0Wizvn0yicdJi4qSKVtU6yVSFhttPiVeAe0NF3GweSfU7mgDQvKgmBjmhR1
oCXQeSqbVoTRQuwMqo77zaM3jCDKvdLFfEIq2mC8orc5iZtS5trBtKvm2TRKLrDIplW6CCtEhsgv
qq5HrCPVqwsj9Vn6AnloHtDIYyaSPVZ9FEUXo62YLeupXb5CR1VvoTX72OVQ0Q2Q+IWIrCXAMt0A
KPLw9Y7kBMNx9g7Ch3qDVaLi3zF2kFby11jMdM3zOvI2kxIrXc03Uc85V3aKBsbpJSszH65xP2iy
VGtF8HcFV5keiKAwAzCGWXBLr1h9Oqh1cDV1fK1bcfvpgGPZY4QTp55e8UzHEldZVXXTQnojxjsn
79K7vKzLbVwX8oh4Vd/qbugegsbjD3Fewwtk5CS/Ba5ksyHhs0NZmXU8ww7F6sMMPgp2TVpIAp1H
a3qpA1R59NpBZSejFr4pOXg2vYKuhLvh22R3mcOcsmloTgPdPeU4b/LrJbkoAjMZbZDyAiHDdE1h
CqU9iRDf2IkfCayt+cTFqoXkIwRp9czMoOB+s8p+w2k7MWh3dFDHMBvP+GM3gmzWlC/Z6DhHut/h
i8UEcw1oqIUkSzTYMapqw1kIA3Gpx1Na07udYNP7evWg/Kh+m/QKBKpVMbZE9dRpi4DmGE7UcZjz
18vbKmh5bk1DLEblY4Fe9iKR+7KekAebdlRdsuqPqwbs4LSj2KnEAhxqdIe9al53yAeypYmD2i0C
xPRNSNG0GhnIwf4axvrZT1K2GjzW00UDQphEiXZoX5SqnLUXp7N2j4iVCysxGxucZ2FkS7LddR1x
LxM41RgcJCWxoXdEgQS3TK8yn/CRYDoH96bvSLkryV/wBvtRD5wuvslwQl/W9gwwYYHx3xW1pVrg
txvJrWdnvizh4x/ivApBFxbK31nkDCg4FzFn4oj3bKcnAQh6pWyAPkbjXYE/Awvmlz24IXadlXCj
FtCjSm6s0fQv+zGiboudWl7lpnK6jR5MDqqvXmMGslSdO3JUj9ybziVUCSSqS5HnZ+OFY9XZGy0f
67oWLNTIm6sIV5MGYtbpgMCy4pHhk0twgaOffnhEAq8ohZw72jmVsZG65l7rbe8+VxM57ssgtrC5
1mbDwHlUwSGGVv2UMYC4LPRGe638Ir3RgTwlR1Oq4siUx/sMmBCJ0wSwJFwg1C3eLTpR9zBXxl0+
5d0R03KWrGwvZoiiY48uNy5e8XGVlKxCu7pGSjfWqXbnRmPerXMp5FZXjjoWcRMsvTHR9SUhF9ba
AFRIuJ0JKwYETA8jNu/Gh8mnVwvdT4z8rFd7dESTYQOFSJxUBdxthVi2WfdllByx1ul7cDyPgw7f
O8Rfgn1ubHkiZv0cVkAt2ZrEYYjpaCSNYOWxIxt9s6fWzmgyqUlGBlY6i9fC0uJ7MzP8hd1g6OYq
pCMlg08mXDvpWs1+gPu+rn2Vb2wc6Vu/jyusfmP4EWpCXthmxfo3Blq6aAZOh5pi4l2oGGJRbNPt
Gjr3nCCj6nIAWLevUyE3xqiVO0P22bGOsDr0mRJXnjaGSNGJRKF28apbm71v45LKu+vzIHqmnJEI
nOPrpGRplqjHKebwf/Z0kBZeV4VH4XTJVoCdB9DaylOL6HAe3iMdT/o3Tg9qb1R+BsXUKzLMzL16
nwXc/Trtc+yPKb71lMEgvJbaVYeeC4QYhrEBvGgqisWMhEuZdS+TX7+DcaS2yu1w3k45jYm4DPfu
2DQHVO4Tg50o2nRxzKk2IZD9LEggIqKPmCmaWgf0me5ZgqX5ShU6lJV6GBidY6o4QWCgZ0uCDygt
p9EvHNywy1xL3ZNVhbdc9lcuLvJuaO+ZydmXtsdg2cf4RiZ9RlqV0QcLPk5y2rMo5eA2pfFZjOE4
W6Zjm99X1hA/AIAKlpw+aYIHZX2HC3N4SUQ2XLqTaTIaxTR+Nk6ut3PN3t5XIWaqrT5Im+WNpF6C
BfSLTMjmIqMdug2l2rWG1VABtsxM9dxqn6k6Q4SdjvPI6K17FZM8K+K8PkrcKKva0HMyDohffDWD
UH+NKDcIRhiqzUhmI5wHbTp2VSDn3m17U8Q8tuXDRYs4Km/qPELhZTeasy8Yhp5XrtffwuvrVjS4
EaO3uaaeSGN2DsowuzWGKfybo0VWB/D+TR54w9EJwv4mjKD+6b7SN73ts7shrNlYmuE++GU9h1hC
Lu5WXdNNZEthKM65Gut10dU56MvWKNa1Vjsd8o62VAznPcUWThABBELb4zSsWeKZCHSjWMVa2316
eai8Wy8agC0ZZllyMlEkDSh2k/fG1HprmeGj3aVTUj4PUUN7orVMMuWYoIroskiFfh8mXUX5nZEu
m1rmsxlr7gU4cAOEmob6MLNzWJuCz2HfcrrZuEQsoYsDGnef1UPvLDRfmMmNELIsd0Sq+GsBskSs
/byeHrtYOHuPDtB+aKXJeQGM1aWR5aa7mxskL5GjQezNYB8v7G4gG8CyFXsY8E/txpDwHVXf2Uv2
F3ET5556MQHLLTRpFDvTSZ4bjARHS0pFvkAbManv6bNwrstxZYWVc1t7o2IQgQrkLBrwvZMT3WDe
NaU5eVvFSErbWIOWwrXui9K/T+vE1LeCXdMiMiOfS0ZwQ73YJPB4eSNU0MLUleSkLVJ09Z9CH9pz
f7LDB30oYKfFABqAhCgvfUxgFx3o4JR0bNPaSmhpDflB81KruO1DNd3Qz+7cUzEwzDxW8ZANqyke
GWf3GtBmuhJbZXlPSEyKYF1zfNuCjrGgs00J4F/LcKYzDp3Nc1CyY236nv5/FhHQxNFMuxU+kHDN
neSSEtJCZFV1z9xySXPOku/ax7ot0gvyQu23PG39BzoziLLYj6ikhbMts1ycY+aq3+wmAgOaMOE4
DfXsyw3i/B1EqQb8mnRIxt5xkzVMuy2MNllQQLE1GhoGC0uYDYZ20TvGqklEf4b/WM7HwjaiH5HX
EpHNIJQNC6Ns+4UQ0Ww1l2TGH9F1MeRBh8PtLtN4hLankyK3k5zE0g1B3H6+hRanr5rMUSBTG9E+
Epkzl8qyQnyQQG2/zWgHOsuQjuVFyfGF/1vgTl6SNBS5C/bpzD3UBI6/RJrEog2hYFhmPVG/hsYW
NXoOdmrmRcOhD8Tc3TfEA0Ay/xHaJ0O8qIm1y8rHqLuU2AkkPnYcOuRxUsImAHT3VOKw4SfBpJMM
Ncnxrqz1eilSJVDoxOg57HoU29Jt3XPC3H085iUSgY3yWnQ3ie+8YbAItVUK9+Do4mwhH4+a5zGV
aLmhYcD2T2vXuiwcUj/ygvEUV7CVX5foU3fo3uoGRB5nj6UZ4MvgI3HLk5EaEYOZuuAmKYCTwdwr
Zut6aBaIKhYgvwuxT4MmbNdtYaTbrPPQHIR5ODwxcQUqFmK+wInjMWZ12yHgVWOXAQ+Z4TeBzQY6
c4FmNXwh0de49T0fO4ytfJc6IYusoythxywY46YvJhNM+hbJoBkb7Dw6rq7OBhwSeO0EN6Dl0MXl
6frkDAzQnBa2PkSPSaLktihN90BDxEs2pQ8IiG5t/l7WhXlWonVKFzkiIEZq0iONK2kjdV8HTvpQ
9zr4jXYMXV4m4gx3mWmeHLnEWqNc9lwqBzWGU7lQjV8zK+2i4BYNJqf5wWT5GV0jfQ3HnsFqa5q1
eWKdAN8d6YbgAoWlaOz9AfbzNvKDzkJt1LXTioA9761hXnaXuybWdWzIXNSZSUtvkSgP13fs0nvk
LKBlOO+bCjFfZVjRy+CBOx7Mhl4pQ1L/PCWXBvQd6ycLNq5MaGis/9MqK4mKWjmlItoeSCMNGzdu
ax3uWSfOSbjBkRSM2fDkhmm4mry6feJOasxTo6MaiYDltSehm51DvexZwWrWIr2HRpLGm8FsU4q9
EAPRkm2JdWUoh7y4S63OPkxBNaGnaVVNuAXbpA2pD1qD7WYCR9aM4OyEPp7GUmOoyykSMybzXBLg
AHzmczZSMl2ZNZijrU9l1HBkCuSqJhi8XXeJHZ71A9LQZaPSaV3r6czIYHTFgqrPVA1WVatb+AWx
fVWvt6cR82i91Gp2GYxhpH0tMT3QTJIeacyLKQ78czkpqvucnY0j2Ax4CdMUkYJv5Y0LNiRCZaD3
Ec2iseIJR9ogwzMy6ZxwkxcGIR6af934nkHnMXUh7GiVGsBwpirjNs4xsmq5aICNs2zCusLcexVx
1PDvzWQa15ELhA6cA5wcvzdI4eNYbyefNpPO55yCzFmnCMSu6eLaJe8xKWdx7yXXGRjHHVK3uNvE
CCnvRdKK4zR20X1axFTSpS/Sy7zOH4Vmhesq8bxsn7KJrMPWVOAfVBeu2iEsXxjoaO9VIsbbFAWm
tkJwqlOasuyOx5ytEHWenxfg+sEW7BAR0MvOuuCNYq551VO/uJtIvCEdTvRyzWEtPmgGw6alquZX
pEJshZY7oyvi3P4wtLrf0LXAmEtD4UhLx0Zw5bSXUh/NdqUVlYVEy+unncWFe03+h7gOJybQcZoZ
ySo2I/OmIbCGAc/kq1v4X8ZwjOtWbCb6K9Fm6r0O+DIJAbRlhHSnTWi3VrLzuXxTbqPOom+ZxH16
TrMhG0FRG910EhZGlJ3ED8t4JoYZjCrDNPZqjG/imngWOonjix4ma0uzyVXSyXMEbZ/3bwxk6tnq
aD5Skw3kdGZp7N5kHE0WXZX5CMMaN7pt0E3fUotG01IPYk9b6oyiNMq2un5wPb36xF1LLWrh0amX
vtSLD1OS8LFEcZKvgLbQ7Ee1UC8n3JuAuljoqShxc27//3z2XxFf2QZSyb+ez8YvDYJ61fygwPr2
e9+Gs/pv/4e9M9mNXMmS6BfxgZM7yW2QMUuh0CzlhtCQyXkenV/fh6qhu6uBRte+gVoUUK+U+SSF
+/VrZscA2Hk65gRiSv9NnDX/wvsEqMf4H9xA0/xLNzET4dAyLW9VUP+pzhriLxxbAnXWwoRvYaz/
t9RZiA+or/8ZSeJrryxDx7AAC0sde/2/qLMmj5q5N7V5q/raJK2NRhLMYwdFaYntP9E6sfp94XhW
MHvrMtmNxqbcGFxfsN8cLQFZnvL7XXJ2vxWKHowLRof1nyg7GjUbxGGwaRYLLpvmu9YJSSTluIlY
QWLArO9FmySvxM+SiDUHnIF7KGo5YLM06TOfnhucJ20pSe7b+dS2tCnUngv1TgKUkiPlxxuvMKlF
8syCY5nhOaN0RJTRtewj44+RVvY2nRG7/SYbvGODfPIAkEYzLwOOdNSImJQ6n0YD5N4Exe5GBxk0
bkSud/wLtNMJcUe4hDirMbyEBYMDxyeOiQc3M984qZWxZ1/EBdM4ZkKTUMjWaE5inCLU29rpjT1i
IvVLl1AGgw6Pp4DtpZ0SDkrjJ9vVCrlrW+IEgTLp0qNTOU3SO/JbOgoDqotsoCZRsKQ4wDp3zA+U
vU7ZqZ1r3o0y6rh9VskdSmFHMGEzQya4N3sjo51Yx4Sv4cYK+hSMIgQPk3o0CtiN1o3vZyOiIcjQ
vgSGZhSFOYMnyPhNb43HLpk3pCTSb+fJK19N7gg1tdeQVXF1FHk95egj+eLusNLbD5liiLtdxVlC
7flgextWxBZbSDqd591USSaTEBDJcmv3SHMgDo1a+jr1p9qhFV76Cp52GvZDHYW0G7ez8nyR0DAY
uJMpruU8GzSsuGEHPFBnvbQZPWqvN9VYGwfRe3bhdwpDwFFHVa7P2VwkPAykNYxbeuXW/LHbA7uw
aDvdRovJf0cbgSHVWXES7lSWjflRV1WntnEBzokNSC2xD9N/iTUv1nL0WMv+pAezeS7iiuRU1Lbf
VRca84nfOuhPehGqdju2WNyokaiAT7X6sNIfGc6axVlaX9fcseCBy0o7TXXrs/YMcieQuNn6xyzI
oI17Jj8xBY3iZE39CmSs2+ymRwK8bxPninAjn7sOvd/Hqq2B0TVI9k6Tw4rJKGpWAqnxAGy7+0U1
qTx7IjuMlckViwbsmo9hO+LJo2WpN5/gSCA7G9iZG3+gyfgxKa3lu4hBLo1CbyGODVVs3LVwjJvN
TDpk2pq0zo4HbNQFyWEPPPrMnqkJ9HQs3lmFNHdAlfUmaL1a1UGoexm9JcKynxoV13ikTNgEcDpd
q99SiCtueJrHIPUixWSTkq80zoPFmbDposK+bWuWxgGbO4UWmhbJr96rzHnrKGQVaUQYLoyaZ0xQ
Yb6AnqGHL9qSh/sFOp5fzFX5ndcafU9tjNs7tOdXpOTCb7gynb3RtMU70jafGwjgAKjoH/Btu6jO
pZ6PT10kU8Y8xf4koSzxlNi2dW09MZPW8Kz0MIzEhEgd5BSD6aNZHHiO2c9GkXXnTk0R7Y5m7G2X
vs/D+2xOaGtzrHgM9x54FlB6Ufw5Q47GDwIbf8SUbkDJYOx8SnDvAVtwVtBmXsLEi9GjaRp0ZP5d
C/JCVrtQkxxSf/syGFH51VAb4u3GHGrZnuIxtw6KzEHXzydeSyA+L3FTacfQNi28dFGVT481dnye
c2LtG4/zEvGkZSdgnCSg/dMo63zYz8oyeNotep0GmcUs7i+MubovdGr7Rkpi7soRGchzEu2XEYVO
+ezyksSRNvNBoYDBIzyjVUIE8HPR6wpNEZfi0N+LduLXM34lBaB/9kNubGGSpNAPshYeWszACrcE
WaNYoZY8HlYHaNIcpN0JPqOEzTj2yXae8NF5yB3zgMfUoGh+O9pN+IDJXH+KFI+iDZtA2BulMJJp
m0PYv9eH0LExOpgQx8At2drZXsz0Q45hNYLmJO9ya1vh4rsRR45PsVKxZQOly83CyvtK/3v0ZLgc
c8EYkWRYeYHUqRkCgYKSIyg3ZLK86dnDZLtwXhkJPg++88l2qW15n8/wOHhRgKb1k4FOv0Cqkb+I
KeL6IfkhaHI2ALCI60SuHgYmiGPimuBdvSKRUELszPMNJ5nPWZ/oB36ZF+04lEZ0nOcK6sjIfNAd
TErWwl3fCO9Q0kD2LWevecUrCbgNshuItiZZvpg56aBDQjJ5h7GrqQL+iL7wYZouR6O0VyoF/ZH4
jRPVKJwDi2nTmbB+Ewjd8bjJivTaZYtiQGgt64P5lovOhbP5pMAm3lZ6PWHwyWY8E3bG0Uoq16LG
wYmKyywrWgV5yL9MRBzo18I4udM1bXlIC92dgLAN3XibEap/YpPpQvKEvQGyMWub+kCLrfvbmWx1
YBVrXELqGsiuEHIiFbfgA9mUU7RUeLBhHRn4S8I7mnhQQGx6MbwrGdSRWsbJiW81q/Xe5WqaSWmV
aH58NA6OmmG11gDGw2UTroYbi0MuCH9MODDq6OebP9PVoJOsVh3zx7WD+QgHT2Qu7mu/2nq6GiJI
vFp9sh/XT9WM2VGfV8LyegHoq0dIQX/3YdOkEVTcIvVHmrIetKZ0Tkbj6OZ+XB1Hxeo9yul6RA2M
VpD56k0afmxKCJZ0bzci28CpXU5as8An1Fdvk/1jc4pXx5NcvU+yojp8LvTB44xL4k1cT/A/89Ux
lUYVCwEcgv2+j6PprP2Yq3QK67blj+WK8gPnMq4+rHF1ZNmTjN/jTj1pP3Yt88e65awurmT1cxU/
1i4JHRekP2fRymoHjXS0y15+oh1jTTDK3NROI1YxY/WM4VV3AX0sgNOzxHjKJStoYeDyv1hpM/7B
KIn5LII3WNzJPsaUFv8Y1IS5ZD46Gs04WOuwsFV2Nn9GJr62iRTY+FIRSUn2sjKq70ZYens//Rji
zBTL48n+McolnoHbK4o8Frv26qWz2BoTw/6x2IU/djuNcQ7I8o8Nryyt8RFQCea8JNOKxxUQYJFn
Wu17Fka+kdKK6iTYRyPNepO6x15b0uy1xLcGVKAD9gLsgPHcQsr/8Qj+2AUdO8Y6uG4ukLJc2V+T
pY2PBSb0U5lqySH0JusOtkg8sZ+Zqm0/09dADWS+xRAYcZczg3zDiZ6fRenEW1zgZuBgf2SKxvGo
aSXmR7qMXEyTZS7LD6q6MEhy0HpPFLra38PY0AId2W15N3hd8zLMOVa1H6ullan8pjNpqPHzJjJe
TTgnL5JZ7dL1gubAfIxYs/68K8XPG1Nfn5tkyOrGt7La/uKCzAOuLF6mmqtZr33YfZjsm2J/HnPe
r5EJlRrnUvNq/LxvWQLz1hVQsCmgS1T50kRD9DT9vItd6VLOzLz4OP3t4Vyvj2iUpMb3fl7WvU1b
r70+tw3e3VStqQ/KOaQ/8CZP18e5ZsLP2/Q/b3aEZN7v+s9bPvt51xd5Cfwp+Xnvez9vf+1nDwCG
jZ0AG4HC4cxbdwWEltgbJOsKoXMaGKzDuljofnYMybpuSH42D6bNVR7jvHxoVRfRzIoTcRkXk10/
btAhKJdhgKKc2D7AvPqs5521M9dlR8LWw/7Zf9RYnJgb3ZSWxBSI7SsJK6pTPLMmErqS55gYLN24
raGVX+0JkCSaywZrX8JeP55PMGjp8NRl548dFX7DlDQ7otKUjqF3UCdhxUJcmtnrH+DULPsIEe2t
ZilBm9Ta92jJMquoW/U0GSCZATrSZYxFlNSB9k5iZtBObOzh/g1W4TxP1ogXHYeFYflFO1Zfeu46
7Hm5aC+RvT7OKqejfKHz6JxO1Bzmu4pFJD9CsbwTrpt+mfwtZJDikaNwnO83kEELBdq22vlXY0Zw
3RMjs++S2NKfGHA5YdNlZFgf2vgUWtX8uwgbBYzKyY+tQT3hYfQq+5ZHgxueUG7Nz7SqoZkZPGcC
hgz2m/HisXRea8x+sZGlaYXeVtv04XBti7xJat/jJ9ZvqMHK0i0fZhC305KNn3x85U2X5X0N1ULn
did3Ex1CVFNQcXG+m/TGoRQNv9udqTMMbcNGT4xT58Wh3PEi1ulqS7SUVxXPG+nzyF32EPbNX6Ln
AvOXfuD9yhrWjjaInxgMQpoE1HMbdrRFaGBAkQO6Mv4em1YcR9KQ78VcEpWIRXvIao75xbTaZCOU
5KzJegxaJYCWQtDCvTFRA0sf6x+GKByh3S9bg5EVOdjEpNHGGAypIqbUrI6zXQgY+X4BTNKdmsoM
SaJ64drtHZXyp58ZPvMUUQJKfpS5Bg/SfOfWrofLtU+87wTEzCPr3+d4dRNvWHR6m6rE3lfUi7Oz
nASfWqa7J4o0WJzaTXms2Ulf4UXoQY2ySX+oEnm+VcnQPbRrsN9qB7qC0b+6r5QqgH7nmV7fHpy+
XA2Ecf9d98t4NyPdGfy76Qh/goA/lzQuzg+7h1xEgY/xx85sHNc4PpjsE3ljD7G8R7G0cTiG0y0W
pHPkeHBnQaXgZWiK8ZDZ8qtDO7hmcJtJ35bTeYp5JZmNvu9Skt/TKK1XXOHf/LrNfI9Zbg8y+c5H
cLSE4Qt6AglvFikT8mzQIlho9akQHX+hsaqvLtfwLunb6BczBX3ZHH7y0c4+wHeILV6FVXAqrSBR
aPGGXYljVur1I03C+p4q+dbn4AyqqrP2RlI632jJxiHUW/to1dlhKV0i7nLI0qCe63KXFq312BqG
wuLk6p84P8uzHM3pY2jrMLDDrCh2Xq90EAhU00RbDsnpayEgRalgZjR+FwqX6iCakjdQ6CgFHCet
+RCZdNV2gVJ0A3elPVQzM30mLbrV1zYyLNU898c6u06upS4ryAFo45Srm2kemQrdqV9+q7TDDpEx
QWL3KNwnJaS8USYxctlBqQEz7mJkyvTAZJL/nWtzu2/JxayXyVvjdQN74EoMt53kEO1lWqV+Tews
3BeVB5DYUPsmd2lF6cGaGNbaIZHR0/nMuNuwoKAc0p9/3hxzHQVNJ7I/LgWJYBuxB04qXd5pT5cP
ZaUGUHjYnGDwrfYTwH2GnwiOSzY3e1Hlx8mM6n2cG/JuyGxA49ns0mUlqpJhRyuQ64cq9COnF5h7
eZ8Ojt28TVSEOobCZawLRzzA1+spAW7ne1olWBzpceHiU8jeGhj0b6iWdYAa2F4ma6KHvFQmNZfr
+gyCZl3igGeiEde4WZ1HTpKc0GMIAKnhYM3OxWXM87Ev22cFBHYnTG8JTLxL2xKzE2/kkQgknXzb
kct4Jz098R0ZFTccVCm4g959Rb5Zg1xt0/ilhe0C28mTymno2if6OD9JOXc70EJoh403iDsc167E
iCXVLXTPacuJS+LeKvMd1MDmtCxRbZ5nIwU0yjbtqMK4e9ewbT0J2fQ465ule15Gj2kvyqzXZk71
PR4YnZ/qoh9qYt1+CyBg6+DRiE54BvKtPsX0ZYMlYs5ZMudzLvMPSTzSnysqGWS/FL8xS4V7zofq
gcglKlMSapfcwl5gh/i2Uy5WzBIl1g0Kofaw90cfTzwGu9y51CIsjE3PcwDAKToKh/MkkrMOl/Xo
6K37W++tqxYydnd4/xjIQnWVtpJYhXtyW9g7SZRTfD1rkFnntD/KGawjhW6LfJFmId4pz/bBAnCT
RENydpq+3iveG1tNMdheqMJQnwvQ6ecsm/U/UzvAl108ccUmuk+lWPpLralsuo1HsqN8rfiA+/ur
EYYJ2tDq5gOjt/oTu2lxzQALHJqR+twWIVzd69laK6xopnN7I9wo1cVMUvh4zGOoO6h2WZoQ+3d5
tNzrFgSOjSDGGueb/5cV/i+ygqEbJsCY/1VZuHxExLrL7/+W+frn/+9vyoIn/kKBo1roHzyef6J6
POsvyyKq662YR+HoFvLBf+a+EI3ArHkSgYHgN4nrf+S+xF+Gh0zhStNaQXSm8+8oC/a/ULtcfEmQ
ry2Hr+dKqpOMf4HLZZhYKqtboqMbRTmIHoy7x7Qbuwvw0DIYQoCrtQE1TJmMyaDQMMGN7EQFmi/C
//DMel/b4ZFoAvqI4C73nVEFVLjquBlxD8R2Er2jIrI8TKpIXIlOp2cMORcnBCGSNN5yrSVNA/R9
57cqWsvnmvgZDnu1oXxWoOqNbEGMTjC9i6e2RWQfhonn5xCB8pzUED7V0wSV2BO0jaIJL00ZxCVf
eGMSda19NFu1L5eYrvEuwRO414s1PjqGdvWuGXGTBITWqq1AgHy2KNp878zoRHgMWoLpPgzOWk7W
M6JZktNcCZ/0ThkkOlURSVHeaPQSHlTB7ok48UM99zdx3bLMdVyC2ToR8FnQx5nM/lLyDkIDzbBI
DotPKJbjJy7O3WKP57CtbpyEJR3bHbEbu2jHc9n0Uw7nLYYCzu5JRl/xKKYTVcL2TotW7rMjMRSr
lDipt5q1Et17Z4uMZySHGX6Y3UpdkqQtLrGtaAHKB0GAlLiOXtxA3pWByAZt3+CP/5ht4dymbmds
5s7dp4J0S8NSzS8QZDItfYzsAvg/JSozXEfMsCqL8VPY4/3Y4nagLpGVUE2LoNuEtL1a2euQxafZ
4H9jJKkPpkXzHDPEJ5L1/UDsR9JhT69C+KeweKJGpOqu0QioOY2d6t1hfbsfM2/bVSYgkiWdb2VV
JFszJ/tOjmahxdLLDRqs120kUlhNhmCjCjDa09LuCPUf7IWBPfcm6h6NgIbiY1sMlT8I/A7Y+64p
kemMouhpeu67cdxrcQixcloYU3ma6puGKzSkF/kOmuUabDKxNRQMmt3YX13CuoHX19ZNqtjRJlZ2
YZuyjymnDfDX6NsaC5A/py1ZHlMtl/DF1ly8k81wsrTMZpc4Ffq34ZZ/iD8sgSfTnWEZAbPOplTp
U7Zem8MAdXqs8UnaeEi1JT1oargnHzZuo66bn4dkEUdzdHYVi9atqoeUnVMTHQoczo8oyw+xNX6u
JQubqLPz3TzjDO0nPl7eFBMNH3/lgsQTD6zaJ66V7t3eDtk/uXzRdcdnFdWDla0rVMOyh2B1Izzq
eUiFBfa7et9raXQ3y9twUi8Nqab9ksryiklEw43NmpCeVLeb+D647xmtGlGuLkTXlN8Ps02tQnuj
LfqDmuOnKZraMz+1VOdtU4XVS1Y+outx06JiUuBZ03BNAdC2Zx2dpA6AW9FeCGrfAD3lqT2qW2z3
x7nTn9WKRWKs7IPCNB+iNj021Ca2ea0/mwnWBldhgIF0b3ZUb2IPK/Bp7Bsc6myiP2zy4et7f/Fj
56aI73BzkfEkUw5CCPI7BxommPex1VdHO49Le/DcR0/CqsgJRPKJxQLgK8riydmFrYtGwv3PR50K
um7nepjKWCg76bSDSjinQVOzovKNyGrZmOI9Gy8lwiwYrUYg2BEhYv4DuOQdsOCG6alcuqh+JcwL
s94UWd2vdatZf6giXO83Zq6Dhq66BKzM0FPbtaUXRcFgahIPEy0ML5bEcazIKqrVnVMsgsXtLCBd
+BhECRIQpaj25Dgt2rZH85bsuqDvCCdM7lndtk1pjOpgHLN+WMJC37PI4AkI1dqFR5aio1VZHX6y
a2jWhjgwtUjHS6xhLcsH9t9UoOS+M47625LnCe1p1HBxT4DcwDkMUsi4aa3efMj6hu9L2dwzndFj
nqbTVu9opunNkq23qwOx75/78UYuDMZRqN86LlwRmxqdjdlroa8oQttkbRJio8d9ZoBtZ7UK7qHA
1LKxbHQefUx/Ucg77VQ6fRklXSRua/mup8xrqDfTpeo5b2XXfibOZ95o3kmZNNpLR5kBpXATrmk6
2pHQ9k5c3due8ZBWjgfM3L0aSKqHuHAkVUKtvh0o0jz3coZ8UIWFT4PXKXS1Bzy+GcU/Bjoxv5E8
4+ovZF5t/RlFKGy1RefqdOWX7Hkx6uSPsKf4iH+OnENeLec0o01qnqr+hRohFaTE4v6QUmBZMUBt
svyu7ckQ5F7iRP8//f3+v0x/Jm+p/5XWeB3K9OPzvw5+f/+//J3oI/9C94KlyJDmGhKTyD/D/tZf
rosTyXWlja1D9xjt/j71QWHEaeKQ8neFIaQJB+AfQ5/3l7BN6EDCEo6UUjf/naHP+x89lLojJDwh
k9FP8B/7XwC3a5RMku4o98MwdofWyIaPMpFsnl0rvFq51p2nhl+0nAUuWRZ2vaIoo2M7u+kZzg5t
ZUK4Ly7j0LfX6kSybEfbwT0gojGl81nLyni72JrctLz42e8TS4vm5UMONsbzJLAG1vhyLs7UXSEk
e9B/nAo/deslF0t1LcT45MWs7G/MX7QDieKUdXWzp9HcwGalE+Bt6sHx0ZiTLTeD8ZyLBCZek8X5
yVrs8pYW2eWuNJzia8hWOwAo8E+VmPGBP2+6A5eh7UxbY19fk4J4MfVR+K021r4NiAWNPMx+iWIA
9rLwp4boWlg6k9UkDrD3aDdV9GoX3XTUysoKHAmIsimLe1iF6Esq7k+poYrjxFVwN2iuC7JRMOV0
XWXMay/bcI1xBR60TJbnKpqGB1V0AihMaSIF0bP3rEh5IXeylk2t6NLF9rQxw7Hag0y8mnY5PlNS
Gf1u8qR9S+Rk3xc6/kmqZz32143FuVrV20KGyeOYFiZQNfWSssS7xuifj9zr4sjGYzj3RZjQEeWW
L1M46ywL6GiZuygJ+NXw2SakH6BOkkscu2gdTWIYnPUs3B9tL2V2r+PfIRM78fqMsXqQDax5Ffqa
reovucAyTJW7BI43v8ZmfchiwVAD9y+pDeN+ZM24Tdw0u6bO5L3Zcq5vDFXbZ4tdGAy0Jf+2M31k
VGvZTmINFxdF7v2Cw8HtmIk88VWLocG9H7HNm2NFTBkLUKHbIdV2ZXNwKGTze8M1EE4187ZRzu+w
PRvmm5XyJ+tgsx47nIqnXHRdsISlA2MyHertEqkownxYl1QDGgVlzrLKLl68dHtPW9SzuTB20nfW
gg2oUEm6hdFGeXSS6EwlymyoYWFN5JOEp8nd4AdELtb0bosJsRfzYt1RFRLiei5Htpma/DOQGrn0
AzGqxmy8HcbSGVyoOR97rGEX6TnPoBiawMMAv0sSx911qnWePOrLd3VesEaJNboZu4RompAam2A4
Utu0BUXaLApzZMlMNitGX03h/ZBDpW/tJRmA3qmGNopKHcxmcPZ5qheMO9gH2OEVVonN213q29AN
7UAwm4hebtZ83H6JRhqUueNT7txRYao2q08Rq72BB4nyDcIBoIqze0acZFevHvaMVkkbmWDHMlvu
uVLLM12FTIbADUe81eV4byTN9CDL+p155LNcIl5i3Q1Iqa90LOV1CTP3UNPFsGuNIuTwWb9i0bqW
PxkT8Cu2gZ394BrUURR52wcNkuxj5AHfsibs9GGCtj8nRO9EdWmTZaY42qTOYZBcybIeXuOV5KkD
7mIzL/U7B9OrX6nSoEkBQwNLXHs79NCsezcLd7KS1m07WHyYdDiRYeJ4j5Zj8l2d0Sls5c0+7wkc
paJCpFrycusaaioRRur5NSpC92g5abzNs67bsQ+vTjPGvNWN2+3HKlXHtf8EqmLXySMP8mXPq3m5
utEidpED5Da0eISoUM2U4PDTVhk4B0EGHpbu2kjoNUxmoUOHqxrsvTkwOG2guX3WKa9c/ulKYVZC
zCkIahEUrMJX7NuLj9GVRKA3jSe9mcsTMQqXccYrP3Fd9+zVTQqDvUx/4EPOCiuJCcpBQZLs78zJ
epZJ5UDqwJGzzcp5GIGCxtix4Su42zhxrV06pjktdDL6nr3i2ZqaZlurZK+BTcLHT0OIXVFqgefo
bSy1+6GbLgr5BQilH0NA8NtR0fW60Ff4BuFlQQhyIU4qwJBVlbpB2OYedp11MW+1MYWR3sDnv+eZ
3uH22Pel0K8d1buZPkAhjeDIljxRU8+5GVIx+IMVwxwAi50uFb4IBvtyGcl2VdzdbNPs/pGEVBIU
w/SduVZ2mKqIDi0ccCwY7lM4eUGWYp9b1q1/0lE53FfTsgd+W+8twQku8C34M0ENBuJl/M0L5T4e
neeUTTfeC74AcbtavdUpx8YmCgs650YZEsglaeTrgGO7PGyJL3WQafVQ/cL0JB50SXaUr+7TLkVB
L9uVjFM/T54sy7mYRbSlv3bywd8V267XdFySoYbQ3cU3LbjOE34x+wjbsfFD/s1fReFZ752VTpSK
uNmRW+JAB2P9GEHh3auGvgnfGEcKN4u4rN/wQEXnRqr+zilUfa40p/9deHTD8Ju7XoPASfOsKHed
kB79sZ330DH0bvD2b6U+vA3meAnT4jxMtEgaRXRbtbHJNZuXiOglM67XJBUupZRDFVgZLgoikZPV
3ZB0xjqGg8iMe5IiqQXNJt2jmxAba1Ikc5z/WWAsPU99JmW6E29MG02Bf+o34TJP7FBP+S7mJNMe
rWhqbmpcK7M1/UkcFaK68oCcQmGeBeGQcj9OSS/RcKb+Y+Ea+k05oYteo+cE2mLW0UqyCA8cnKVP
pETwsUPc1nhjZSCCpzxp7nmm9oGqRXursbYNBJ2RAqFK6S8cPesjMJz3XVPCjDbVtNfNEm7xKvQN
xM98ZWBC18AAYjxQSwEujzV8YMXdU42hbu4a987VxFBvyBK94NBbWDUxokR6/Tuv5/mpBu/ua6Qj
doOdc3tbVuHdu3b1MjvjtSpHLHJlfIHTvMO7QxDeGt6Mvn1ulwLTQ5lZ94bwql3plWrHtefdlmHB
5lnpufOWCvgnFWMFTUtfaWzvSVUflg5GR+Icpn4aggnDRxQsdgGqe22q3EYow3mXbqtUABfSGyqY
hiuWsIdMj7+40F6mdvzuhE3J9iQuJCabXWTYnk9BNL+7UFa4d5nCwhirqHSCVC7qtu5s3Q8h9gWW
sum/EfEuF2EUY3VzuoC2reGCXLtsnLpBp9RYQgUpGaonjl/3Ri0r3bRfQaeM8ABtDKZOO77oVZac
SYZQrzMCR0Xp0O+Z4tRjlebLzqbC7Gq4GGOK9NuOGGCL2R7OAz9ov8mHW0nU/qTFPOk6wUseVCEk
5ppAQmgmq7XVmA+8sHUf7sNHqmRNtDvPb+jj5ooOGwnuqYLI1Mk5qJZY3HRTaFwZv5uT64zmAeA0
ckqYngttbt4hSzsrPssNzBH9fZMpDSdj3xNiadz6zgsN/M5p9eHmJX9fr623E7cPSyJ5bBAz/a7p
3xrZfuBSFEFiErlRRbOXPcHkUDe0V5EU7ltZTNo2wcL5XNptQCdFNPDjSDBJ8a37TX6HHXBiyPtJ
qYiFV6kLXHFtdyJ+nB/6pjnwtJAHnLKSb2oR3cDcQU12uaTwOwZWXw6vddw3N+Tg2vcqobcgEw2E
HgJtGgfPSiiZMvLdYdPyu8PbntBk6OPn03bSwXe3oFru63EIn0sVN/dYrdygifEbWnQAXuAo1Udm
sOmhMvPytY1aIqFYgVeztXpA+dM3Y9Ln31VhOPsmkeUfr65DWshq23cbJujaSe0bOPdsyuh8Lz5U
4WTp3mDF94B1y93pk95eNNkkL4DLuCzyGrT4EEYXI9f1fWQV+sUgwxgQM6PcCgD2MVwKOp2cMvpV
2gsQCpNSMzKgxbfdDN6FaK14UYaBftRPciNpfHrHARQ9ZE2aP1bTbJ4m1129qUYy8k03KW/gDbDl
s5L6Xbdeq2V836X2jnVNzKjWkeKLQwwKtFZdHOhkvpya8mJ3xFALdM0tJcK/p3ICBglTWe7KXDG0
zVa4yxbpvhtza50jFrUP0yK77dwbzTnqUsnkKcVB9UL84rHarJtR73fd4/yHRz0fY0VhuqSG6zIa
cXIQNh7G3i6bU2VRT1Vptreby8Y1fDO5ZtpUbgnz6uz3POOUaIYofYgdF3Np7wo9Nld7UIdHsS9O
7oLFkpWqd+yRMG7E1GZ/+BdttqFXO2fwEmzA8h7QAir2HxEuXz29zhsXiJ1fQ2QMjBZFlj8FI8cI
mBl/UXgO4+hC3Rczo+HdmiAyA+miLZL1S17xg6hgWvL3yh0BjEepc7vuWQv2Z7tSL5Rfmd10Xp/3
JMPL3+Sc9gCIvHPVe2obtlRu1bAbXuLY1CyyWOxxYz5t+AsIbKCSIqwMrUHuoMpQrs3yOWJ0D3nF
jS+RLuRGa/THVEUhOO4d5cB7I2uyE31S9+kkAyeiWY6maWAwOlKAoS7EGptdHwEygGF5l9rdZ2Tk
MxHsIr2QCV4CoVrydz0UiMmT9r5dDKvEeL5q+xa/qHlIZWWbopHn8fsS65eIk3NLsRKhkMZNdlWj
IUHXmrnlhRceUCtzquKS9n6s84SgXNccxs5b4LqnxYE7Ij0ZI6nJZizcu2FR9r4jmuiXIrodHZov
+bPg5ybzgNOEfDhoiiwFA2hUYQcpwzNfAdX7s+0ijOcra7TK6XqstQzhQRzi6iZzXUhB0TjdFByC
JAm0eXzsRFq+F6HJh8cCp//VhuWibcJ4LYfT42bWfXaA90VraA/oHUVfHFt7dHH89+zqbZBMMIWy
8pL2qfGLu69FuMXhsMQ0dZUpNaIbyDGg2WCjvA0sQ1+Qw8DXjLxYNn1CZnZT0DN5BIdk7CG19HtM
l/KhLefspDBnHYWqxIM12/Z+GM32S7b/Qd2Z9caNrGn6rxTmnjVkcAmy0dPAZHLRkpIlW5Zl3xCS
bXHfd/76eZhVXW2lDKnPAHMxwDmAXZaSTDLii295FxyRXbicydeqcvrvc4EffVfXbMaRsMmjcS7D
RqvOGRPY9KGnZTdaRrZPqg6bZLRcHqiip/txSIpPsOyM60wKJthaWa07S20/6LzTW1EIbgY83H0k
pp91ngo8AdbkIlZH7QOOC+iJzaGzN3R9pGNgQjrtSkX7wDmreYUBmZa8o2DwrBzQUUIyC8ipL0kp
do5G5zsHuwWACSISCTr882uMuuUnmc+KB9kHzCDgoivEeT3RrjS4I5OINUbJGSDrDNkgtB6cvrpD
cvURRs/VuiTKLp2SH1lmpOeyaa+KkQ4tFiBNvdPnLx1lD2AdAPvacoVA0zeMNpQLiKzx7f+Teff/
RwKm0tE0bF3eosj97/LHY/FY/sEs+4/r5Hv19Nj+cd5to+3u1xbnP5/092hb/9MxVdWxEC/Vae9t
rcy/FE0d/GRUS2fo7bB/zaPW6d9NTk3/k/+y6ZYaENpUNPz+6XJiamMaBqNtqZlC5Sf+JRca7UTQ
dOPJMVRnrM6dQf/i014ImnIodiDb6Wkwc9N3qUl7obbRMJey28XI9Pm4LD3jSFXvVyd7QrYf47gK
25NmhA2eVMiA2GXnhqSl+3BK7scKu6hfHvLfSut/lANyGknZd4i+nwirb7cIzJ7pvyV5IqZzcouc
yibNh6gN7IIBubIawsOPCrBi7BxG5H9BEl9b3eB2kcDs3UID6//qBgwoGjwqYHTbM/xF2R2pntqe
jLwNjhYm+jqP+1rLofwmoRc3OAgMKGLtBgfnQWaYJB/cx9u3sFkC/UJsPD4CC/srzTABDNvWiQNW
Z6BMRTOrCaAzQUvQ5N1Axw+jjPc83V46gwFr4lnT6eUyBnr2wItfflXakl2/oKAclNWI1mPUO77s
6we03BwfWQHG2iiJ4MqIYfY4TSgshSrz/VncAqspOWlsxdOhYj92qTl57SxUpqSYv277AvDB3ML8
qJagLXA0Umo0FQhkEpNT5rjtMAKJqiPYzIO4AXhPLyLkQS4MFrsQ7ce2s106fZhhlPSxFXKRoDNB
qi+MgyaEsmB+oT5om74xT/P13GXPmr5mXjfmT6WCFF3ehphWOD8hUn1EWvPL229oGwa8fENsCRVW
7DbHMAx7e4O/rBG5wr2C70OGo4eIzszL1zQMXdtA+SMEpIyKY+TsZAPh6e3rim31v7ww1laWJW25
kWgJIy8vXHCe1B32swHEzNxDNIqDwV77MyFqugaowbgUvyMllTAvi4UNXVLp7aVd8kLzWXh5HPlY
dUBVBBm+gzyVuU4ID6VqpoWuZ9jT2RIGx5xSCu+dexev793SbGA1rGrAP+rJslYHxwDWFucBHg2l
21B2XEZxVjPOcD6C2Kq8TPZ50Id9cV3PuB3o2vnm3I4XEo2+wjr/KwAZs1+ZB0tiJmN3MPEdhS+N
IB8lRU7XF5fo72/f9+t3bYArEgyHCEgAkDg1fn3XvYAC1gKahi8L2t0wiEo2bMG/HnRr1TB0h542
mpGL9/bnbx6YMIRjqdCtVZBIL688iCKcBpDJQQh1A94TEHXauJ379vfjRDpdUjCyNaZvDAoA25+4
lZZ5jRQQlXcQL7IMZEtajT0Dc75/5L9v/lqhv4Z123gd1yFsO4CzhKRXYYuTtw8NQyK+N+ZoUubP
oaRNSZ+ekXxU6qh8AAnhTU6cLSOuVqW24iBq5s9aZKy3NRKXZjlAdto4thoamfsCg03AnpF6lncs
8iydxL5V6RzrpX2nWFjOqBadv3lpz5NpQE8FNPlu1HLHVyi/keFRhYd7AOJbxDdTm4HUI4SJpAQ/
BkhdO6iSW0sHgNNOyO8bjY04DrzgnVj5E6JiCB4j3E35lTh+OSjlDmCV4QvR3c89ma+okbEP+/Sp
WJMnM9VvgZSHFyGeSjtDT59bMVRn3RA7O9Upz5TZUfcDhZOfV8lzG4U2XiLE3EaXlCS4KcB/Yn2X
USf2lBdPcAFnKGvR52atVyiVzl3M4tgrfcZ967dl4ihnUzwKTxf9A2x2Zz9t0XtZsu4L9AnauihK
u/h9iH3GyApcUGo8aupCWBao4OVT8tShqeXqTYNfjpXDBRTmt7IV6T4aCvFxxHgVgfCVg3i1FE/m
6bMW86XHqLfdouB+o77/2IrsJ+y6EY2g/BBNE4btNoF7wvTKyzhAUC1ee5gYyoNU6RQYYetsmoK2
azJx3Q9GF/vEsjKg9nzC9q/cmVuLXek4gfMFRbLCKA70GD6lmnPXdAV82YFpRxbacUDyo3OwIJ6V
67yasms/Wgm6XUU9fCDBCCCCPrVq14IngOqrQC/3nJm3CbamZtKXWkBILb9p8ufSwboKPaFLxEUu
1yJ7zmXpBHO3dG5k8EW7qUBIRr8KdVagzVzYZYpxnYUVxmgNZwD95IwmCISBsGadozGteAvKJPsM
QDETo+xZifB+s3izi4yeIWLzT2pj3o8ZLndlZJeYvRWdO4fRM9JtLIKYaK0mk+3SWTvQ20MDBNuU
fb4WT/QWc0hSGuPdUbE/YZzuo1L3ZOlqdRYvKjp4obxT+5zvSHp6sNKB3Gp7MWQG152FcVymcXgc
1+4ysWwoX2DXhnmPCF/yZDP33ZmRfqvbuRMw4HiyqR+x8UqeNKyakd5jLbUr9x2Ws49sAlyAwgqY
Sd8BPVl2caNSsW9boGCFaZp+2/XU4OZI8mnAjb0qZ17WkGzZhsLnVUWtg9VhBekar79T2S41E7ud
gLJzmKBjetoEJKW2WbSgVZ6ON87tksVg7oqqG2cahqjtpTCH7svgTI4/9CrxusazPpdxfVU5TuPR
24SnuDiZtzbyXAMe7poF5vBJ7zBYmcdDxZBjn2Zh6s99WELcyJ+VbgtY0uR3+B4s3eyvF0wb6Vbk
zUNV8yysOX0GHuRgQp8+HcPFILPnfiaPtvHS2JVpxAU6hpN9zglSW0jftlrfQVrhIVIMkA+t5FNk
yXI34geOFXR6wBUtc7OGqESgyjxrrR9MUR2OpxNjcGR9Ip6AqRnhhbDS50UNwxuRVn5BkrRPrNXw
2q6sfXPGZWBxfpToXO10wcotSbp2XZd8BtRGyFP43JFYi0ElD2Q2g1bm4BXzYzhbSh5EnFvXx6A0
mIQXxNwe0pl7S9D2EhWG8k2ODK9UyyDR2CqWnT4tykbB1VsEq0Ze7rGaiLeExUp0xduOHUREr4/f
EE2y521LIMN0ux0F0hK3fc2NHd8Bba/rpKDHq5aA0LLpAHOIsUy5LRtUiWklmoVXae0DMsPawWzT
56yOcgzdWSp0WlBI3SKdbRBMUCW7qxaTiGqtikc0mT7gwtd7oHmdXcrO9CZl5bdsdB8Yz4UX/fZ2
6PYyYl4rxExL1KhS9uFcr/PFMRIn85aIWVGOOibwN8549GlX+07m9eaouLGTaADMfodwIVkMLwAL
H5T2qgGIbVYk1xVTXVQqa46fjojAGubjt3NFz7ipbkueM8vEEyb0EAReAj2EvQLCY4StkT3PKz8Z
16TpRBrU2HhVU8WiA0xS77GlpjEzEn3skVejOyQU29vtUsATNDd3MibqUwWVQRPxgQ1gL/8Yf/Mt
OoZ06pDJ0/SdguroWZN2PRi65Kl1uAAoYmdnDmwguWYHCFI0Q4Av7tNay9xjOjwkOEIOtCqvlDBf
PtOFqs4ko1UaVCRX6pw9HddK2RdPqR0/l+t8F6rpwoHRAgAdedTbaRM6xMWsZwuEbZ9d0cWnUalY
DHdHTCSNHklaUzDVH0DQ+SjSRrzbNrme0D9x4RmQn5vSR1w0PsvxinI5TppromRzmRhxf25MJeAU
GKO7WY9nd9BWx4ebaHu0pUI3bRgOVN0EphCpefWsrdfoiZba0JJOG4k/akzDejsBISGRpkrm5Llq
qocQhps/U1l9V5xs/aQDAL1US5QPo7r/lJZNFFDnJK5gUPEAyBVfqGIpyYh1JKKQyHd1SN5nSHT6
5kqZNFaookOtHatzWtvyRhsKrFvXhZH7tInUL011bm8FXBaTJzdre61rsUGnatYuVCd6GpQcUzCJ
hBXCdTpjBTxOskldL9eW7VSXBPutzKtknbkxCG2X473zTXOKzxylaK4TM8d7Z9Nsh9WO5C18ZTAv
QDrmHOsLgMsjBRpgA5wEwq03x7iQhK0fUazRmjLHZgE2jZDGee80D7kDddUZ6nU36hba+HqFBr+t
d0GtMfqDAxxyeQSqIAbD/9KYqMcr/gEAcAa/HcwLLBi/gZKffmZ9C5mksUOGXnB4KaC+1xIJ2mj5
jmwfVaQWE7QUFalbm1ae0vSYWgCHBeNcJuh0gLABAs90nwEVnLxEP1PSON3r3aR6G5WY5PkG17c9
TuikiergRwvARTA335UItj7YXfD8FYtw+qyp00Vr5fYOnmhNKFd+1haLD/Jz5okZo1KQ5o9mT9RN
G00/71fjNqLju0tblZm0nrklRiiowg4dIpKactaA7HS7GfsWe6t8VhybdupKWEqG5FmbK8ePNwlk
LSTSVGW8fNZ7o9neMNI8OSeQgRLR84Sk6R7lrvy+bAYDXQn1YRSECkXrHrBnIaXKmhbRescgvJUD
bDkJiKIiCY4Z7vrMnlrkasYl26V4CSAlx/42lOygq5xzEcEBwajeU9CYDYa65be2ih41TcKBzjaF
C99xyGi3+mwzmigTUFUF67baligFc2BM05MzDnaQAYKJbVZMyPwMw18015myP2/3OdrqrUb3Iegs
jbKQ03rnkGajLPOUoeOkZphPoAhz260YDvQq0Pwp7uYLTYtxyFXl4NYSiaV8OtSL9o0CsvGBurWX
nSraz4OSfYVQeh31DMDE4lygZ6/DmUizq3TibmyyKvAUPdn1Fk7XHvWZDPMvFzpS7U+mfacn2VO9
FAcSjPlmlTPMx0a/qlvyGkVzUKJMLOpGOwHHO4ELmLEQQ6lmFPHq9yLnu6Kudo0LXXyjtlr9FU4F
jGXSZE/L5DlAvfayzlkNgOgqEiyeaZHDGY0NaSNAXLaXkZJMd0UDxIF5Aonn1rxKogVqAvyExSau
hfjFelkTz9eKoothZzlbkC6oVsaxJvfu+pUvS44p1hGdziTFMKGtzvJIC0J16M5pcD+XSvwccdq3
LecQynXX2MBtRFFO9H6mCNvSnWZbq5Bu52s8canyyAkoroWX6ovCyIQLGNuZWS4VyjRb1bLONIjg
b2TuELUPFeCQPRZn04eoZksJE1mrEKeioEfN8mKhM7n5Dc0fMka0H5sBBflC1TwF2BnKjRhq5FT0
yAqzJiEHl4dk1EmjDIaPSFVqhwiZcdwhWMMIeK/fCkguP9pkZsIu+QAbVuDeqQbMlBVWk4OF32M+
oeMEc+QZgwX1qQjH8pBz6h1XP/Ums+o0uaBYfaYJwbfKrY82PgKWI26x76DUCzm50pohMY0q01gZ
BUfOeMV0l8Zmtp2BEetzgLuxRzJ+CwpRfdti0sBh5tT7WMM1W6gxQCDCGM3IzCsk405QcBdQZ4CV
1/XlItbVM1AJwQjHJl81eB2JIj7AmCx2w4b4RjtDAwpAV4rVzhE38IrG0rg9nr3OzD6NjfDu7cLf
/F17gR6jgAMmLVW1TnC1YzrKMUqXLEDVm0Jcp2Fr9gzba5qCoOxWf1W0jG/BW+5XUAWxKAZCTX1v
Nl/spr5T7URjD1PobmnGIFXFQ77jLhujG+Qc1j3UfuVM5O2AhiS423oabyzUEl1h9yTAfYTUDefg
sUbCjekHCjLxszX344bhuwXlVjJx7jX8I5f5wqrn4oA4KwnduCWlkhqohwdOvZQJ6muT3EtRtb+K
sEHTIUPZiAIDpSy7hqkR02BWVIK2GTUvjC87PM80bf7XW+RMBHQGBXDx6AroJx2pNE9iZFfw0Q07
akpbTuEFIlvKmSVIuorMvE+OgZc+/j4b2G4aEIF3WtS/aYrZDsMM1JexaaWf+7I1hT3rZuqYDUEq
kRFGUjo+wzGFU8iCFABBCt0mC2jHCMXhnXaV9ps2IuW7YzOD2wDgxsml2dnagDrIENgNavYmQR0v
MkX7mExW4RprXX8b1DT0QnVFdcdMb6qxGD85tQgWfdYe3l7dWwfupB3LG5DaZjcrWd4nfeBBoEUG
XjILQHYr3tYwQCaMFLqbN7IwhgAwb9558tvXO7kk/VETvys0qaAbnXx9vezh1NCUCmDt217eYMfU
RPxJy5kcdu24G3GWcgEx5GdJNBZnb3/h3+xm5gTcgGPz9hllvXzvBQ8VnIrSB41NMpbR0NmXFBTv
rPDfPFa6zAJAvk3f89WYitNUmEzJ+mDVkB8ZVrQh2nT+BnDsGrnAr0uP1O3b30v73RfT0du36W9r
zH1OvhiKvBFpSdEHUZJ2l2FPwzzpjfackEArZ7LvgHGUu1qleyas6KmY8yUYZw01k6gBADQmP9b8
/u17gg/x6k0zR7RMlcVOE/hkcTFsbxNHrdljWfqtqs3l51/Jb5aS46HUdf325bYp48n1oChIadD1
38wV5UkjeBBSsUIwgYGNolIrhOOWCnoOFdK9aAFyAGuj9Wjk6ecacHSuys9tggTamExXANl/9PYm
r4hQyNXbt7VNZV/dFsxfk6XO1raOI5FfZi06aulLJCM0sJ2RPk1O8mw1hBq84DgyhTgfquYQ0yT7
ghsqkjcVr0iJgR0mSvUAyIXGFHncLq+FgK1WopFv6dcT8L5dn6bfrQ41Rgi9q0EK0stzvdNvAdw8
D1EMJiYaUk/pI9QV6dTINcJbABkTSF1U24hIIq6Vp3uj6MEb6VttrSJkgKx5Ae9NKXg0tLK2sd3x
YAMx2Z6//WzE62ezTZJNMMuWA135dJ7raOPcUxjWQRRSLiwmpmYS5j9wZOx9atn0+wWXFloHBcJC
I8rx29ektYofCrZmy6Z/E4WcdFhKZqgwDIpnqkyJxi1vXvH08bsiwqYVJOmutemEwud6L55pr0da
Etw1pG8dBKwK5vBlSKGXQZxvSTZJSvEWcGzFpaeGmIdsQcei4hFbxcF2zNbTUtmgO5347aTW74TV
14sf30Fn8/rcbEelcTJ2LtJVr5F+g0OxtBdo8tG1YSUk5Wi9cyHxOtIwOsTZXDLhlUKeRhqmILi5
5eiAhyVdQYRVdtqSrX6DSMxzDsLSRZyMxbt1l5t5qBA1QTldgO/Ar3mMoBXH2HtET8nEvEkW1HsZ
JSDPN/OqrWYsKd7pb0MjZDav57ThFARQvbcX3u9eGgM8BqCmVE1oUyejqZLKVWjYuQVxV2ib3kmC
2O1c74uOrHMu5sbTp+HHVi8tGe2noYmfl8J+J2K9DpASWATzRF3oxutjAtuSTkKfqQPVqH7qKFbu
eQxcLG/BHC/vXU28nmBJoDTSYe6ra+ghn568ldZjSi9q5pdT5Gd1tbjbWHKFHb93tMikgUtCvW42
TsI2og/FWj1UYMuvLBRYd4YaPdWQH65yo1nPRgrvXYZYIurXVPZKiJxgqk8f3n5Nr89R7tjcBsXS
IqKfAglac5YFagF1gP1PElQd7nEK3nTeoFI/0cpW3VHN3xla/ibh52qsCNUhQzXN052UkzpMVQP0
Cv19lnClGxTiszigaIx6bNHTTwVESUU7nHe0py4dnUbl1jOk3654hQDtnpS0EEIGRW4PE4RGqA4W
EqKB35DN1jolZoxmm6ub/YNYybeOPZFSo3ASjJ/9Xm7RLDHp127jFwPK8m1GRbVHiz2GCi+NIMq6
eJ+E+ue8EStsEYZ6NY59CPQUtR/LLZkPJycwtwmlpIqbJ/okx9lGlRsAZXPn+1YJW0nP5WZE9LTw
m67AQMAJZkKDnWX49qv8bdiwdAMAj4X+BZiNl2Gyttckbg3CRrT08Q2mVjQFKF98NDMQAKOPyRlI
kZs44om2Od1skxddTg2ufHiteaUFIUwu9IiOsR40GqPRJQFQbnS16fa9+HocbRo1tDaHae1Fwbj7
GrOs9+bNrxNYm/hK8griBLikeRLv28hgBNvKLiglh/EwT6VbyG1LGPF4GbVOsXfwt/9q2KF0dQRy
3zkzN52Qk3wCPVL8oMC8gH/RTiEUjj1Dep7LKlDh9SCX0M5QGOj32zmdcL1xjPuyNqEp63EGXJo9
ghgXXQX8DgjK/MnMSuwoVVnA0mCZcnYxUZIMgKzF+KZqA2qh1YPSUXQe5w+0NjSFPh9Mdy8O4/bB
rLdpgEmTPaUpifbG1uObt3buWie3LcjFezVHaVh1Du2IfJFpwXZClp+ufeQ883+GHrmi/jTQtgpK
JC0CrNHF/p3l9jqzsAXZtw31z+BUtran+EvWhcRZVqJ0VwUNQ4rjgKAwtpGwxkSoTtiGa5+jg5qt
57OaqSBByRjC5J7hQb1xDGlRqgPAqRYNYE7r23yLb411Z+DFxFy8/loy0UfEjVmEBDscvH33r+Oe
LSwyCvY9JM9XNdLQK3UHOxeCqG0EWsh8cQsV2UI78tiNAtz7TtR7lTxL1hT5KUUZMAcO9pMDMdaw
gGgzKkFa26ia1z0qbNvk/jiL6Y6vd2AohBrzhuQANIIvF3POHhQtyoCD1zZt5pmAWZCrIua8/TxO
D8rjzcGS1tlvG2po+/dfXiauqSkWV2UWJDE4gr7lHpDPYwrAe8q3p/IvX27b4iCVdFgckMBfXq7N
aoTjoioLJnNbtbI4LAoJldGxdqgd38sg7dO1KolxRBQQnQDZNCrHl9eLEXO0VkTHgziGJ+Iko0Es
bKU7A61n1AQefcrISJIy4swgDUXpFIECiAVg/ytDfpkQc7lJxwFHxOFDZ9mz11gQPI0J4amJPerS
Xekuc7suA2RTrV3dl8mh1FMHtErBdHPtoXclfHgyttY2u75NaIefp0Op+VXaNa5SicJNbbs+o4ZB
8USpksk1IhOTQ8S2z+dw8ulIonIVNUZQYK13AZZDYaKSfcAGDC9x4GCBFDrPUGuTA3SQFEZYFn0o
qZP9dVRGNy9tmBUx/wC+/kmraaZqUzNAu7KFX+Rh6sqYSg0R6ZG2oSnoCGLChmB7yOA3K/QLAKom
OLDMSV2raEq/rA3A0Gk7outqlBldslAPdNkAvUau4aDUYUR/91PdGx+iOBGuQnf4En26lfbPqn0b
JrztepmZ72w0/TRRl8ImCYOmT0FsqdTrL182JtSto+Sc8iAobASm2WN6DmoE0Uom2+RSqSjUD3WD
L2uIwDMqHYvhYUDGC4Tm59ptj1xlChFnJ1uJOW4ef89FqmNi1VgYeYGVN1lA3qKgpWQTIF2jbEuf
IYKx37oSvq2vCgLSk3Fwto9Pq/5DH4s7U4I2mWZ4IY6J//DQFmj4p539TsPp9PAC9seGYgeTxxBo
1JOlTuTUoJhgVx638HPjZUeL6J3dexo8j5eQIAxNNLU0Uz15wFRhJo2AyAYwAEmsGmm/ju1ImVGv
gEF6CC6Lgo7B2yHjNCngosROg+SGeoKwcRKhIMdaKVaf0m8q/AAZfrUQmdWGsVuG1qrOSE/Rze68
Qg5kb/SQZN++vHaa20udcw6cHwk8/VQ6Li9X1dIUuPkWlfQHq8auaEY+sRaYTSEmzwUxajyvnd4O
iHZ3tB2yIDes8fPb93BEwP3a2TveAy1y1CdQwnDskxKUbdNK0SqWn1qZ4o5L0yGHAydgzTa2azsm
zj4p1O5xVtfwmgdpXFczqNOyFzbcSLm6EGnbfYe5gw+31n5QO8GjbDqyu7j2CyQBPsJM61CMlHyd
Hm2fBiugg6yn5l5EoBKwYoIhPDn9jS5hBMWjkr+TfJmC5/jiO5LAGqh16DoCbzpn88lzhkRqNByh
/sCuOkwo5/pqHSEIOVbjxfFLIHyb3+BMJQ9dzD8weAxRucXVOkdmH3UFY3V1ehF7PQ6jMyeKbdSk
U4V9rXb4EYjnGizGmQJneD/AU3KTSL/NBOJadZuMiDnG8Ksh+oEAWO3Agv7JVBvdQTNNQXNYMHyQ
XwThU20z9lLxi1qsbhuau6iOsYptm+565jf9Go23XRxHHxfFVPZWOOU3y1rfr22qE4SGCxPZ9P1q
4DoVNfF4JRLZPyj4PLy9ZDbpvVePkyY8mEpJK1g/rbVqxwlhrwDQQHme3smgtHsouIckmj4VBYRp
fTA0f+3RPEosxCgEHa99atb2WWZjJ6UkdK8QCUJq3WGbpeUYXzZZpD42C+JS6uqsl3yKdRg3x/VZ
MVBQ67GI56FbAXIU31f06i+p8uAR9UD2zL4z/EYg3lu0ot0rVnU/5Mvg44UGJ3hq3Wxt38tsjFfR
Cvk+qk3aRqbNBj7V6sNsZ7Fop5i+NnJ423AUvol5YgjGjYecoLbwhspGPB5/NYxICwUgThOjno8R
82Jgrpwigwf5rSo+J9EG70jYdhnexHCozBRRlKlmYVqR4kJjWl0VLiZ+Q0i3auh1YEVia7gLbEYU
sQaWwPg0jfqDoWiIicH8CePkB7UOwmfMpy6xr5NnEaCNq6hM7JuefNKLc7vxnDGnHC9R1CymuQ8s
egOBwcjPZzDJQkdKypudXH+nh/O7tcPkwqDpTex7lRQuuP0wo2TtjLn5DNvAvtn2SjsgZztp0fhO
G1e+Ornw6DR1EGp0chHnOgUzFwO9KnXoibDAqdyUOfQDwLL4sl4Rz1FXrO10NUyvEU2OL4XdEvAQ
7mN0xUOfx4YMHtIf8lnjl9EJDxjXXYWrCRcWlM9sXSxRWrnNwr4eUyCv/CwEcGt1MTMN923K8SEm
djNp+3PVNeutqADzaQ0CBBqyxGeop2tMDufykHaq5eHaGPkxkPjP05i3Hxn4h64m4hFBm2TdGwKc
BsK5tLisFfEthdIGMJdzzkT2tocfc+bAPmZa6QwoipTy0MKuuJpUwnJXZxme4NwOE9N8S8THzyaC
c243cswoMSqSe1PIFHZhzy5EV+5aqJWKT2epftNDvGcBMTPOjiFV+87mydCNkeI3PMhdLDXLi+kF
kYGyIdZ3DujfrBYWCb2YDY++nZIvA3dnWagYRKBi7RZQTmry/FrI/Pu1QtBemmyIt0Pb6+sxVQSR
TopFoW6eVulWhmqfglyyn2P3y3yb3QBszjkHc4QYxwrN9e3raa8TS8o2REmpeIGpozi13dEvRZIN
vA0R98jwwTHpiFqDDNWgzxySgkFUuarx5ewYsIvxR6+roT1r0Rp3razRvapg88upZBQwyXCPmXaK
wjEHlTryqtXKaAElaH1QN3yVxKraj0VHuDbL7XA3w5aTJ8lvzLJ6XLYwEmHCCOKaRWdp+SP4xcZL
LVChaZUoCOvo2l1lc9hBSb7KR4QCmTI8NxUuL+tkPmcyfxQx966gaeIvdrhe0tcSnjbMNFaq9q6D
tLnXFCL/8WhFAa7dt3YUP4Ao06EpArjXAPmCEWE3OXg0BzFLEJveXL2ceqMPKms7TYsMMHhNXpJh
XrkfCsyB1W2vHuWwEZdcEK4hvmUj63xtWOJZ23ZnoOI5ezLCbpfVzX2SZAq6npyZecsN1VJijlBy
1jtKzBRgafDhOv5rznrHfl3xW6lQzVcgQ9xBoEQ/Ay3YLdupm8aiO8c2QrJZCBeJNpEP9PPKQ5y7
87hX7SutYYA/5PzV6SP7rJPs0DLmR1TEQ90ydHq3qwB/g/nugzbq2mv4raA5+rDiXOBrKqiXXI/K
uro1+qse1plInjahc46eOs8OwcggX63P1iK/F+B1cZ82xDm7c0R6I9M9Ihir2FzsAG9FUpaENPq4
3R2LxwfSlCtgw+DigYLWS8Hzjx29p2jndRxX+//8Pv9b9LO6+Svj6v7j3/n794qJRRKBvn351/+4
qwr+9+/b7/zzMyc/cpV8b6uueu5Pf+rFL/HBf1/YfewfX/zFOwrL3Q4/2+Xjz27I++MFuMXtJ/+7
//jHf0+ejiYH2eQ/pJTtCn//5vVj8fN//Y+Pj+lj18eP5a/0TTg922/9rVBn/wlGRVIIUAIAsDD/
k7tpOX8aNjNhRrFkrwaJxn8J1Kl/akzDfytLrP8JN4ypEgUNeQBzkn9FoQ7IzMtkz9Do/EgANFD1
pL6R914GqEqtQeUpfeerhVXkgRJulq2kPkh3dE5lneP6ga0e/f7OCpyj2Wtj0R53i80DtqNqRrFG
RPalGDPdn9CZpZHgZCCnjgayEhdBlCaPxrIpLI/h4HAmD3Izns0aOfUBLkrIqgETW70oMrHqHjbf
2oHpausi/GudI25ct94wFEUdgGXPvq7JPE8ofcw4TNjIb7SovRVoxALajg6zPVpPUEwGL5IY6c6j
Y9+s5FhXDV4sHnyZjCCaVV7dDNnHUeDJPQpVeVyOlryor1pPRdaXD2KIohbhuwEp28LE4sKPDBx9
GWGmX3IG+s2uUQVip/UkMzuQYzF/6lScgJEVxhRYlc3wdVkwFqgxivqq29AJdxPmBdcJqnuqW/xl
MHw0G86EoL2Q95sJsXU0JB4LfKx2I1C9buMx1R/g0jeQ57TB+VofTY1VGrQpY+fN7HgCtI95moEu
PrAa86vda6Ba+ynWwCc7ULe7TodqAVwFG2UFvXr90h6XDqhjiUPyeYWtI7UvIiHD0KMgJfq+4wsQ
Y5DFndvCb1IGino/ZIcV8NcNYmvGjxj40WfwbMxLAc7h9DzNTXlRY1ZV7XQyHi/Mp/q+6EoEho8G
0YU5oJhZAiBGI2AdzPv46Cbd1BmmA6uTOKCJjeqjZkVp43EH8/049flNWTfxbaYBIvfDpXfOYnhq
ga5iX51G82ZljWO9tBnsDHhc25vd9YBfYHthkeApe/3oiD0o8SLOFAOjbLMbUS11jv7ZmsRmZmci
qsg7w0x4h7of/irNmLZeaFuwltD7aOg1owMQ7vqjTbdzdOyGR7nuh3yav3J+2gdc251slxyNvsej
6XeM2ClFQmZNKIa1WAoG01/O4BMCSl5/dAxXK2UMjNQZDojriE2Oy/6cpYhvOxn6FVD6N+qRMxbr
TXh0IgcPAizB6fSzZDMq1+K1v5xH3OKDHKgkUqwoHX8txZBdSrk5nWtVC0y5B8WkHZ3QEVPrL5Jw
sYy9OjO7b7GD9Jyysr46UYpFe6Hh+bmvBiXioBghtez1GqIPRVB7butzT/JIAepzZg8bJFzBqh3R
pugjLnJ4pTUg9B/UKWm+pNjfwCSzjUs5jRhTqpv/e7o5wRuV/QVEJX5hlY48zEL5+CjNBC24yIgq
C8GxzVbe2Rzmm3KdFgbQg3HRjkaL6kGOCI+P3szwYFZx9xSnEWyMHNmXPGiPNvYiWwf9jF489vaR
pXLlUKV0w0EGyZLLpo7glmPtjJtHDA6JwYvl1FhomANK0kmmdwXSi4gjLOBFGTzXAsotrRT8huBW
sc1jtV+YrELQxJGMBftYGUqCyVmthGfCifMfCHhpfupE+qFkhyOIhJXB99ayqmvm7mYwq+p6Hzt4
oyAxqRvfW0xVPtgLQLhLzJqS9joagJsr29QxLQFSaGrlHGwtjT6zojACKRxWZdmulc9hsnwFf5df
N5GtYu2togm6o74WgamBL/JoGX5PW2MOALc0ADUWVKjiGUrAkGr0UosevM2BlHv9RLAxi7vMscNH
O1Xsa1zESi4gm/YCLeTsIcE+dtjZPegeZkOF8qXB2fUa5qCKoCJijVhx12QYqJ1Q9bO/DzShqh+0
8hyUkppE4HOjER3vjVlJkW1XIYT6qKAuMqD5yTbDahbQfF+uurhq5dKfyf/D3nnsyI5k2fZXHnrO
BEkzoxi8iWsRWkdMiIgb91JLo1F9/VueldWdlYXXhR70oIGuQQFVuKHcneSxffZeO6rVUxA5hbNx
RgP4CWbNRpIbohE8q5OzUOlH3DvlQRQpzBq3MZ/FZJpHM6KSumjaKyIn1qPkdlauR8o+SAnmZHNW
cVhwYCfI8qnCSXiHdBLVHXhHt1sNNIGzWurV0af2/K0vfACVDu1wW6cRdXXool6mj7YsJ8W/ZRcF
64DMn0mCYkeCShzzyS3x7WAR5HY02s43UDr/tjaF+LCsobxzZ6feCTwXLwXpx/SuTCCC8svHCn6K
GquPrCinA97eSazN2FBbaDzo5WlXB1v6REEdDkMx+k+xZYZftNmj+auybD9UJ33MRlp3CYTo2Kwl
qM1+nU6RAvhY++WWVjf6O9UwIwaoJbozSPP2Fjp2PGwCdIIcm73jvXIIkzy484hiMDg3bhkWaxlG
42MOh/7sWq57iM2QMPVdykKdYNii7qtTRFLmncTiGOHfqSnylpLGDdaNRlgrdKDqSsEVuYXp/WAK
f9oIr32t44ELM4bdReU7a4FURedUdAaNUMvvKcnsY5xQie6qpl33QzNv5Jx+5IyDhN38n2pKv/pY
WvT9FPWmj+ISsiD8Qby/8SRf+xyGzrZuOj61CTt2ll61HMVRYmoVa/hlWXMcZQSoTVl1jYZveQqS
aDEDqY79gpTUhAR4cW8H3zXpmoSlWe+8JE3A+qGx+1QdRsrkp5uFj8935HlLvR4HRh2ZFGV/ofPU
9Llm8EBDOzvkTP9bd2hTPitwBA1Bqw35SLBpBMqzY90X9jbJMv8hV5QKqCGiM46+lx9lkLq/gjTq
3wvSKptpmfWX1Yp6DS1KppvRzpDNpIo8xNoamH04VlQOUUBMdKOjGvdqzmrLepZJWrR0tAxpvQ5y
Q1eD26bDctMGFB5sSz4w8aZssmSG890Lh8reeDo2qSVuWgcqMFXugrKG2jHizfXBBh3DReifFA9A
BfUKGh1l0BTHsqSVdM0dAUi+mOzgdlloqKAPuQuvx6UJr+zenUHSOyb5KhstTqrrLKpjhqT/atwe
PwOVtvMHnuQ+28yyF2wwLcgDQIeixd/DxykhyNmGOZTE8LIvZworWJ332bXTBS5Zv1z4l6Ir75SX
XYS6XkMsqj1XvzBEsRSGDu/+0O2M6avuk1NRqiDZVG7ABpyH0nSDMwD2bQFc2QIwoSJnpYWT3Rqf
gpcVJsp+03hWsmwcUkBIljG9VqpzAhrAuNntxrG7PP0Wvy14rNr8POIWy7UquEzXrPjILSuqxMZw
qV8ErVA+O7eUDJXlQ/hjj5YdKJJp7wkUxDR3xi4tFCblW14B+5zTW+rc4muWBh1wZgoePnG6tfdu
U3oPke78hjiih98wHjCZca90+ZwMKuRvFoWxKbfINh1nQ7DqrOhWFoPpvYrVeDYRL886SjBarbiN
q5d8ZCrmlpHMDXjiio1hkMigfGWTWP90u9JNAccTZF3F9HF3HImbBZuZ6YtPBoXoYR6mOb4KsKjY
AB/6ebnsmuNyS+IQ+wFwLgIR3KDnnuVi0r/kkXRIRPGMvjX1HJ0rM1BO7RTdz9Io52HMh0RvnCYs
7pNlsp6pGgtfXNo99u4Qhj+NGOxntmjjOVDKeieGSj8PyZDlfqwz8879l3FBtr0r12Wgs31ZSTpY
qYIIjnYVz691OiNiGZ4xr+zBcC7JXFKiFhd2lu9J+wJdBWdQ6HWM7bNgUraBeNpAVInopFXUHYBH
lifPH+jEq4dEHKnm9oodvgZq4r2Ep9tKJkk77yOIp+lpYS14VkbO7RHNXJPEyYDeb0xYhL8GAJE/
dIfn/VKHChhDc5Z6kdmcJGsvGafO2dsJ4syaT28iT6kgcsE9K2sy0nojijCN7HVofdad9g9z5haX
LtulUNkxqWhxpQll4LizwfVTB2/tNDrBg6qZS/YhnzQC6jnFIZROR+ZTVUTOZyqfdyMeB2xVhb+N
XVlb+6mS3lFwPfHBXKygvEJIbSZwrnIQN0sTM7CKmtQNPPUneqPb5ZRHM5XPITPBXUHGsaJubAlj
94rVlhXtExDNxZaaT7N1IQp5gqDFMHBSKSrVwTStkrZtrxP8UtltAzcBzrnTlPKmz0QVnZSjh+Q2
GH3j3XppFI0HenB6hFxV3bMUbq2rQDGTUMtluzQLtrMSLN2WJD2isKTZG6jCrjyoLoLZ3OTBrD/K
hYY8dJGc9ftsVPRB0V0VrfwpdnyGJPYPMe/76NIqOGid7bD1tCmK/JwCCo1nF/2UlU1PHKgbDS21
4FKiVM0hoR6EXvYhGHckrTXd1lWatlbbzfcAcZgl3MibHhMSqSUEEi+zWb02IlhV1Gdm19gHRn8N
xrDut31OmwYom8Ha9PFI8L0UYXQSHfaOXZMFPLvCCvDFifDd3OJF7l17XvFkKKHjWF6h36eccbtp
p7m8LsC/+GurTRTFs97YB82psklTHiLaC+dVr0o/eeEh5aF5TX3FmGOP49UwCiRVCjj0UD4n+JGy
L4druL6PTT9vKq+5dOu2UcrRTnvDXdaG4XvGcIfAPPeNj/qFz2JTd+m8HJwYzOY5scA9boOIPALQ
R7/fsaFkT74EnXVOy/w9JP3CRO408R0oF56JMmo+LDHhuSjs5S6jWDTDS2RIMeaaD0+Ia3W1iCHb
55PXJJs0Mu3Z7UseU1ViRb+gp1vu0fEzTkZIDFRP90Uy/5jjToijZi/BwGoPtD22g3k0TkvdgxdT
deEqAPODaC25gt30YGLNvakKdX6OJ65YppYIbHgUUNmHayEevrQfUMRxkaA9nkIdCdSZozCZCd3R
IaGHOX7RrAF4P4Ilo3YujeHDeaJwr6H9Y8Plq+2UWOVgW5uW2o8KXEEyOeu+s6f9FNNy2HLrp52s
dfWzhgbO5ZU13WdpedXRomRtXXh+xPK10GZNkNDxVkWsqA9eSiVuVRGLB8C/cp82WXnMwOQuX3iv
aIcbPWJ+/dQ/8cqHBxnGNl9f+05N148+NnY1fca4b17mOe1f5zbuQXRmjnsCp+PDYwpnqgoCp3iP
88GHNUEvtL32a8cuNyPxXOKGbWYVN6ExkNcXAcBxZ/GHvbRxHmLvWGbauXMwwKsqiMYWpGMfbnQX
ee2mVxgUMYJRM4/lMIi4Y7eh97/CJWghD6Xx/y9cPn2WafF/bj6/zZ+Vyz++7G/KZWD/xnINURBC
UXCJRmHa+Bt2zvd+I8/CzgbzV/CHqPkf2DmsfSFqiQDH5LKa+3fsXPAbdRgkPADS+VglMYL8V6TL
v5g7fl8b0akmSGnSB2//NcHRtSIw1L90W27rlMOUCIpW+4G3IV5jqV3hdTpJ7v4Hgx/4X62tLo1x
f16RSzzqpEYxhQl8Q/xFfzHmXdJ82chlRkDKWg5R78UE+ZJ53U16Wl2aBtAsMveKW2ZCatlOr3ou
hh/cauNt2ExJuU0wdIPhXsDdDAoX8LRM6swJn1yJosoGO1JFbFeH1yKFWWa6GZRa5NGcQMVpA6Cg
8e8Zu1V+3XBgAKbmPQmUjbUPm/Rm8Je6WS088m9lDSZ3Yzx9zeiap6s0Jxmt6Fy7NI730HS1uPEl
3iOA0cwuQJuW+27meU2C23ryF0lhRlCHt6OIETV8Ia/ByCKZWdb8zFIbMKcfFSsH6M6F22H23FLU
OUQj2F8aYY8LaMJLU4ZlMRr7yaUyzG8JGADdwZ5qpYZyDypVxblljqO30hcRUSlmWLj7Xr5mJA0+
aEfIxDp3G/cB6Qa/tYb6yR3c4lXTYj7MQ6avekj9nM7apLynRmSgE3m231FSiE7ayqpmdsEVX0ou
enwbYwBh8EjH8hFK1CvlUoqWOlpBQrc/B5U8h3SxHuKMzdLQBdRLttaHZ+zw2jZy8qggndpVYbRh
X5tndFV6GQLZgV3zdGMQh3iz8vw8BFO5LxIv37uUmpt11gb1VcXi4EgrCQrGkIxPsaizPSfteJN2
nD61RqFeDG+3dnL7s6g8e0tfg8ap4pfTPrfC23JuxyvU9UtQoGuuaToDfOWThIahQATJ0sEB0ku2
Dcli0ULXG+dqTom5rim381lZj1GzIwHG29+RkYWOII+xDy2E+g429vTRb7weqI0XO8Grn+f2dXPJ
Ok+xOgdEzvFp8Tnv47RYM5XLa4Hx+2kA/QiWwfQb2k/1FnX2AroJG3Q4TF8r3kH9BDCgAOGhuvwx
iHXobAZCeg5RIZypySavW8dcEDHjRxYY4WCDCVybl9jGEp1ruoS3iTOqfCeXBXwGTCQ57EqW5jdB
5YuvSkb9gy0qphA/A/U2V6DER/baPxdOVI/+qMPni6hNNUNirI8sdaer1JTySRC2ohGunlr/RhLl
RSibhrrjGK6wTjqW1RK1vlh4RjuNYx5QbQwmNo9HwvgTDoEBlu5V1jkdkf9Az/vFVzNUHSdoua69
7EtPXXE3luTqKHQvnjS4q0NVt0ddoSTQJvpruUzb1N2OlGML8QvRpvkG8pId5lil121ukuMCiYRm
d+wMvJxioKskgfChcNhvzOT0z97ohj+ySERH63dngmIEqPQ40kWtS3UA+pS1m9TR+nqh5Xo7E+d/
FVGBI8mMDiT2RX2S1KqwT8AIcz3H2UKqrh4qvOWwsEPnk6SWd+eYxewjEkareQr0M+e4el8M2r7q
p7h8SzLVvtSZEM+kW+Qx0ejeDY/wiObDgUJYY/Jx32hdYEav2JOSkEid7gcaXhWfE8FKlIboIpDP
LnTycav4yrdugafFUehXFJEYPcjZNsvWSej7ONCXvpA7S+G31F6NwzJBcQiZaAm4m47URGy3HDvU
hKdWQxHuNlM2pJ980qZ5VUXJzA3JD1PiMSl3YxzLoKsTWjqyHZ61udoIYcqt8THfX/VQF06LmB0m
cJlzTAmoqjxGYLU/lKVCFLVloALPj161cDtsPtYwWpusGlMgEzRGqPOQWtEnMzMKaUT3xzme1fhi
sopMYMSpImLKy1mNgx5H9MW1u43idPqssqm5ATui3VNSBuF2sOb3eQSeuJljXphqKKzHyojmJyUs
AxUmdbIdfZdWOtsYyO7zAHqG4EBZvfHhp+kF7AFEZQQP3LN5hM9oZVSLXNrS302DBYk+vTZ926Pq
jI3zPjWDuMgGubMjRlTJlWfa/t2qRi23ft7I11I29lubxiQ428X9kZreXQu5hBQ20gwJxFLfYloN
v7VY6hvaTsKMmo7erqjpWaIFqlhU7+eYc9vF25pCQWuR0uLGF0+UrnjIEpKLflXLvuVg2/ELlPmS
X5oxFtTGEZcVBVp5VoKkYeFPn5CR3C8SyMZwAPO56tEYlSnXrieWaRegb1h7WngCC24Qz52AjpoX
Hj1RvKEgzzfrmjDTc572yzmHFr3jLaNxJwv6ncyL6YoOCR54aONg9YjTnfAU6mpVJMKCM1eX1R0j
uVnjSbevQGf7NI3M6g7ffpLge/DFbQZn+oZRnTaj1oVvOneIF4gv5zJsx31Czq5bsZfNqjVM1bBY
hY1IHuB6OB5i36KtFeQX+3KhU0mx9B1wNSJ039lc8rk1oBtgU+Wh/tXNv8tvVEHgm8OVxrTOJBSi
er2BmMaibNf9vZXXe9F7010yOuHDko/xi9OrbFW7s7+OOpv1WJO4aCBVqahpDLuLXTK51b7msnU9
Sz4XdTv8GGYoK0medj5Z1XjGFJ549rIm4WavhFTddbAkV/Q2Y8AYeCCbVu+lXYPi8d3kaZiy8WZY
Gr44kW0O1MtyWCsW4gaOkEcRH109D1PfwwaWvX1OIgrWy5Lca80JjHPwyqoXsPaht0vtuNowwP6Q
g6U2HGFu8zmGx0fjJhyQhp/HF3q7ISr9E4Ux9X7JPXddNk2yA2MxXhYYVXBHHCXMVp52qKvPMSqR
7/ea+lwDP3/jKYd1u+ZDxRzEIPSrHJLlhtL0qThitFgePDfzUCFFShwNrdWOj25Sym7l5uS5UuBF
P1k7YBSUQdr/MEHSzbuSyGzCerdpDj6756u8qAaKyoOCqG9W+rPi1qpoLAnpYaJZlbY4vnW8MK3l
panYbsztWc/9YuAgSB0w8imehw2sr9deafd1bO1i68eknXiEThyre8+wIbSDAJ9R1trej6XJ/XvZ
ReOLszBSAuNK81MciEZAkGH62nbarp/bmJQfVrmB66mcw/Cu1c1yk0MtPXSVL/92UrRdN7sVsRe8
wSDpKGR1DNJ8HnhTc4ymVAIzLz1+k4EbOOQW9jDpqlU0vYS5myZQxDDR8kTP5kdFaT1LBD0h3dHQ
aquDPdXdlbHCRG9ncCdXSVY2v3o/5sews4TSwPvC7ivSSceZ25PcxIDuKX3VtWMx3lZ4NQvwgRaF
oQUqExiT2Jqj29iegmqTxReoeoNt0wPUFKZw9hmI1U7Nifs4dFFnnUzksx3MBsCAp9Brh2B3icbd
BHURnszgg2FKSptUh+9Bt3JmSTqQQh3NtObCJlxG99VPbA+dMcyGkyOpeSidZLpauOnk3NJz/xmH
wFCdIbPTGwV9sR0R5fB94OEJO0bWZmrO1ANbn4HVptMmshYEVZzuZHpGt9Ipe5JAD7ve9gxuq4rL
9ZSAlXktcJ2/dDP4gKsl6b3gqPoxPhZ1Z1CZWuun7WQRQp2Dr8PmqXKcJw7p0KuS7I3VrE35VG71
r7zbdH86S1agRIn+qLiZHyJduOdF4o0IVdRflVS2AKyLLkd3/vTtzC9hWK7K6aYZVJEQD4kjPGaM
RzCSwlY99bbLNvZfnMf+arQHleyGUJN9ITipOthj/tHEwuK7N0Uq+23k2AW7lfirSqtHBKQ3EZaP
rqp4sPp0RTBkfmjahO7/dHL+w/f0Zw7tX1yov/94LPYBlXj4Cu2/5ifySLtlDvAF1qAmS740cHyG
tDj/5z/l9xPtn2zuv/8Y0mCcOG1+zj+Re2e9DDDVpCG/wDLJEPgimG8JKzjIhGqsdT40pbtywyr5
rng8udhTWzhIDvvDN2ea1RH+srnymrJ/yFM/vL68ZGuPWvQba2zmN4wohBEvCuja8FzEr490HO1+
/yP+sGr993vE/sFX9j+pGwCkDSk5m/cPzcR1kVX+9O7/k63s6vP7M0/+rMwQY/nnb/CHwyz8zQWb
gwU6VIoI+QVu84dOo35D0XEJwCiQH75zyTX9vQNV/aZsBwCIr6DSk6pD4tC16ZP/+2/Uo15UH+nY
XE/cdrHH/91h9w9v8H+YAv/h4vhLBMVyHfRdj8KBv7h7ZdHXOYszeIijX+6MA797lTVgg9ZBUwLz
E2G1nH2rCvZGUGhk98o/1W6QcLTy+uyGtZTVowjOipgbXdyHcaH50UmylpVI7hbrXBu4Tbi2nW2R
YX0YZJOcB3yOND2Viz70Is4+BBvDWyqrym/FM/TejUoHrQZQps/cxAmD00EE2dFhHvxofcTfVVTQ
Rh4OgIdWgyyLZhe6i8VjdYidVQ45A4v16MV6pwFw0tph0fFFDJwoXRcs1EP5VfiovCG+mRpfUXPp
ZOpMlsu5j3q7v3MHIrhPo6XrnLr3cHCQol2wiWHNcVoZ/hdskY3tXba80SBvXWhMG39e1G1Q+xps
eRXsQqcGjxS2nch2uM3zrxL/AsCHRFzUEfCvZyIU3lVFeG3njVVxcqx0GFZlHbW3E8SAhmVGLR4z
JLJnfo9oAWVamXaNyS/yL/urON64UnvcyZsyea6syj7HjtWiZUB84yRKwiZaRz1rwtvCGeT1lPc4
6saQoT0MWQewDI3pvA1rSd5Qqdp+zVqjUcfCclzWthFm13ft9CanLLkeqJq317mPP20FsZJlp4zs
oD+EA/6Mq6BNxnc7msru2I1+kN8IuhT3Aw+jdURY4plKnOoGLCdVEnnQzHpXBlHzBeU2GfZFUfQj
niUvO4lBc9YeJ8NhEv+BeJCWO+9rVk/PzaW3Je8batCrGFmgdEP8BladXAJ+nFe3+Cpi1sWtxX8v
bNt2mmfwDbOHhWpv1T+jpHf1+wJKAsmlsaSBXsQk228AakVmbResOKGo4PB4yWn0U2fL9Vobo095
aUEdGmef9pZ16vPG+dAsiHEPkzsF8ZIW+PFYEJtDnsIE2NclmyL+n7Ek1m4vbzRe4ZWndqpAVRwZ
rU1Tt9eFk7jHCrWoOZioLVluMvUTt2TO9K6HULsEQsJ0PnkT6YwVb4wiS77U7XevIzNtLJqHKsxP
IxW3bq6ruyJPqw/CrMiDaeeqX0HIUnUlIu2FW3KT+kJ8CYL5trM6TbwvnHrmtwRg+Jgpl/qH2H1d
/Lq7/x3L2/kEtICHB95uLlOVbZj53W2YQEoI7Eu7vOfp6DMcW/fBrngPtsZJQguiY6iK7dR4E+YB
GhN/FWTRdn5nOnwJ/mX5M7T1jnPbtO0QKTucLZQ69tlknG2b2fWnCNvGJY0LrTcaLmTIxp3uarto
ZkhTv1eTYhtBVOyAfERlm9xFBYtfkQfxbW6XIBTJlPskmgYX1G4nRp62Pt8yRgSV/E5OJ5oXvKAB
5U9hVPyqETceOlEAtSzsHM0was3Gyoio+GaiHKiDq9YL0NheJHiIUwZn1yvWUfYmriDVmwWedETR
sVopLtfPhI7Ic04ODRXKWWCv9E74a5a0uO8hAvnTNetN64nALt8lSLS6iHrE511uue6e2sHoxGq7
+zEXIe69RTrxw2yPTGGCaf8c0AhJcM/OoU6RHt/bFsfZoSUv4kNJ2sYdeT/PTXJUwsxfjhJ46cqy
fbOlw2XA/6kNyaNenqRw7Tc/7Uke5WFFkBb48kb1Rb0CJbdEqxA70jrzaT6estw81NIQSy9FQcok
avGqVK2d3vs2i0G2/wkCDhLm2S5dtSU2FW1dL/qavCDc2yn/hAeZ3sowjD8wKPRfM0gZ2MEpSFu2
svlHrGv/Pl4cxPhUltlprK1iv1h4Kme2XE/TFN1RIO28My0m9wrLBTjZS5o+8tR0CtphPMimiM+e
1+S87l56CpIixC/opwqFwXZfW5jPLQamGjxwapVil9iIhCvi6w0NX3E2/ECltb/UMIaH1NLxNg8x
clxzM75gvUSGSEzIe+VCru5p2FgYWkFDpiu7TOunmvzhrshq787zJvkooaMdfU9bd7VWYjuSy5lX
ceYNT62FsXGVBuCqiNYGW3/Cp9U4afSe4NFO1gG0k00QItiCZRyQ1Qsq1W4qNK+TiBLvDsXXowyR
qzddCUiy18oSBpdtIm5SKJ8BcMwsu+2KNp43yiblltgG4aqMAdVHJusfZ7dIn01hhju8CwrsVeTg
Te3Cny2b0l0XZqxxMQ8k1soapfPq9nXP/Qk3EQuA7BqaRw+Odggxa/SBgDprXKw/QZkduWcm9DeX
5T4KWlrBQ2s6uo3H5qOQ05nCsACKMd9kFVlVi4vo4iBVhTCvXWtzHVsMvjubFPMmhUz/GGGOeOpR
f3FRmwYyQZOMkPhZna4T4U7XNRLEJVcxguiUflI9OTy1dx6e4btaur98vxNA0+M5z1dg0runyVg9
+sbkv6jIcL6agb90WKbk+KIKVf/sGAR5HhErTjc1vSprM9T9dy4pV/1vmab/B83J4pKE+M8mY7R6
OrPuus/vn/ofBuQ/vvKP1aX8LYANypmMWDBIGIfZ84+R2P+NjDCcv1BylHJ/H5b/PhLbv+GQJ65N
UgMjBOP0v4/ErviNfIbNV5JqdPDMuP+Vkfgv8VIJTQJSvm97Hs420GDM638OhfUwp73OqGHfZH34
SGv5fFsREaK0Jky7Lytc8vNo83j5F+k3NI/LQfjPR0hiaBIVP1CXUwIti3/5yUZ7OV6qYdh70kS7
tBOq+YTagxacDo6E6ApTHYRRN5q3gt3Psp1k3eTgobm26DEebQ/ATeO4a83T7T3C9dETTMA/JB3u
rOugw49i6wZOdl4iix5G95IvwBzNJO+MPc7zpg7mL+qpV6Kfu2p/OSi9U7oxfc61G76UdlYmW6IV
w/2MU7jZ5PBGz2nCELIKGmoe1oPjmrdK+ulOOdg3g7I8y7QmYB6Ds1kwWSzVFxs7igPEsFlqp97o
qP5B4tK50t2Y3ZP+8F/Zz7Tg7a3sCmqJU60TYHj12oq96NmCLppRUW/Vxzlwp3UVzT/9Giwq/uVd
xM7n2LtTRv1ucsdJxSeHTKFg5dMvaTkV2bMS03Ez0Ug/oiPh9CMa4D7MsC/WKqN+mbOFAS4t5G3V
jBTt4UN1hR1v4hGwzdi1CkSGR6vwRS33GkKRFGB9srJj6g4lmx+9oaKJ/Lfo9sC1AZHAhW8jnIet
CPew8fVaq6XgH9XjmrPDeDt2pr1CfOuPS9R1HG40w3dtSgw50qydFrotvhYsJmPqbwGki42eIpLN
KjZH19bOTqZCHSXr8JXF9LN1OmNor9XpXtBZDvcJWq5RlXugycLsoiYu2VnkZIWow950aPL7Zewo
tcRPhpfKiYtjVVnyu6Hh9WAkPhewENbNQgn90anb9GFeCg2oXBZyE2vA/qsA6nq/ApkgCNMHMGo3
MoAhehEZ2ZeMQupPjPR5DdoBp846TRb/PTYyuMZC6XyhrZbfvU/0HBtsw5DgJqN5ACNzZU8W/bhj
Z6c3mRu2xx5dNbaldSpF05ySpaxfSxR5XuusayxiK32ygF8dCevqkLrylc3JwgOE7dV3cB4YQu1I
XUI3dY7ZlrnlRuqck83k0FRTALTbA/YsSva4SfBYKquD4FJKe9N61eJuleWgeC8+8Uu7E3iUdTsP
967VzzsZJ3N8iuMGe3Vrt/47RRoMlkDZsfP6ok4ARVn4MMfAPuJSnqq1h3aLzli7gIJZ+RJfCGJM
PYV8qruOOEvgBbQTq+CSbhKzHLESek1xK8p6eGGkR4cFNIgB3Jtcumkt2Y3bQI1xe5rH3vlZtw2b
UVE6L7ngcLLvS0f+qrwxCnfMgDONBbpFylgts7IeAo8jGL5Vdis6yHIsVUCi18x6ebGiroAzi0t8
h8OOde4am90v/xFrFaf+g1kIqfD7lXpXLNZtJOdvL86/dJlcOVi9GtsiVTtjAi4HtzgMpBpvPZml
m1ZioO15Vgezl19xmMtXCydgVhVQx0o0hUPWtDeVt+g7zgbfrLm8VVd3JSfaIj7Ymd9cV76f71ww
MDt/Bt0Wl356l0QAaidW7GezMMMT/a+/Fq8bOMhY3o09Z0y2rB7Gq0jn06+yjLB5YR1Mz5xuMBdk
WUAqaKkwcuCLU86Xn43pCdpgcSY4fAtTb2KNr51ebBwOSN7Ptp6dIl359UxTMu1zXJfWW0/tPA2I
nDCBrDznlGvtdDWY+xDNsF0lKdwdHFMgKczysxEt9w/cd/JiLow2IUseehAA/8h8oeKMKpLtWMYp
emlS3kGgjtq1EoYu0HqMHvyCcClnCjbQK3vO+2Mes/nprdLc6BFPzZYoO80MkBJuA4rM1uALXGeF
FcLnk4V8zt0i/qKQRm+sSgUHjhL8YXAf1wWGBBpzXfc5KAh14A4jfDWxsWa3jP9/zG+GiAjMGEcH
U7jlui7VCbuef924XnIynvrF0ym9wfva7IsOJBLrSUL7x0zkgPIiojDUoCyYIFMdO9XGmtvuO7Vw
xbMzpAfB9yrKb11iVXqbdFZG44AasFknw0M6x/krB6V8W3D0+WknjtnPqZiwWHLB7BUrgOHQNF4m
t8MwBDcsTMsXn/dpDbO3O8wwWr9BAMk7PbXR10xvq3zUbclttl+qpKdNCHfEBcbfZZuG6aAG3x93
W6wcC/acRawzY381LLl3qtTLvnCd4eyn4WbqqjeLoEu5hmXq4n/XuN4x1nkC6QDQW7uSDYl3tptp
/zSyw0qoMMjkja99snizB2K1GMb2DtbwfSSwEtCG2210U1p3RS+jm4lxmW9KPDyQOwqsUkJjlxgU
Yz+ZzGOJcXI7BrI7Z5zgLAUNWmBB4U9IrsPB/m796cfM/f04ap9RwXbnY7pwWrJwKR4sjDyrNMZ4
6brFVROgpyymU/tgQGaOYjfaLAkN9nUyyXOm4pdYsJRv+5EPAPiTzYgPe0VAXA/r0lqSh3JqWPtn
6c4ao21aes6un417lUxptSk4FhM489Nv1CcqE2HAXhc6uPDqHXdVTxO9xhqLbKyjbt/4c7PhHRq3
zIJirZ0LtnJanqMCSc4tKSYvPV7Yoq2ia3o94E7q5nlUifUU1lV36OExXUYNDNQ0XO1rAAB77kDB
OVYNqdS889jFQ+RTGKgPGIQkiZfwTlszl2/pytuJ990eC6zDbjdMcm/lXrrNJz/edwF92kJ0bCN1
KtWZcUG/c8TjTU2Qf3cEXvQdXaohpUK9Ju9SReM7Cd/iwe8X+2yHRf5LT8rDDlo6R2cI/x97Z7Yk
qbFm61fpF2AbODjDLTFHZGRkRo6VN1hWZRWzM4PD058vdLbZkapl2qfv+0Iyk2SlmAB3X/9a35re
MqrE14PQ1bidpFmR98S9uo49M/plJguAMsLjK6wzKEM3MtEO84dMOdxayUNsBKyceTyaRzcmVKZF
Zn8GVtvcjabQF5xYOdmCWqG5UrnpHuOgZBI6Qj06xgAyn+LA4hDvj9YzQYDoZ9HhNqEJxi93fhun
OQ8mKzpkvSmPtNAoc0W/RrCJYXEeb0YizsPxPMa7yvTzXYkF8NV2fOCmDDxvM0mqFRJRxF9DrihY
KNzAq/gRVPnA6NZ4JpSd7dOkm0+ZzpadMufx3ZF9eRqaWRmYjV2aD9BIt6IbAnXsTTMnPUdzwzOy
8PxzyNyS29TP8ytko/EaJBWhJIQ4DEs3WW9ia7/Norx79efKvI8SpY4J46fdTOgHOsHsTZhzWzd+
T53GWZelWZykNvTzOJXOflTp+AhHpGc36UYPdleBXYCbeIIE7b0bBGxWDZHPd9uJDl1lydDt4/vW
z1yMebGxbBpDji7XGRU5ISUu3YonnsVRe0nvIKYsofbadlcZgg0PZWZ6BXsUm8HQadhBBeeGJMxl
VN5HtAntgkI1oRgVG8Zy7q9ubywHrDD5SvnKesHgTqtN1faYMyJ0781iiMx6YIlgfRtib6RGCcjp
uuzwIRYFNMJgAXPu2nSl4QRt7gd6pgFsB59ZWlOmISz6wnw178RIyX3T1MkXm5ZiY7h1n67ipUDk
GvSsdqUEJlo3Y/eNm3a5GiiXcC001X0tL+IblC1myFwbiTxLQtKOHyrdivupM0f9WXGsbx7bOrPn
59teS617Ch8jTiIc8FCO42yCjdNqMFxixHLtQXdEfPRHYyfrKruWzhQ/a6SUXwts210wu6ShlsmJ
d0Nrdo/1LKxvQxU4z5BGBVieVgTvwxJTzZ6lTB7j0ki+9ITwbLiO/dk4okccatKUnwMR82qyQf3Z
2tVyjKcK23+Z6uY6txbPigWTCBu2zuKpJnsanBpNnUTYdogbLj/3Zx55zgsQO7d99hlx9/dR1Tj2
ZsmYCW+sDrtQXBLTGe05A3ImYyavQRmTFUwHa04PtcVFSBuKESFLyK7d9OXsWmGRc/c6c+Zb64r1
8FRZGdMaijVqMlJekkDqI6aJ4ORZ3O+emIm/1PGhqQb7W7FMyU5ZARJoIIZP0jrUJjp1c21vZQVg
BGNddOu68/1TP8f2OuY6xLTvmp+Zl0wfsQqyg5vK9DUDOvhu1ZX0N24wO9/clPqMsZ/mLTH+6iIW
232MgbvEoRXraO/Q+tXMdX5gR53cYRyY9k034PjlK/wEuz3iujXcByep221peDsLR/sl9bL52DMz
uw1Qs6tyDOccoJFS7hX0JqXUcEhD7Tdk272CfFLVLsjJ0ovOqHIfANy/SHXqR0y9EKh105Y8rUUH
w84dg1+DX3urZCjTLcpavB4R5V9bml/epow7pzBU/5YVTFci7dpnBYfgmBZO+ZhXzq/YScyVqPvg
2rCdfcCx0LC7SuufALogKsaT2Csy5c/LSEc0HaXmxlr66ZXONFqjjDy576JbLcXS2qCjmk5tSqvu
73TkTBht4xqBsEweRwSAtV2n2IMxg9YPA2fS780snMeEGdJ2hi4Udn7VXkY55QegeW+DqdNqrX0B
6Cst7WFDK5S/aqdZ0F7WL3jbijm09MAEp7DZA/WZeB+TSpwxXOSnws2D99Rroo8o5ZlP/qw7sKyO
Vwwd80fKXuxe9fGyWbqoP1Mylz/17PLycCpMZ7sQrz7aKKrnqOOSHzue9x6QnI80bdUmWvr0c8Yp
KnEecKS21OidfYj6ZHpn7i6EVTqMCJyHS8Ca4k9yXGUzZyw7yrdLnWRnRWnna+HL7igxbrwaFddV
l7glJ8FRrf16ztdlYlsPsLvFMfLGaW2M+Dj1XItzYpTqlzNpjBtE5gSp5ay/N0vWvJASQ/vLj3NO
WPAa25MZdzhNFjK6e4MLzdrYxWgw9utzmAtN3sfrynDqt17XTcC5S1tPuZzrZ68V3WdmJGgr3h/5
TR006h0XZfQ59SZ6eUAaKDt1BP0f8GfEUOJu6c/sjyQoKA+n3WY50e64nzhfySG1v4+ucl+Bhi5M
27zqE394TTWc6b1VLiKNLPvqLmanxqyLZwdvKMMQpcg5p6PnXAODp7fltoRg5dhdWrJY5yUf+8+h
HMaTdQu6dsKPNl2VFvt5sInB3gKxHR30IfOz+r31zBSiXGlcqXmTWJ3MKLS8Vc8jvlrBolBflWpc
fY+SnMi94TJLlQRLgDlPsfWKcZZAbp1TfDeaDjPQ1pw3c4ZdMIyWKSaor+b5LecMuY6JYIHhSckk
8+Hh9Y5/hH5F0jnlll1AezebY/JNBKn17GXATsH6LLwHZrLXufI7jRAUq1enbH51f0SKG29Wn3TY
zb8q9qCHRBo8hnDjrJOyqSj1MQyYf+n3PEbYsqqcLPxMMF3O656leTX1vU3VENlmNmOvPGSq49x2
T2Y0iV08pMYpzshCB0wlQ3KBcg3h7i4f6ohdun/t0865YO8t78zYwQFo/xGy1lGOp0ep00QD24Gi
cC4HQAvyuJTtUK3xJt6WqXKbV/hAAwbWLFUdd5qxnPQw+2fKuxKIpkG7s4LI/J5w+XyvmYXAXVJV
yZ8vmpObmPLMyFttKZ/qr9nswSJMrB1r83TNkd1R3S1QU4Mhp11h0O4G4Ky9SGFebprQN9ONQIiU
9YQInxsqu7CzK+MQTT470zbronZ1kjFPkDj4GDMOnsTuFgf9benXtk4KeNVe4YbB1LqPbA0Kh9rB
PLqILKWHbPIY7zuJu8pIU69t2CuhH83cl0UUMEPHOrftKXghQzFU7clp0RJXziCityYexZZ25+5b
NtvmmTF73oVuYvAAd0b5aKdDc254tVXVNNFDgkXibNaUTIVRUHmnAYjO3sY3cBSQXE5MzWraHVP/
ClOLVvSJ9o61YCDxPndjf0Fco8dS2qD8gckTyGsw8k7h4tTZJnbmH8FCWgASgL3CqW5+GUucH0ZG
ZU8uT6bQ9QascE29UBW8+Pk2zoZ420pzuQTYmHaJ8KqG5EXp38bv9SM10iaXHkO0XWLYau9W0/Kp
x8I71rLOXlzZ8BTUVdegNzL0qRGvrJCbGquuNMWrm8wg10xzZM/lOXu7YzHrK0gCHvZOO7fo4BXG
i98DqMzm6dYuwfQ6pKdIbzJd6EePGcuqmX3j0BdufTQqk7kws5kPE8LW2oirdN2VGQP0oNtzXN/l
VtlcmFf22zaHT2AtmoWUf5SH3iFnWmhv2trAkb21SjKmtDDH+o1jJ9zjFf5JUilztBvypr3NbcR4
Twt390ok33r1JxUT0pgzxkBOi71xdLOUOmmCzdib0/o5h61iblPZ6Xm9eGOmtgYVK9VpTBKBJFtX
gusW8QOKQB4bbypzuqNvktUn6I44sEooHL8uc9Kmp8pz0yeqZiEYFYGB2LtIV04UraXDr8wrl90y
TO5HLhb3CsuvsrYedj7Aaxngu620GfQxgE8CegsLVwAzoB/p2mHMyVeYKQSJJj+o3wa6vb+Phjkv
t7G86Rz0LRp3pFDReQZcqt4bO5p2BnWfF40TNQ5j2XSPZA1JdQt6kh/qCSHOHp3ywnLzTVqA0iK/
Y2oNpv3DoL1gS6AB15/t2cfOF+UrHXpYrJWvG8i1icDWZxUIKf2Bb2HZdBgT792UrGMoAcQ99f2I
YyWal2fkS8n4VHgP9gzVZJ1Nfn0XkxwGRElc6wvVwJWQ6ARhcrNldEC3geFAJZraPRpys6zauNLv
qe+yQCChzmcqZrzNkDymtTdAdofV95xTMXEXQ0hycreljRC4xDkSrAT7jmWmDFM8j9/xMmJMSGY9
EK2CDjXSYGLIR7+2bR1i8y8CGhNnsuO9jVILQN0HRm2Tx9myjIiHwgn6R5vuuzeE8+nRcAdKBQKr
2KVkinZ9V9svdp7rC5ZRZ5P6xmRuq1TM64749QViGfVZIETcj77Ok2+pdotTb1jjQ2uIvEGCpDX1
1PiaqYtlFfw98S1JCx+7rFXvGeP7vNzQCC6b620idUYOPNUXHbQYGzzaPdQq54t4rLJ2MbDNi/gr
shJ87KljWU9xdDORg/Qtn7LUExsqhTlAB+D+WU47uSJBwkFKl7a8byk8vBJqMa9istUF6Kyi5o9I
6zdmvyk17BmNRGPju2eTgjpkHNVlas+E33pxk0CcaLcnD1Q2KZbRbkD/xFCN1TqbjehHmpfLZx1w
82ymhA1bOJrNDUawJIpkgs0xbmnH4o2rDXS4onuOPb3q9KUz7egHVsrbA46bSGJefCN3Jg62RYek
KZR3TJLI3MVN2Z14trMAdYH51TlDm2CiYuXD7W+8uEZaPxIO9I6w/Jo7Z+rHw2Inw69ucNKdy2Xb
hJMfNKBzeq1/ugyq120xYHuaQAb2bq/2ylm8I4z0cj16VfHkEFc4GgJCz5LPw5fKGptaFtLQu7ow
1T5zPK3WxGGaT6sG/rOJB6+6ckRC/a5V95KPtv+I37zAfe15T4to+VvLc6iLx+Ydqg3l0YQGGHek
XnczA5nTZuA7fCJ10f9gBSrx6nhT8GwsFvRROJYi3UA6fRhKr7vihJZMD3i2qNAZHCJsZt8/lLZX
nGqLP2RFhLRI8ngPrlaoCeZcDh8LstptQR7F2R8o4o08TiUQx6biiiEZEmMSZKJ+iqJqeSSdyy/C
5gbIT+o+MtxSlHVZybUTssYnpOVqHBuOGk7VYm+xknBJpuhSjrN75I/FF+5u47sG80DtZPWeRGO+
sdKKVHGw+PeDtywPsy6/Gkuuy5yOzCapwMBkwXx2+7l8Sid72rWVV62yJHiaU+qzc7eAN+8iXR76
ziTDYE8af7sw3Wes/ewrXI+bZ74hHgruaxKFVKiMHF+Z0AwoHEZaRoeebfuHl+C0iHAL0Itp6/bq
sKHnJFBI7C0+HLhw1Lo+pnjOcPsFcUfIWbdUO/o/qjYXeVj3nbwksfDOk1s5jxo540Nhr5RhDsAD
e8fA+CYZuJomM97zVI0eqlT55JTQFPJ2gC6tIghkndlgVcfbRxMNsntrrXM5zbBb2SKcBsNTb3bM
kpWUAVuWBIUzt259rw7TFthgVv3KPLU/QA2tNknTV3udUI1peiaISLIhNJPY0mE1jTVDq74vP1w8
XGdmh8OmoMvhF6mW7jQZeYEWbPnfTMzr2J6GwjdWhOOxvEeSjayXMbeyl4ETDNa06dQJkm+ibDCt
M81B7q3lZy0d5awSmHaHyCAr46CR0DiCjnEGfcBDLvCamphslzxJmnu3xDqn59TTzlc1zfp7yrb1
GWAS3ddurm/P/+hmWw4yvyLkr/VHkzO/xGjJoQeJlK3JUnLGI4/Hw3gcfI85TN7bLDR4T8+TYZrf
C1v65WaqaeBj+MLCNavAPUTgME58KGPhUm/1Kqnt8TBLsqRkuMj6tZ2snXWNlbGGk1HMb42fC+Y2
NMEKUbPmq4Yu7sg1q2hVRTe0au/RVDek0Q1sM4n8CA+2O8a6I+Qgc/idgIFStDyTiR9W/4rVStCV
YIRWMMv7urxF3RHayOhmCatYCP4wG7HEDXZzF2DOilZ57sSY8OkMX5Xg/l6KsWWOIlQODc7TlJ1G
hnFAZC+9tWy727+YuOnCaEjFCzNbuyClIoiClkrKL3If6r5mgvrI4sXepWC5DCPJ0n7ozfJWro4J
6B29GcdanhnP8e10Vfqkh+mZxebnMB/cTLf6c50W5tmnSQ+TC60xPXIfbrwcNJVDs3a0lbgIVgHi
8GmhUfeoVaPvSYTAM7FuIvmtyYoxjdhAsL+Vpo5iY2TTo2OgjBIn5HTdvQ9swo9zpAjewKsEi2F1
62luYC3DZj8PbCfuxe3pHC/08dKVpu6MkcaziDp6yIWSxDD4M/PdJEpx3xEAPuftJDZVbyb+ispP
0hRE1N4TCsMfWyrh76qckqOOjtyNg2f4UFie+aOoR8gotd/elUOVXKKlyWgUSKd0DQ9w+QHaIdnH
4DYPkNqAkwwxMjG2Lvm/Hvr/LxirjXPlH5kGbz+7/r/Cnyr+LP5snf/3n/u/zqDA/JeJxYiYhudZ
zp+hBr78F6QDG1dMYP2BNfh/PFbh/QsXhmcGuOUDwZOF//Rvs7yw/iUdrEa+h/MeX43zP3IG/Qao
dlx2+IGgLYImUs8jUvZXZ5DnGHFTMJ6nhWPIt42Z4UGP3XQtU7yxvZoPf7JO/dur/2dv/h8g+z/7
gXg9NoUCHgPfCFXZv9FfYTNFcBoCtFFAKrtY5NlNb2weR0vVGz2jeZXRwhwM2dzsGGqMjF+yRA6o
TVEB/UzY7GxAJK7/w/v6na9we1/CJ1FjSgF94vc6w9sJFxJS6e9Q1z96xfuwJgR6b5F7gdcUgnS1
qxAct2Bn9DqZz7IdzOM/v4nfUz2392BbCBYmwWcbY8JffwuOpS71WhTH16jzOyY90dFnz/L8z6/y
N7+4w0dlI2kHkNB/B4R7fMk87DN/Z1dyL/PpzcfbtJ9S0H3N1E3/4Yv9m88kbTQWfnEpHC6kv34m
GhQsU2e4aAPluVvt64J+B6hF//yZfneZ8c3BVQPOgYbPNSx+u6pElFvNJCNvJ5OSj5EjemB8vY5l
+uOfX+hvvrzAwtAGXZm6T+x0f/040lj4Rm+Xb5SiAJVG9gt7DlM68I52lv/PiiFv9yah2z8gzpAp
pfnbi+nBqYhgON6O8kFsDOTQwmRk+SoXDFs6c/f//NnE7bf47d7EuIjjiopapkS/dxKllu8srRd7
O/hDNKWOIEEBwZtXDP7uAS5Qvq4RTLcJO439UmXVFtxO9B21Dh6vYp6E/NvubFWOa0gHkO1MiaPQ
tX06xCX77R6SHO7gROF9IpHO+leytofwmsnYVoQRV3W/MCWROI1DM3MfW3zw/yE4Z/3NfQ4l06V4
CdH2v1+PEzDCSc6pt4sVqYVMGphpRwk7aJQvxqwgXEXdgRblX56d1KzEuXiemAD9h6/6767XgCe3
E7CKS2bIf72M2oyssoyKgMTIgLzi4C6hqyC0TATGf/5R//srBZBjOK/6lFbwXf/2Skl9oyPQRrvz
orRc6YHcQ1uVH13CNPOfX4kr83ebKcZXwDhwehiSgEH8o+flT90D9ALYhic6eKvszDb5aKT7lif+
A2ckfXUNLgTR9M+cZspNBsorX/e+CU0P5ghB1EpPe8jb8DQ8Mp2c76X7NHAI+pQoAntGD32xsmGO
PQVd79yhAVWnPCnTnWpBzoa1NWR6W2DhZ+QKWdgsveFgAlDe1wk9PUHLANhoKDFr20ZsiLEETN4G
s7BAeVYy2k29AMpZWpDAwUtclASZv8JT7m7iUQtO5H56icwy+8RWUB4cXA4bswiW/RxIg8lk4x3y
pvfeU3txLhMu+/3S4SkyIsbfMmhd9DwRkZqY1wEnhU0R1SWyfkqYBuYaVpGhfnZEW4MBV/WnH5t+
GCcNwK9kbjh7V1O38dQ4b1WgYHuZffZkmHVz8c0S9odmdk4vgWZsqCe7ea9JVZ1xSEWvSbCku7Fs
/B/udNubR6b9jVb7N0W7KV4BCB6nrG8vdkBFplcma7Tcve0Y5V6NFojHdozFFW8vgQk7cf2T6djd
ZSFZzZijcXcdXX87Pk698kdOQ0A+kFwXQLQQC1KNOsCk7i5AwcZtlzO0wRESDR76fZPuimYaf7Jl
4jtBCaIJhBNPBb8Pi1ME30faYmDU63RvFm6zV+n4UEVKWXcMX1ozeGXbNgMTUkGPp6t0DsOAH2Nq
cGO2rnTumtEtNxXGfAoUYly8q2Zh6WdegEwfZoVTDet89NO9iIN2q3x+b9GNfH2j0YEncfMJPmOA
b8QcrXTj1FJ+S2oxn2i6cb7hQDQ5ppt5chnjxpShPxLH5dxuEo3n4UE4p3VmCvToNg1eGTn0xatt
Y6cdTTP70VDrRGVbJLniA7xqTwXaKybBZKo3hLCiI5UaK2xc3q8lZiYWmgN1f2sTLmC280WdLWTH
h/mOHGBzXNzerWh+m2ZuITAECUPenVjY4IQ8D8rvri3HAMwmVqjAaZsDYTgvtON82I+Rqc/ucsuX
ZU4c7IgjLO3KzMlu+Sq6zwcd7xGLoQYg3vB+kwnrAKIh1uhViSkuCOErLXdiauErW80Rn9CN5qbK
J1tNyATpvCWLmDwLM9AbRsr9tuO97SejirdBA1fdJ9zB76vJirma66NgsBcAdBrcrUdB7ivalXey
5+YnThQaD4c2ZX/aNB9BFDBEIIbWHAwLc7FrZAJS00h3gLUwFjLwz66bArpijoMHlUnh2KHUCEJl
i5zlSCJIXVp+mm2c3WfKmvY+ycKv3Ka/BLDdNIFGhXZV8BM/RZ5t7ok5FZtpBqplEFVy2Iq2P0YG
l48i6OZ9MBnlru0Gf0PlirUFR4GzELARqZj5rBfLOUViyjb6hgFvh8wJx/oIacdniOpTal4uExGC
LvbhKUcvGI8QaVsrvhhgxU/4ZoNPhGn7RSyy3zDEt2UIJoDEpmqBgJuy2idlD5pPomtL34iPaW6N
a7dmc4zEnJzienz3fXKufmWi78sbl3QYBgjTizr3tHwMq9qZlnWlUgeGeQuM37sVqjgDLUQaDExo
y+W+s5tkMxLEehKN150ht6bfdcoT18SWQ2UYVWtNk+uHbqymQ4Ym8V6jM4UDFM4Xt3Ew9LczrSSz
h+UwyN4HMrlUOJd6BUUS6ilCWFFesULB9qUr5DANNk7jPKOVltBAMfjGtrLd6SeQoB4Jo0ah5F4z
rHem0/bZKYg4RTAS/TqLV3oy55VwZusOkKYT465Jim1beBz4i2raVk5QYwjvOVDgPg4RvMYrJjtF
EbvjdWHRo5FkyvilaXMtJ08+s0ladnR+N7exw+vk4rWyLFdupqmyzo7qKVJq7+wMpd6zDLRZnuC7
KFKflDGhOvLJbXK+kJwq2hLIHXWgmJN0cTZaTAgRw2TfN9MQXZUZlRsvivGN+c7ZqfACBDcCNOBw
imOmofmIggjsBlzvlTsvD0zW/G02YYAOXSw/78pjJmYV8bzF9wB42jcZSK8cBXcyrGZVv7Av049C
pfYeCFu0a9MJfAUPm3tEe2oHGiN4Svi839pgGqk30wWtPoVbuprHeYNf1SqGylvjO41MYEltPm7c
im+Euo7FeyikgnoR8/B6G5O2+y4MJvy3JuF2OMQMSfytq0q16rvl14zzOozTm93CGz6Bd1cH/ndL
2Pu622ZO66wI0TTrbi6uPPvXJg+fe27CZrdkeEWFHeTfgLg2R3zSiPfDQuP1fDOSFnGypYMHW4jr
cxtP7Qmak75gKH6leZj5fGC82BRErGwW+QcX38W2wx6RM9+1MFRG7sSVm3dgJzyneSJK9eSlXbOv
6swIAQyZ+75jAKvnztmXzTAcBnhUPOUHhSsdbsJubAST9apwdzxSADG1gIkn2gzu5r4UD0NdpGtl
Jupb5TvdpnHkJsIdDHuPp4Wm8uQXCxJCMjL4fnHN8SW2TBIiqZbTz7ZYoJpWpiKQ3tJStED6Zs8o
561h+BVMr6o8TGn3qxKiOuopsp5sK2i2WBUeUsouj8S44WwENjKbZRnj65jn8S+55O0m4be5NOi0
B1Jt0dZQQXtd4HVuuzL6aoNmuKf+ON4WKU5F18+wtIOey/dUQOgdFShYTaImw8plPlKk4a86O6HB
1R/1domkg/TvxOpIvZa58rUwt5Y99CFWzmVb6TQ/OVCECLWXQzpRM9VD7ILo8UNoUZwiJfJ+q3q+
kcClGTpSgXVwEOeJ0Lmn3Bne51ZXZyBq95ok55cs6wFikl2vY6u4sQPF/WCDhQuirvu0O1di42zG
Qynpl66MV8I1+PQHSMIbjLbqWNF2sElqTR5mcMsX3en+niQC2jWL4F7X8VHBPXoh5w8qF1s9adux
/WrUtLBysylATq1oyB7iaV0Lns155cb3NH3Ej9ao1IrJpRv6pSAHaJtwahAyxgdk8rd6BnJTGcNd
IsaC6pppUyU8t3EQ1JDS9LqtGIhBICJ5HvRYTRnNdsxxzmJhaCDSNH1kYy9hcWcRTYCEYEJl+5DS
tXrtMiPd1p7ajDkASDfdD5PVH5hPM8tjEoebwMMwjDWEtU87eyjzOL8NhRcEa38lve3sAl0N69rw
j0FF8kjYKR6E4pkCxHJNiw1G7UkCWI0pcc91vvFjHNRukkFbZl69s3n9sC3lj76R0btXun1Ym9zN
VA7jGVz2+G9e5r6Dbz3iizOGVz8T40NCySVf7Tda6lijE+MH3PJXYedneERP8cgKlZbWhSn9zzj/
2RKH3mFuHIDYxM/ghpKwbGp8B95dKq2zIWAV0avQ3RWtQW9dYOFRDfJdNNmMUDRB4xibP6sUhtN6
3NluU74t9hdSXLH1RUOv2JSVq6Kp8bHImXKBskufhyqlO6JTL5AcXt0m46/mM6+jD13JuwQSrSNk
f6JchQFh0TLWBWSQiGBPd8Lz5Gd0pTQHhrfFSnbq3nZz3rsgmeHWI3M3ZudhnxGaF8ZARF2iXyQN
oXqK77eTW1wz7qoD447vyA4Hl64Sw29kiLWVMfc4wnRLor1rifGiglhe5trrfvZFESCayQPWmfIY
pPLGpZog2k/Rd9z8HMw57j/3Dc7c2yGfW9aQ7o9ksehYpSQ4jkpJntYsjnNe4BOMpuS2laLD0bGx
tlD4OJAPUZQLW7gJAFiehcNEo1OavUodBRzuJ1zmMUeEbkpzTvUGexg+cCYI5WgxEApyHEVgjt+b
c2sVTob35LvxxbGndOWK9mMkcd/17POVy+6zzLG6yYhnfh2zobeDa7LYZzuL3vpZ3ZeYf0Kl+d1j
owZ14BXtIUmWmkVfvZg9VNEWfjk5uvo9gyS9JmFQ02f03TOcN7cwCam3rNlz3fGjtflrLezhAZ5R
+aoRQ2EpyGLf4grbUz8DeAKmX1g3APLTceh3iZOQY0QQOXrqNsHyAK435cTe1ms/FOOIHVWyfFIA
rnAHx4u0mhmSk42/F3D+Lw92wYXJJLs7wMzbGWfI1mDasZ7BYSrOLNuM889xUhGbI0KDUrQP4L/p
XKv95j2pDblTlH/ukFieaGaqiMQRqwEHQnStv3SNgYWSZwfh9cg9V4Eg2Jhpzs0ppvr7RRD7a1Od
b01skuz+oTXmWC4G36aZI23NW1sDLsjJ1c/CUBxdFOnMqcV/AD2y+qH5UEev9Yq1q/lJhTXUe5EY
w4711ryvm4SADfG0Y9ns1bxk4EVxappzU1BAOGTnnKaq186q3Fdfy5+RtkAICTXuksI234i49XuK
q2jnrsf2+8S1/dC3mAOIyEAus21jV/dQN3Spk9WEHedeDl25cZBxwEAldMg0aRtj7SRyyL6v817M
W2iSIih7a9LCm7Mjk/6qsDs87UNSD4euLMwQx/q3uWGriH81/wHIRW3SxppXSctWqL/ZnQLMY2jV
GXulzCTN0CjJ/M51j3Xbz9+GhZEpHrJNwe27xVc9HG5A2Q10CsbVZawfUqbH7Bbz+uh5yUjlt/uY
IEStxpJffIF8tqfpy9pqtBQ6vqcB5GqXnh3dtgfqjjY0cOgtJALJWQq7J+GUERN4y76SgfE5mAY2
uKpIVjK3JvwPUXKol7HFRyfcXVmAA+F1wOunebJbpBj3pGz9I0D2CM2lYtaaspvnAPY0dcKmCwVT
t6v7Lx3YQJ3ymEnzUpwbnYD9SpcvjuPtNSD9jvexNbCEGAN1pnk7ngyzexFCvvGy3ZF+jkPiDs4G
vB/lbnQkrFqwpy+CzEXHD9UmVIQaaEMK3/mmHEy0oNKgLQwCySr2FZdPVdVbmVRRvOXQ57wNMfNq
LsH6bcxYpiNmuKF/A58wyedsNWeuekSrUC+1MQWAYJL6M8sT+5oCzXsQDX2XyXwDdLpL2j7kIvgO
uSq4ose5q9ogAwRykraVaMGcQY8dAtPg3UEnae8whuYbN9BY5zQenrqJXNIRVbmj9FCtMJ2r0Pas
9DgnuGpCiYkg9On3oZd4+QBoae7pqJ7fk4rilyLLWhQO9zuTVBrvZTCvGBDEG8a39aWwIzpYIB/e
MZ7MVn5gZwcuv8fAcWn+aVXc7DXzvzsqbogPV1VKIx4MsNDAk7qc6CkCAepQX/E4Z6bzNUNzNXbF
XKd7Az/JbpxInK2ofvXeSVOb+caZPC037ZCkv4g1tN7Kruesvkvifn5eShKDq8I02mjjG7p3aLFo
i/fJlcMGgyHHvaVfnk0R400ZC5bIOXfWjE6eMnfgwRm0EPWjJtli9tdr/1ajZyq3A6dUy5coV6f8
/7B3ZruRI2mWfpVB3zNBI42kEZgeYHx3l1xyraHQDaGV+04al6efj5lZQGZWd3bXzVz1ZSEySiFf
aPaf/5zvdPpGUVpwyjxMDGXKAcIXNpvPBRyWJXRh86t4c4tBjg34im1v+cwPap7yrChf0uUBKsr8
piy6dJcUlXftRL7YkbWKeNaprqDFrrJPnZNb21mSb9zIsg4OtK/op6Ge5oc00PVjnNrybOa+uR0M
WIrQYKjkNBKk9jarsgOMkJH6Iy/uKZALZiiHk+DBuISEYPdQ0oHTkCh26A3GNsYpKVcyMpJ11hF7
r70QQX2q02CTppwIpD966EBu3WZsrYfqDde65SzvSfro8RC66XNFGWXhGPkqYKLc97zU6ppDfOlJ
tZr7gM5gU6T34Enyva+jce0gYq4q3wzPg9NfZIivBTlHr1voM8BqjBtUd6LhwbBuaf7ZhiwTdhhp
Wf/TYLr3qAKoYugUPX1t+ArJUI6pA7bJr2F0YGiiX6t99uo4iTZRSq1Wm1fum8s8BTUJf0VDa9V2
8PHweXPX3zNXBjwEcupQyC1THlDxr4ILOkwcgZbTgzgSqblH//icW3J8YJDnVTkPz/0UHeqhw3pT
TJhFVWBeWsCD2wlr3iGL8YkWXZFRMpbWJ1vFRIeKfos98xRI0tVrPihiA9ww36Lq9GevTaz3saSA
apMn9O9yB5+8PdUGFKwBNe+uKLTq955HOxMPL1N9Yn7w9yR8qx/IH9VdodruPhxU9wKsPrnlRWcu
RrrbCd14t9zlhiX4DIKIb9/G1NZXF4XNwZ/FeOvMcHNXZOOCdzRYbvjo5dVVYYeEoSXPPHOlW8+j
RTotlkrFsAY0kJZ+133D8RTjlmzsbG7cYWTtmDsFdoXWrvwnztKecjiaWbg+k0g6kOt3j7CEm/nY
+VNF0jc3WauqjkAYlVznzkmTp9TVASxjVV+3oTtsFtgVSlJsvE5VtR6xwm2zqOQn9EN77wyV3IMo
MG+RRjzmmdZHwmhR9RwPuxYVZHnu41+gm/m2ogw2jyDhsu2BW0DmCfuKvg2ybAMTvMXVn2yZgmhJ
aqrvfm6eim70n4pxKDh6w6WcPaR2cOOJ+SUvxh9zC1Fbdqm1I0WxMRaKvqq6cF1OcXwKS3QhljrH
MIuN53Yw4o0PD3iR3ol3RXMMC3Mk9BZJYANMXjVlQgdl+gy0WhqIL1FjH7nF0gcWNxBCd2bHybgq
W1VRYQx5ulg3qktWQPJpt1QG9qkVmxXjpgT5Xu5MI0fLQdWIHjCtOldc/MojKNZyi+W+enD1lIMd
6lwB6iVv2VQjerjBaoYvc2ltwq08v2z3EbZSfWjSkEGyYWIpN3YgmxNBJxOqhTmNu1S18HFCpE1z
8NwXfq95hx8NXALYrPLZnjWWKKaWDP9YSKhGzLX9OcGI6teEV3yQlwWsDNTF6klNy7MSGyAycmoH
9rd0U2xmA1HFfcIegSMOzeQHLinvpZsiCr6TqTyTAfbuWX56R9ey7SfTAQOwcR0joifZkAO+2qz1
f1LxVi4xn7w44hLuTD7fZoyk5iLcwX7l+5VowhUbg96WL7xZ9hNOY/M5MJOKaucCrkDnt/ktqXys
zw2heFr9fJl+kjI0wbhirTXZjjzQWQ0zOY2MlmOndF8nT3q3mMuz98ybAcIlYXjbj6XEq2PjuG37
MH9LHH8+VRCIceAONF2vMoOhCf8pZUY+Sa8Hn7RXRchbircWq9VhaDqd822K3EsKP2dYq7oNLyC/
0XcjY2dFdPCZrd99l4VVPrNICn7kFND9NPj+b42WVz7h5UyJGXnOYSri+UcwldFLQdQ4XNHb0/20
GsN9QwmWrxn9dbSAw6wOFt+0bLnGzzYen4KPyKkypOREKZMtVN7x25rpfzfQbtYFBb0raP0SnFRd
2M8GBqajPZrTuRkG/2eCp2ltei101UnFJxepmfZ0owO9XzbB24zQwhegzOqfihLo08x9m4v1nDX7
lEsgtri8pW5WO4+cXcWXLvryQj6HNkWLm9DKcRqSZDEXIZEarzGSD2Z8rBToNyb+WgAbew0c+wYv
B2Y3nvo0ymM0u7Ayg+89hmheTgxueVVYefUwtUPjr9IpI/sEmpzmP6tNzlY3ZEc5TOq4sDdOMe6t
TxjqLAdL+AT1OhFLabyl4uyx9QcT0lqal2ceGKrayJh3zqI9utwzKo/WWls1kzQp/gTAfpzhK8WH
an2IpBnuEK2Hi2kG9YODyfbLqfvsTCNRCr8gcL+hVqpzAJnvOpSeYawtoe1vh1jCF7bLQUIYKPuf
BfaTl6RpWm+V2V7jAs9dbJTTIGWAzY+2Rz6q/iZiSfrYOjVlgaqkGX0lg9a8N5pOPodenn8WYfMs
INtBz+dCoifSouT/QkH4wanTCz7+6Y2yu4gWBfTTnusU8X0P+X0+tB3SnuPrNt8xCvAi95XmfmG4
1WyekqiW+QbWGHZB4qbxzTTCatw4bF55RoTQHG1atq+IFDQe+Gmn20G55KOT0w6WrS3FgWMR+4Oo
z/ly1rWEEsFHwrqBxIVo53UduAXXC996EA/pJmzaF1A8VbKB6h4ddd6U9xFvlNpJ1cqnliXhtDXz
2vvkZiT1CmTj9JHg+UVgySovOVQe/VJrtsZ0ZPFpTto9meZFHcRN6MK8K9xXwkQw2iuu/VdhYA9P
brecbL477MPZQLk3iIKeQm96b5p0KQ3hRVkxXvM94YrEb8BCQVguARuOXbTskV0OxJZszj6bcAiQ
LTvY4+6EXUSIa7pKYO010AfcPYerBCmMik3PldOw9LD5g0fRad2Dcpai2FahTcioFx7NWVQgIp+1
IvkIWpkdPRk71joLO0ofPFzM2xwq3wdu0IlTVwquAKxvpqs0NSjzGzr3BTQ0xwdNiT4lDUGeHpos
tT+TrDOvpkYWDLnzJPYTHLe9nWp3nSXAWnAllyz0VHEcwp5lmcdC7ULZ7Biyh+w5Tdqg/ZiTSnDD
s4zmBwnYpSOJG0UZVd+2Fv6VY0j/lOC4ugyzbYBJkUxsRMaa80RZ/YZ9LXP+RB2GCznDYOO3Z74p
I3ol2+q7VpriKj9LAJYo5zZj97u3wjp8jPLchhjdGuMhgUOtd+zuo13Ryjf4nNO9AdXiwwBPiQ3f
vCbeXH4ChkyebC/KzMM8lMAeSXO/QD/AWRmW4iarSuM+pBDhvzBjLBaIP9tefFPihOLgtkjyy8VC
8QfXQpSaHoT2Wi1zPQtUpuaL5+K2zLoq5tzmpnqrhZE8mVpzlP69aUL+s6GIH65cNqGAuTDf/MXj
M1sGpA9/VPvJDbtb362ag25oPudIXIBHownmIOJoLc1Efw4zR0rT9/mu0qmgVbD9SCsiFkpRTJpV
Jnn4giVTga1+N3CLZ+dsiUsRUk6ysnLXg0yRO/OhcWV5GmSCO7rFm0oefTU46IM2bq1s3VNhy3OF
WzBnPe0eBNasfT6mBoVsQm3chf3UN73khuIApmM2cIZJXOrY/UgK6FKGp7tDbfDAT0owVStmMexS
I1iMv3/pLPuf3zcf3RZ2GshhFsLLS/uH9y3no8TLJ7mx46NkbDAvUo5TSbZvOhYC29JA/9tkQxtg
T9RPV3HbTzs/ow+JDxPEj6U6L/SxJkeaDos+d7eJjx/bJORAQ4NxNZo9426WcgG2E5ozE7oW/v5X
WMykf/3o+Q5LLUjbAk+DWtxzf/gVYs6SSvsNjMmmSky6VfWcrdU8Rlez0d2DnHc3msN5PU1tdBKm
2X+x9eqPjbk49hDdHFGkfMUGwogF3o2//9f9s3XPx6DpKj6Xno9H9S+vb4iO5wqaoInOIVaxjgyp
V6UU+r/4MQsZ759eBF/ieuQrwKNd/OXnVCyNZRtU/p4VKL3d2vJoVoIithnHzH23mN95RqbVuhBB
AQVSu/cxl9BxgzgOtq6z/FviTynWGb4slVPkt4TrofGAGcZKHZuPVZe2z3//0oi/vjY8r00B+xr7
JAAQHhx/fuPAh87oEXz2dGvxUJitwll7JgIhgA6CbIwhz356W5pxCaxgwSLklrmOdBadJjnBRqGb
8NNJ/PH613/X/8DOH6fq69//7e0zB6sTt10Tf3R/NFyzEeVDuvjR/vP+ufNbEVd98x//td+t2vIX
T9qmieqMHRp/IG87Dozu3//Nt37BW+r5pCklTR/K45v8O8TRcn5xsWlb+EKFZdMawWeh/Y1rbgFx
BGOKcxMTJx5rDHH/Ctf8L/467Iq4W9gVgJmElo48sJxkf3hckLIsKgNqzKHMUni+aUD6IPZPsoOu
xaRshXDMxseU1Nde6ow8Co22T3nbUd4jYup1XY/wAF0uLmuzk2Xn8ifD8Z0ocuCItroNaq5ZVh4k
B2sszYUJFYL4aoJn7MRcuFLjiDMbOrluw0OWtvdGQd6IEVrLrUOqdc0q85KoRCmEzTyFErGc7nNa
7IkEuoQuY3/eVA4YWUL2CmQ6Wsg8TNW5SeQYMUno8TCbGJ1i6kIObKSlgyHQHx9gL0cvcVV9pbNR
eBv0+7pZj3HyGlvJe0oaFlU5O8dSYunhkjyV2VtMBnM3KFqyW1tyIsrpe+BxAss5vAoWwCs3eefA
ip3KJqo/75Mwq89+ygBHJJ76XgKxTexQHdkMYi3dRqwDGbcbUqoLaodRbzs49rFSOFWDfjRQ3mpv
k3hUqGDZCneRjAG9OE1Ck0qXV/ekipqjgZS3JlBM85Kv859Dbt2q1nzNxUifexuw9pgsyDJUWoUP
fdLEz7r3sjuduei2mJuLTQWn/M4ZPEXbTDhE+BUKoeFg4CPm2jvb2LtUJsHVpNSLZhQpHYLCqBGw
E2NiWKlNciJ45I7N4IYfVoBaBCVmx169v24GLBR8K3YaoByRnOHalIStHLO4Yl8XXeE/S8i6YdtB
Ko/QWWDqW0SaVrq37+dcwEvk8nrtFoGDHcjCwaK5VAt2ppt8DDAFF9bJ7r3uCzch+rAmiFbbXPS2
KbyyYt+mgms5mgFlHgjy0x5sUxRvXDNpiMECYCnXshJJ+kAIXgxXiweT2++AFOaQCBp9F/dazXaa
rUjxHNU+JpnAZWQGPhyXTXI1hUJeelnMwNeCsPg5CcyZWe3NO6SfcuNBMYlXOVvdW1316jPsELbj
IrlrstI68W0pNiWMG3E2uQ3eADP3WNc2nbnIuzkEpFxZ7lXEvuYW0JSBmhrJD0XCbi+MrLsEOGJW
LN3Dj6Bm+gGyUvevk2MyqSptISv25l2s3WxTCvEus0BQRMMei118HfJ1bC4ZHyfmD2sPy3Pai1qc
zIGLvdcb+kqFpIbcsalJvWIdbK1NTF04IdPpuuqclyicxy2v3I+MQhsCzEihZehPW0PhubYq8QhQ
iy0DXgeClOhEWbX3R/szNAUx0tr4qLE3RSvEiX3FXG57bClEco1IxKY7+BHA1oGXfyz18B4DNQxL
/4ZbMniivnd2bGM/lzLZm7S2v0p8hmcoE5LVq9ns1EiJCLP9m6Pa9kQcGaUa4faT5ddw0q5q73Iq
oo4tbFEaHGCq5Hmq9lq3JNo8Z1049qeWS+Yrb9w1BD6Kz0UcX8nE+DlD7Nznkyluito/E1me1nba
W0gsxrRhM1Pu7G6xhPYEBbXTzGu3IulNxdna581OJYa9DlmB792urNruPFeiwWMxTXtPVu06H62H
JgxG6FkiPlo5DVuGmNy1aoV7E46euEuJPV+cItzavo6PRqeydThAhQZu7aHO+I617Pkz+YVOqLcw
09HEdIg9NaVdTrJIBm2Fh5OcOH8aO+EG0GCyr4cRi1vWW9PP0fE0DIlxsn54U4/orlF9X+AZdc91
R+/VqoiT5LudbXPf2jkPADvS0dMgGgfilpMNK5USrk4yt1uHMgq3mmUv17sM5bEmbMnmaIYP4Dkr
HZP89f1r0KpiVQ8QekSu7vXgv9RF2h4qZA8jjoLroi/ew9l/qIzbMRrcg+XvK0tTizq5UYcJRnZ3
PeHXegy/ec5uyL5jfmUL18U4A0d1Z5ocK+UytXOW7lIH5OBgVu9Ug9JdtWkVf0eI6iXHcXgHeeNY
uTwcBqb9jL9RPlWNTtY+ZdjvfmXAsTDai3KnjRUqfdQOJNIMQi2JouixzciP1wZf9jT1eDZndnhg
OZMSeeSL6bPuWYm8bNcTdLMF1sj+pfYoJacXYLYRlXIvPE3sSPZ1SUmGTGqkKd8uNwHN6GdFCcYL
VONbo3PmjeO5eu8PVfEA9WlH6bvaCNvr1mbhc5Z22rng7br3piE6UWmF6hOoIyxbSFnSvhlLXmbH
A+aIvNgaQwKeBlm6y53tlGTZzoIleiCGuxnBmqjMSJbZ/DPzwhbmpHggifMK0rVc6xnvu2wVIW4t
vgYM6pwp6gFw2Pf/XDyLLma3+fcXT25ijDP/+aXz/+ICfPuI3rL/CCD+21/+/erp/SKJfvmmIvgl
fGdpx/n96inI+/lUCzhCeOJPN0//F8lYxn9toR9Iz+L++4+bp/uLUgwm5B2UsHyl7H/l5vnrT//D
jIaRSHpLo479F20EI2sdJZEZHRUO+Y7P+ZC7UIbK6bYtcvtpKElAVxCY0s1g13O+KhpdPJK8n7ZN
lInPPqz95HoqB3o+U74VBwP4oLlqxMCzp2Qb3K8GFh1Q8T1uZTwL2RyCARHRkTpFNVAek7EKKVNW
g61rp/cTMVsixanvaueqimd1ZhxOEZ7w6Ep6E7ES4AvpmLS60t85M0/gNWeLeZuxyDI3gecOZ59g
3XEYvGnfc1G+ArxNbiT6rc99PDhUdZ58cogrZbECoi0iXId+0D1TEc8iZOAJ0fQL2rBk/7zueEtX
wnCorhg9OkIVPsVSzpirBn+eDsptMAastBh0hkGUZc0aa6aTXyMNqm3lqbKB0+NNp3bZgnJEL0AS
ENX3HAWkIYHTUMDb2myQovChHuglxFGM1bVyEM3mfkmgixImJt2JeKLVrdO5zo/CqCjTtBWoESxs
pLWo9gvNqduSwpkuaiCjbNTujEu5c14JtFFXSvUDaeWAf8JMJ+AABAbeL9GDt1YTj8YPHABQyFH5
TNu9dEBU783OzZ4b4Ggs6h3c+LPXL913tdmfq9Z3L7HG+TpzLzo7s18cBB+Z29qrxUNMa4NXyvG+
jOrm28aQfuNLYOsnRv8uvfCkbZOLCqdGP2WTrF4yOOk9BxaBvL0vNaH1udLWxssEONl1F+RyMaaz
0jjTNRyeBkG+fQVVKH+tnF6I08ibFa1MT4URzpYKSTmaC34cD/0ZHTic3+pSACKvjIaWRpYi+jxr
fu01cb54l/CHHt2GI9avwayzUzzUhrV2DBGZABuM9H4oOBcR4Co73poNFRzQgfIOE71ICO1ILBHt
vlhCHKxZUsyUIDfCm7wL/RMP9Jx8vVTBXQGQ94W9r/zqS5c+jKTF6z7ZiGl2VcMRTrl5gwjsi0M1
+bN1whtKUcrQw393nSQ9w3GSN1Hg9vdh4sOFbG3xGOfS2NVNEN4DlCSFZJtN8TDDf3uk0MVgyRWT
0JtlBmdVDfqKrYGDt0y13nWUZpptqF87W9BK5ZXIF+SFdBNrk3Wx98KE8M012eBX7VsLMr2TgFei
sfK1oaAZFPCIZ37VchV+a81IPwAhly/B6FE3AHwlqOD3453i8pvbr1QBCBZ38RBYWGfq8VGwb7hO
XJtt71iwiFgx4ziAF02dbaW5sDphgvQ7clbuBwcx+wOjpwHGpqtm3LpxjEdbjt30aqrGuOESkdPS
wlBCGZXZ0XLKkX2WvTdszNnSn2bezFTKdq36gQgNd3quIuU/xpYZIicNU7DKqpHYHB8OFnWdZ1o/
VdPkD9VoNk9mI51o10ocyvRKK//KqHBK4gXJ234D9W3kQk8dEg4j0U72ma6O6B0oNEzuAuPej5qQ
Pxim1GtnRCx0q6tp5NuHE9uDrBPEbn+KEgv75NygqJJi672V6ER7YMQ3ngDrRBeYPeq9HEX3oLRD
NXzp4d3njQv1QFFsgj2Wy3ktYRwV7vWsK3GkXDmYdl0X5tlqBMecrjszNm6nZFxCQ+YyZ4xAXb47
ZiVmUrIsFLm0lE/lXT/4GF+Knvu1bb+HBpvMnSVppVwLYstUp8d1+FKMKKo7RvLwmLZ+RV4158K3
Zc9RiE0NcQPru041LMi0fhZ5MrPgLEgDZga8EGJRaqDLh4LlVWcQpGLzO2OpbRL/NlGBf99EVnEz
dGKYV27b4Ki1XXtL54mFNoh5iwWL6iimnAM/eWukMextWlWAYzmO4AtZZP5HXYzZnctHM+I6mNNV
01CNzSToZZobWJJSKxzFOIQIYGiHUUrp/j0ZKuynyYi+sKoLzNHrPIibm2YaJ7GeYih6+O6nuwLU
x2tal04ORRwP50WnY3TQs+W8kbTy4m0/Zd2NYkf3sxot8BK13X6PJP3yjYGhqcYQmITP05DxnE21
Fx3zBmEa9d9wjGsGKwsSM1SeI8Z9Y03VUcQU7VonFo5dc0rBYdDszkBY42RRA26fqLmlaF3TG1zP
926cj4A4wiIgqmKOD40lvXEDmDU44uxyw53g+n/EHIIKO/d8gNaWNcEu7We7A5ap9LSHpmS/4adr
jiDfKFkW9DMNPrT6FcENCrgbWXHqM4MuKJzaGC9GM8DGypzhA25K9xlWGYaqPlF5Q+8O5/MK41j1
NnBJhxZIPzWjiVtvNM3wjMioHJzMyfQcDgmzB68gZUJUvSX9yqZLB1VBp9Byar5f0zrUs428pOpj
Mvfdo3SyRGxkMJZcBwgn44cxBsIhQtZnZcCUzuqlQlf140tVAue8zY3c5YPXLM+mKjYne8MT0r4C
1NTllwr6r96yAGKvNdaYAgoTuWChyVZLlzd2YI4VvBBLGnRV1V34MTezfdUqhqytqkckBzCEabjJ
G9VctQkyDOSgYJpOA1jO8KhIykTbQIInrXxuDiYdCU9j7ddfZPPV0TT84ofjpNGzD3Z/WmnLHPaD
uVgjhez2Lrbb40QyYY001n+zu4KTGtgSdhx0eGJGJKrFET4j7MqU/yph13fhKlWiGahpLVjClWtg
vc6HZHjoVywOsQFQRXiawTofx25gv6MBh91kxKA3BBkgvDBZlLueSgQwzTMZCDohmnvbcKiMxXHb
bvnG/Dpbu/X7DMBil9oEWNYZdUSPJcGE40jLNE8Xb/bOMY9dzEAZPG6eo/UPy8XEQjQTLcyp+Z6X
yituS2b+dBWy3T+MIuiAV5GUy10xE69T+m5sbWdf1UN1IBwm6IUNQ3kdkQI5wDh3f4Z5y8fTHoDj
BbNIrxsmvK8IJF+4WnbPDXtzJzpPjbKeymFpKAhG3cEQaIe9TjP/lntK+d4hZkSrDK8LiDscIQcp
pX/du+F0YmWfvU6hTh58Rmh6orP2YIC/2lmVU558zC3440sOif+/E9eyU/gosUXErPvb//O/f98x
LMWgf/oftDswBt1hN5zuvyDJdf9QsJf/8r/7h//rv4VbWaaMvx2miOzkf9Tvf/sLvw9Q7i8LZgIb
EetplHqXuey3AUr5v3gQVqTnSmku6j1/8g/t3vsFVZ95y3P5y6AP2D39Y4KSvzA4OT4AIM9x0IXE
vzJBAY7505ZLScxiPj+JJibfk/ysv05SkTeYGJnsQxDB6llhV4zEtheBDW2v7FFSVDlnFxUHUYTk
YqtircOpI53WJUsPQ7dIPsA4vYbIRCd2hTIB7Nm508PdMvog3lPbYRwUT7GtxaPua8I4Ayl/kZx4
IPZE9HqEKIL58dFFm0oWkUrGhXXn/ypcWUhY5JQKqNZ+fGwXgau35INaJC9eQZ7/iwxWllZ3TlpM
DihkySKVwRw4YWdZe4uIhlqOnAbMGGEZiW1uVLnzpnTGLowAZzv9hAnDPwehIW7IWod7OUckJBDu
6HVTm8Tg3j3jtdqV6HugvR2AL+1HsUh/6SICwj2bV/0YTMekolx+XsRCrtzRp1+jg2STwGiOpugt
4qK5yIygRuRm8PmZKna/Au2Jm64eP+ceedKEYktru3HjYowtk/ndR8k0UDQ7lM2xtq+6OruWKJ4U
Ppxwi+1jFPUIqLrxIUs17AJ0Uiws+/ZX4dSdOPZZPgM2fAx9xNUyJkbhLIJrvkiv+IB+ZKjV287z
XtzEvE4WmVbRqoEhah3Tm750W6oNcxxw40XeJYh0yhfBd4olGxRiKHw5L2lTkWmYF4FYhjnutUq+
T4ORcby45h28cut26hfbCeaP17wFsL8qXb3I/dgRo2Tk/6HHCE70WX40Tc9qoa/VLQ9D8tajO303
xM1WIAvtmsXOSIlOlQ/XTZTemqKKvynmQS2eKvp7QnI7ecvtB3NX91mlPdEKZdyL2j+lfZevRSiQ
52ajsamUHQLKStQlLT1/M7jzvYrKu9QzyQcNHmNiPBwdnVG7VZNoX5lpYF18TRQhdqYPAJfjThnZ
KyxwfW49eiasbMY8w3Bwz1XZ2XrMSCzruUfULu4mCn+3xUhdK9Gf6apLvVthSOe+C9tWXHsejelr
wpiiJpNsxDbORVrud12e9UDwOOSMLTYnt8bAyC+7yTC0AqB1ex+vL+oEQ8gc5CbGucTlF8aSdN+g
w+B1sPNWbxBMiQRk7myaVPDVJoXv5oh9DnTpFHKriEgzoEAHHrWCwdBvqZUHsQlpLKLsMmQtcm3I
OO8OPWx7VAzqUHMC/zKufhgpGyFaYgtoaDi7lYMVyyxBFmpV6Bsnwgp0ACnaTFcY7bMBgX3RbIlT
NOoht2qnPKZOZpTfVRrPAPuxLPINYG3mr0MLkzsUzoCS1T7wVbidYEOTj9NEzPeR7U50mXAYu9vO
MuNoF+SGaj9LS0e0qAgYbBtRYniETec7r2QAph/FwDfG75Lg0nAZnTYJIfF65YJ8pc/dArW+sjTW
0bVLXWqO+TYLnY2XZrxYHi6ThnUibtHwiXAN35BO8VUAscoQDF+AsuHuawiWeHAcDQPknSQW6cUt
kzzZzUwtimGD/eRNlBa8+5Ib2n4BeKB+QIfDZ+Uq7ooTITG86X3kiaNbN132UZNdiXe+l+Imtmj0
bVdSi/mt8L0Ys3Mf3dMcTfg5c/mBfQW4RECa/FFUUFCPUzA2zqpmgsjoV3ANy3rl4hGdWWB2b0NR
YpXJorE+92Xb07Sg5uSYjwgwyqGrGEb4iujVY9J5j1E3vqgiIXZd1NNP5RD+m9Mou7MTwWMPlO0u
LIruAXNuuWMVon6GFsGZld3J+VWY8+fg9jSgmX3xHBjNYgXGRA3OD+drd+Xy/wsvAS+aw913HHR+
3ZEQtve+EfCK6ok6KjeE0LCCv1jfTk1GdUY0kisLh6qzSNqklHJZRZENVzy1nzWZOm/nwn18SHLK
+u7Bf8Ddy1has0Bo3St8+xSzTGzJRvjrrH4PmazDjTazNHrIPEGtgZsJZzXEGFw2qpHxY8MYoF/D
cmaiwUTPdg4jOPiJGmqxwKt8SIfxfSRoSnEGn2WxUqHLGpKesp0I2qW5rtUX/InxrTQKMMygG8/K
7u+mFMgO9aPJnXLNftdmc/FkzKZ3bfjZ+LMdnequMkwGDM366bEFS3g3BU2eXbRflu+F7TgHcAbD
MdC5x7TXI2y4QSzujJboo2d1/i2DApNXJxL1HlqqJxmVAiwhwBHT9EUdbkrVl62+VTbX19XUD99B
pAfCUiC+cbQatbduPWPi8mi7UbT1MHtl37AfmnANkN+8STWml7IU7o8cAXIfa+iJOx8jSUa1cT3y
VJii7RLhpsmVjuB1mw7Fl4W8+K09Y3gZaotRl6Snv3EdDJpAvDtSgPE417eMNfY5zFojP2dpJR+N
xK7z66IaVXpIRSnh31CokWx9M1IvsDkIDSXs5PdJFSyrUZHC0DQafZf/mjcq4i4WVzS+eU/0Hzqv
c8/pEU+/GkfzKXxxtWHeWaMIC+7SGT2oE52JiuKcQzD49laEjrgCbNodNeQlWOCkyDdOz7jD8wH2
6W5RX5iUjUlaK1or26cRXuINniSoEGPY1gww+Dqbc27EqIZzmC8dM7TjwLo1cfj35jxlWzih5ant
xp7Eum23zl2T6OwFswMfuDIMbb0FERzYNBX4XnLyyenPR4ptuwCEKw7Kg4lCG/KhVCTMUAmM6dZx
g8i6M8yJnlySXJ0m1WPjKWttvJ6bKuJXp78xY8+E5EL5XaxEinm18Z3wOi4wQa4pw9F3wsKQdpLV
7JjXQ5LM+daEl64Qxsp7ktjEMWY2+f09a2Sneiagux7JhkCkJ8sKZ9DcFilfdz8iqTsIV59T1gmA
jWr/kTpz9y7h1gI9GewUgb6aHJic7QP7gxFjaGwdOMvyW4qB84PyWrXX1LKzEdNUFhpJO1+3gSQ2
UrS2cRWTmKzXFeoyqbZWNx+jIgO5wnvH1cE2b9oJQGXcBPcmX/Z108bBtnORIFtwli9K9PUVYPbw
KWnJ6TFmGYStKjdkbg9ZRnKzKXiHy/EIV7OurpuSBlycuDLxD1hbFW8ri20b838kuwsdXyYuCs8+
Z0ZkP8mhg5xHQmQAkOrSPLrKO9clpJcAbTJUYD9NQhOpKKeJELzPmvphtBlXjwIH2Smy5vCTI44H
ZdAMzrjSAw335I5M4jPMHm+VyP2rCRnyMsvyUnti3LeU3CAGEBVvitm5LptKbYreuapnMqKFRaLR
BcsCyToAdevMbxwWyUPoWdlnhWt7X6e1IOJtG6xWu4aCF8aY+pM2CK5fJLpIu5CEJIfM4VSNEYXR
Mm4SsTVxtexq2zNBK9kcAvth5Mp+/n/sncly3Ei2bf/lzSED3NEO7htEH4wIkiIpdhMYKVLoO0eP
r78LVFYWyaySXprdwbtmNVKmSSQi0DiOn7P32lbYeNu66IVH8vwwXSQYDJZIAYrvZT1+byoNOkhj
RBh4Cl1YsNZl6vkrI83QqbzbmF0WKXEp+XvO40d93F93O580fZgWcr0ommFvYjtokLTX6gwSfXzz
9w8DMxERnrAdR1if1LPdlOWF72v93hlUn887/5hMgMp0fvN1PkqE568zX18DqanObpD//Si8MjxN
NIza2v3U5u1TPL/d7TlibxGMLk7bQUui1xTUOM0wkB/ub44u5rP18xzvX/7r//w8vIM+2fSYBnn2
568Z9UGilYrsLlPRISb4q7lGkcVkdy4Mur5Ov7qVrEjfMMeHZCwGJFLDfad7NyiVbsy3EgP5dzoX
HblNzT8Nl4NTFHtbVoCmdT1AQxBPjVOSYx2lF7VSLFUFFhvU6BhVIZj91CnSUghei39xe/z1C7EL
1pFNcmLRxlifhGyTNEM8nG25n6KaVlAFpx8VQxH1+rq1O4/3e5C6cv/rm+WvB5W6jUKHVDOEdI7+
6Z5UPgFiXeLVHDSYjtIhJiRrHkBBnUXOWD39+mAflb3zJeNgqFn5gvwmgJsf75jAkyLHFNrs+ynS
1pYSLyioN5k+NL/5Vn990iS3pWXRSKPBAVH744EE3rASZ0O+j9pMNBemUfq8OBmatL/T6f6L84dS
mR3kLFXWrc/qQwKGzNiarJRZkIHcqaWcQPsWBhDaPQlRTUhRb3E7ssebW7QXCSwn89I1LNJ/KPeA
7VH5lcTwrhrV+tNueKsN1Vud+OuT/5dzAmGWWwsYqMFpseSn2wujWtCowo32SRgieivdtrmEGMNG
6W8fR/LYW9asDbWk9+nc21VYV0HQhvvcZyOwUg6QJdKA0vQnGPY/st7fqCsMFjuu3b+XVxyfkjp8
eulfX8v3fcE/fu5nY9CZG3k8jPT45g4ft/A/GoOO+IKKe14ToOFK4Lv8zR+NQcP4ApgTniyLLpcY
kfefjUH3i6C7Rz0F7s8R6Gq8v9MYnHUd79Z2RMEk+BjgwQ3bxjRneLPL4b2ml1xDrKm5ibYATEvG
E9S76THI1CPmjB7bqL5K7PndhlXZdwF8W45+y6xXPyK8vZd9/NCW6txG5rYdwq7dNVVzib+KcYpt
RKuixShblQBdlJXeN26dLiDh3Pc4wjzwO7xZxSJvmcwSYkHvKr54dzV+u86/fTlwsgY6eSz68GQ+
fTloFWFDLLQJTi5esSRtEv9HrspLHSXy3zuSOevxCT316LAa9N5nNOm70xhoynC6LDNX0EQwLFMV
5xr8LUgvZbD69aFmhc+7S4YQxrRp4c5/SIs/xKdWLkkzfUYMBNo1u/vu+OzenCyfMTS46aFV+R2a
kdTukpVe2eXKIQNvCSG8WzhBFeJu65vd1JZbM3Ie+Fc3eZ6dNEugGLPUPZOqQ2E7TyJcmVZpryy7
eFZDNi5LGbLFyavjaAZqwcaSBqTUiQ5v672EU7rEEzgwIY/6VeiPT3Y3PVRV9CgrJ2PIrFu/Od3G
fOX+WZK8nQNWPt0Sto0m3hDzbf3ufPsW5JJRMqwpXHcbxhSu2cCeIGzwnPpbr7gvM/tJw0knQkbN
kY//scteKNJff30x3g708YPQmpeCWpfePqHDnz4IDA8yUAILD3szUyCris2U5ty7QY2wxUi/py28
sXhkEpkeVDvdFNb4tfNjZytLrG6ZJ77KVl0z3l0NVrU1A+dpioPHbDQ2U2pd/ebDznXi+w/r2DYI
ApdqVQcrwBLy8azlaOO1pBnCta7jp7XYhzp6f2N2+nWl2aeyiW5AsOwJwtxNsDyjSr+lB0OD0JSL
EIm8mmJk8mi9G4MILwrP0LZv+lKZvyk4/3J1+Zxs/AS0TB4lhh/zE/Du6lpB5aClcDQamul1CXx1
02dZjwR0ILyrPWApNEAZYTsy7YYcNjU9dtV0DSlt3TL+/fVJm8/Jp3P2/rN8dsjpdmkgRk39lU+9
PQB3SjxjoWN9MF2xhZ75m8O9rUmfj2dj7zFBreB90j/dUA4TYXdKKWIYfcN1CpDJu41a0cngrjCv
8TuLjYvdnwwnLVxWGUntZJntTT18dEYpyV3363XQo7CA1nvvt9gwmGhkcX0DCCI5CAIsged5w8a3
oq9eprerBui+Jqej26BeiWEpLEraOhCrEAGJwgAP0R5gn8doJSza/mZ1TCvYfP6IYreEXL8Do0xI
tVVNC7Jp44VQgVw3crr89YX4WP85zM9gcyISo6piJobz7uNNQXpdWhcNF2KCYTmZwSYuz0G7U0Wf
fn2gN1z7x0tAdS55KbomB8JT8/FI1mRjIfB5pmXsgFpIXsExJ1xvZlHw14mXrcO7eOivzQrsRTte
EZz14ENpA6rhPypYmblV4zeeFrk+m2jFTdMokIHp9tefc55Ofro1P37OT/WfToMoECU4IHgwxxHJ
fI2qeKnH2b3PC5oGPWy2sOyiRaiFoEOG/KQGouXcsroP2LouScxj/GTW2npg4LSTkJxO2G6BPYo+
2Vm562+DyjYh/arktu0Z1SMwOO8KwJ5mSdBY2dDh0AQ6GxrVwFj1DvQULa6FX80Nsh77DeZdUMii
abe5WdwNTfzkh4zsh7IfH0ervQUyYK8wHHY/Mog6mHIC2ARtFRxw0kwoedLbX5+zv95EVDsISSmt
2E7zBvl4aZPGo9yQubcKLP+8gcdlgTeMJA7RUmx+fag34+Cn22iuOeBxCIm49vPIdYj1CilcgaBA
TPKsbac7BFbyUKoxuA17aPppxVgiH081unQH8kOBoZlOGi/YvikYtI7kI8vYUpfE5fzmw33cH84P
Ext66y2xAAUv7uOP5yGNOyOzXIBAcQZiL9gAoTlM1bffnIHPlQpHcRk7C93hGIaYXWvv13ElkqDF
WcK4l4Asd3CG3Uiwx8q3mu0UhcVqrNurPijLp7SyvsX9+NWCvhXrCA8dE7IOil7SFFSUr516uHSV
FR7JvAd96jvmbwqKf/VJbZIm5kE9nRbv0+LSxNInwZRpqWsXrCpRtiHSHe9wSY+FNiKJmc4GbsPB
Fc1vFvx5M/jhLnFcqhiyHByLtzKj/o/nCBliMxVQsldZ6dz6vcMSo5aZB5slF1ck+5JCXP3mkMa/
OiY2PmEj7OY9Y326Lh72FNNJLG+Fa2HL2J1sK7SpZyWQmBXE2mORtd/DpPtWhSYp5vaTmES49LVn
jJHBMtSK4twdcgIf5d4onGX027baX+oUUoxtjGbzIozZ8e3zv3v/D1pl0CFstFUN5jGKwRpb/sbH
7oBhL2SkkUzpweQm6gfxI7bCs3ayH2uIZpvG9h9UNdFOsk1C/rofcRhusgFaIPNc0GTRZW8neImQ
9lgkxGHF/o540F07mOa6QPP2dG23E1jqs5go8EU21CsyomhtWfXrmOk37Wg+GHWwqolq6BgImIHf
r7uZs/zrJ8f5uC3j+ZzbUjo2S7JgUNh/rm/zKGrYbYTOqu6cG5FZXyd4uzD4sfqViCxTr1FrNJin
cghQQAL8SQtrjvpK6zWT5qtG9Vcm9r8lwBF3GSXmchCKF7yDUxuvjlMR1p15db8wpDoGddPMrfZx
VfUkrvYgzglvPQIN61eR7zMoLAhnDNzrTnoPCJxPBioFQkj3igzoLgZ32Ou2AjY0vYD1KFetqM5V
G62QoC6J6LhI0+E4xPExIQaZBHHrqWualSZlACew3zYNWEgt2VbsQbDSJchMc/hIZi5x1slqXWi6
gdefGLsGd8qI7g97Y71ELQAMQjfOhFV+71VwUaT3DqPlqHn9zaX4/HziiCDVRcc8aaDt+bwytHgK
cwfe50oKOP47y9l1xa5CgVD8Ufr9T7dZtq/F+VP2Wr9Jpv6UUP0UTf35v/+fKKrwh7Ce/fsGysVL
RAPlfe8EBMb8Iz97Jy6uFGphE0IFxpSfHZI/RFXGF8RUugnfmq60TlbNn70TIb7QdHvridFtnbfl
f/ZODOcLdhSDjotnzOAG62/1TngQP90bRGfRzJX23F8w6beKj2s3rsnKNQvy4cq0IPwB5g+wBzUA
rgkdVJXKofJuS8NfY5GACifSzD8adp5ueNlUhyRmlOIPhNjgl4ggfsJRbhdCNA7Kad4Eaoutn8LR
iICJekwz1kHTuMYyj3qmGd5Y3U+RlfK4FemepLtwh+mZXNmsa9Zd3UKyq4L8AjmxiZwQzaK3IgkG
fTIkW5IVkGuRCiBMpfK9wLZ7iNgle6B84CX5SHROfawIENYTlny2qYP26tetyhZub3jPkafcpa73
7qmw4uisaBnPQsidiqNrSfuu1l3U8KTJIMNMSnQiIF5VV0NybpnAx3l8S5jKQz/p0SlS0Q30uAnn
eNbtid5RT4QahwdTVOGVrxr72sYkcNKjWGwHNFtr0BMk9yI53XejprGr1/eNplJwsPm09jh1THHj
EIsJgbnopforxRRsmXjuyS2G9CCCJmJDlLwwtrcW8GyjK9+1YoAdCNjxNY6PIO/sY2hNMMEmXYP2
BzAeS2lMo+mMUNB4wlAoYZDULVnQhIZY7kFrCOJl9Ih4BuOiYVSLcgDhvMhCx/1mBJN+aY/1cOV1
MJH3LhFAs08oqC4SOUDFhs1QPxVOiMuhxxZ+sINAwF+jMXdRuBkyAwJUoIllKgbh17MblbMEKgQH
5Zjo6mCJe6QfBEIuARORFJ8T7nNWDwgS/DLNBHtVzBbwxbMo2lDs84bvZ1yWV4vzqNPiR61jEu3X
fb7NY+aefKUOAH7gud9KBG9rCzw+5NGsu2igYHEp8d+PQARdq1mIXnXX0EXDGJibFHcthvbbAqUe
WUq9Mr6ib7QvbEHrhXRGvyDz2El3mWfCwu+BTt816HWeKyvCVhmFci21MCAsOhrH4NjzlbpNmxLu
abHRxLVg29EVbW531ziJvrOTYNhk0ADTpZ/MK3LpzPS4tOFVfy1URKOy7zaOFt4S7TQsi2TsztuG
c2zUTvwwOFV7aRUw2SwT75ar8osGp7AcR0JI22H6mlSpPMVgZDa2poolol38+akls21qWQ1PNWqi
LRZQWqRjrgHuK4HXwC32MPyCwhuslanp/asT+w8Nstwj6bn5qa+8YR+UzNYZdznVrq0z81iMQ3GW
T7VLiIsw/Iu4rjU6bJ2fH9oI4ukGi0oEhUuPnK/gxOpb6La4WgmMd061Z6j7QZjw+Q0FZ2SB5sI+
WCVzkX2PZa7dg0m3cQZ10h0fTZ2LdF27xNbWVl68pF4PLn72T9jl0eXeR05iVG1k3GkBba19GCMo
ZajZYY0rpAnOXdq+770RaOOVNcqIS1HAp+kxdWZnkcavX+pGN34L6TQjnGiyO0MMZnYW4s7Ykps5
s9DwtscbptZwS1miIb86VpveRdHQb1tPadaSxf62rbz+aMimPtd6PUfMwQAKpZiNDpuwT/3Fceig
1YOfnpQokk0Xav6mQ/FlL8A8y4vCGMbnvPaNh1RRhDiqAbbAU8QKWwYbF4zCTR8JA+cFKtZxWCIN
Kl4CTAFfMaz6rzHukl3iUM+ofugYo+v8YgPJDSA6OaHgB3xr1TcReEF3aaJWCJYNEQHD1VhXTsdm
BXTYhpphMomgAAk6J6b06wgqMkITMbDryloaNKc8c0qxz1rZZmtLRD0pCUkw3UivpfMTd2KgyUQb
OKQMnnFgAlM3fsLaS06DVWi8XgK5KUFb5dRebCcFmpjt6BXTUveYmhppcJFCcz0i/A+WGA8GNutm
gKmQF88i6+vyrLXjqYa8D8psHIbsFCCy+mbhpDniXwTGMZmifGzfSGgq4ZFY1P1QIpbDPHIIiICY
NvR3wadlbyi15A2rRs7X+F03K3qeXTJ6z2GlQaUo44ghAqE8oEJGgNje1oYYIUCzjTgoIJWZEHPC
Ir0CS0r8apbCCTv4tpwpDC3pq7zByIm5QJqkDj1xRXQpKdP3uAnN/kSARb+DgMJTgJDoUIwpeCKk
hLS14mFYxmRCUUGGzZUztGQBpUp/qprpCvcQVCg/8dtrfUhMskE0Yr9phymnIzC2c+qFmBL7SQWj
nq4SzHt3qrVaDyAHlLRd0kxduG7xMgLxCHVM6zram6U+9uMroaj6N8to+uvGC5pkVXRjc21L3TtU
PMOLQRPmlVFX5h0argxJR26e1TMG1orVLNUZT5OXAo1v7RAjqJUcJ6CSouGBfeMSv2RpgbiN8SaZ
OmKqbes8CrNaW2ZcSqRBYLnHTa2gKW7N1JQ/GDqN7YZAhWz8KgM9/GaFspt/u+4eEiOzg20Eru5b
PMzRDbScmvKsAgar1qidmgvNaVMf9qDw7srUy3YGGed4Ak2dlhFOxA4QJmiRYWWH1GuAElRireoE
+/+CgW2cXdTEETVrt6vTB/Jh9AsVa80III9JOz3GMaeG8IZypTtp+wCMI7toxaSBifAnuQwCq76u
J1N7wmKMrNhq69nKhEqK8gPKEUEAAhO8SM3sgm9dnfkh3O+dTVgxqJCwrV9rQCQSDTRGnwWQcdPZ
FWODNkq1kN6WaA2JVcBgzIJtT4ZWL+Mm60/OoJcIePPG7hdowsoXVARWsmT/hXIrrMC/m3313aUx
sCshMX1vzQ4jH0HXZEc3QsPSxZtpWjMYJ9QojvXgAZCoOlpA1O4gk035Aq1WfOqM4pvbs/FZpHUU
GGuQO9YhUzWok6yL21WY5S9MHXxeZb66n0CQA1BJuOZda7fnQ1KiGQz1rFn4RQJ8ltykeJHabkJQ
W9JWl3E04f5BX8n+PpVERwFJqdqHqCWDm64G+51NAAzifgwzgak5MeIAMIcZHDQT+Ws72OErkm+Z
kSncp8W6aIvJWEbTrKucc99JC1EloXUCF+aiqs1ZWiwhT/oCOkrXtv5tV6l8AWdFbZWNoxR2TbnU
shFH1xhuKUh3iZ7Y2AriON+gJiTITSdUjKBoBhPS7clkyHITsZHDEhhlSX3XRx6kcNQlS977rCd4
sMRZ4Ep/1wRpeSy6oL+pcPHBRSHfXmLmfECan4LQVnr1HKjMjZZTGMrvQzbD1bs12PbpgWnmaxf5
sxOHvPLaFx3SztGeAKSOrrXwMMUWBCvRNFkkoH634xgKECaN0u8Nk7fRXVgVkBqmQVqXEnjIrCqJ
1VqqNK12aFsQQvcem2IW2jx5LgOLSdXEArGio4oA2XZDrVvahVfuiAVDIcU7YE/AdHlVeFF/6yMp
A3GXin5bI7RrobwfYJSFGpCVOBx3Wp25A+qvHEh8Lrz+xk1SJoFWxYeWTpI9M79S94IeAFHzuNZe
sSbi/KT/wO8eXPWVFQgWTKvLEsw2PvVLvew9EkuQ2K+AXnmXKJ/VNU15iwgTG0TLogft+2hHDqk8
dRljraRAQzDsDuX3NnB4OpwGNfaBB4/CMIIe/eTZbX1jGZ08MksSl9lg1N9c6ZI2I8sWi7oM7JH3
bDBayy7SvK0pimHH3QMWKAv19sVsRi/aFVPkHegZYZ3SC1JuGEr3LnL6UebdCtOythC6CHcpkXzB
QqsdXLQO4M2RW6Va4EHhAjaFbKDz55rx5Ll1e2bYPchykRVAY9y5BOuagHogmwQ5eDrY4gU1IUHA
3lgfR58xN0LrsdQWEylT3jbMzeyVRSJ+ivveOaUu9n8aRlW+5pzp8C/caFh2jUF06YAED62bX0AS
iLsDD6u5jKJeA8crjTNDRqCBZIJjFb3pmlU1X4UOXIQVchaiRTDKyXBJ1DeyRbIBXwKv5NFWoZ08
DwSWHlVJjPPCwZaN3b9WxrNso3I16GFAIgJE63Jk39ibZBwXYjgoUogW1ZQgqwWCdCHjKb8sHAzW
jC4De+nVKQtLWcT7nmkApmytevJSHZeK21qPIHun5yGtGDCVuApOo5fHz6UoSBgZ0uC6hV11j7dY
v0Y2xv7P4R1y3pWl32+FkdcNbh7RJEseLF1sGh39aBMpdRA8Fush6xt3oYPfcykK8vx6RA9KCCXf
+ysqBhdLRYlgFxCsA1IJz+2yHYg3rEMZ7oaJ4mKl7HQKIdbW4YstS4rFwiccz3Ky7SyjDTZWlhNM
13jtpW0QTJFyAW48vB/XrBfVMZB8DSojhj1dQsZK0/PCHQmBvhG9BoepYEdF0o4Ts9oOMyarKqbf
tMw/zyeQiej0Eeg00QP0PPPTfKK0cJ6mWT1tKyz9vPsd5vZDYWsHNUrgsugl85d3DZfLn53m91LJ
z0MkhmqIQOgyvjnE7LmR8r5H70oupST5Fm6XEX8t+6k5N0PbWE254ZxFTCK3BDSEv9EwfG5Az18T
bibtTZfrbchPTW8RGcXkYxff9mGQHqlrmks6qfS89Ti8KSeFw34c7X2NxeJnO+9/usl2ir6roi5+
NJ+7bO9ti//3f1MrDvUR7at/34q7bF9o6r8qNX5ox/38sT/aceKLgHo3N94sVn6USX9KmSwgMXIe
X9jGPO2a/+YfUiYbqKFg4IZuDxKcmKWIf3gcDZ0AegR4HgRVhkPS+1sex/lGfT9IsVn5XdqFvJLw
BlO6f7yRrdIb9bZsK2oY6wEIxLJ2KRHQxxEdMnP3k6odNgBXj2Uuv787U//iGfrLU/vp0J8GsQI+
eJLoNR46nIaEEcKNCIkaKxP/ua/w2f36aH8hz84DNYMsZWmh2zHFW5D2u/FI7Hcxuod8ZEaVmGdB
5TdLj+bQanBFshnr8l7HYLXlSldrAmXcted0zjIpdWvV2e39TMZfmFNwCyTxEovnCYfbUraptWh0
/66qfHIuqwZ/RhEfDEn6xa8/PeK3TxcKVqVnuK6FiAlyEGihjxdKqAwbXVdBbUwahhpSxvWioInH
q9Wc66oJ3yUvrNVEf+zSa+Po2vStCzFUOpNU3tF6W90nE52L2NXB4BPfK80tbYDnwIH8H2YROTV0
ZIaefyuyPoboQ1YjQRpbsMoIG9yx2geV0G80wPZo7VO1K3Awjl0AxfDrWOjLOIzWnRVemYQ4BGP/
XDO4SHpySNtsNfgd3LIo+eqEyVWZjqgAXsBjtwtSHh4HTC1bB0jDirrZORXKoyQ3ymSPcaDdi9CG
NViD2rNcvswASt9UhtwKuCI3dqJ/zbWUDqLHkWXVpUcRDONTnDUksHsxXYew4UUZp8PCrKAALJgb
qZVptBF2KQepXtpX2E4T3nIO2zFL80Fz4kQ4ggKYFqYX15d955u7Kavzs6Yu3EepC2cZ5LBxXFLh
KE/n/jN9tkdaFN7a6kPxXFpT91q2jX7WGYdehD1Qkwk/lO7WZGbKpNhYtpjOcgxK+MimpdnlxswQ
KV+iKH6JgoJIVTbi8ByqHkjYbFoqgReNIYlJ6UPkhmeVSa5Ihw7Q4dJY9ah2Rs0PEITOJh4Y6IrX
YXViA7Ye2uKGUM38N2JwMXfp3y8clBq0UWyJDJNyEBn/x/sRt6FRlcTprNs0Je2YQMKCIKWqCROi
LoKSToUlb6JIDMcpbLXH0LfmDq9b0U6KKlrejvw2iG45zS27vm3d1yF3x2sJ9WZbW4TM2h7k/VAW
yR0OIWJhBl//8fZM/eel9juBLvJZVhOW43//XjtFU6E++vYZCv3xY3949+UXZBpiFrGjiePy/5wx
Ad3lLTdLuFmwPs2YTH7CZoMPWle3UJTwvvuHcd/4wuDatkCpuYacVUt/R59rfRIY8kLDwq7DHUTs
aboo+j9VhNILsBoWfke3uApPwsBdVRa1cZXCHQvU+dSwje1t51CiNF1MiiBzn14hhsRqgSYlI/OS
V9JkOvTpm5Ngu7VQqnvsJrLH3PhEjCuPYw5mf8zkj3pQCW6ybiDZhYHUZetOI0FSU/ro1NC4pGZs
UA5Y96HdJ4vcCRqmPsgAozpfudPwTNMWKnw7PAN3DQh4ryz7qoJhtQx7v1hV2X0dNJc4QFiWHXYm
tieWY5usw6ZEZJgn9g/hTf5en7L0Tnmtvm6aPjt3WzKmidAuqw7DnNlf17U8kcW7SPNxTRmpFpGQ
4CHz4YedG4QzlTpR3n1572tad25iRVxYjQ4rDaXc0SeabBDJgWglf903pADDqlwVw8QkvMEx5VhN
uBIAjQEkpPel5vSXRc0kR4+qjOAifyY16jWIaF0U7A+74jlpjZbJFOPyLjk4CIuEX0NqkXa1Sfsi
W8dmNB1aIh8LBC+LKo7C5WQ7V6FJOBZp0iCQgrjZoR8inbuy1K0bXtoiuWGtYzW0ywWL5yXtza+g
f5D2D3cNDZpdQvr4KWaXdqaH6kdGbjpWyQ3N7Ft4PruObo6CkrKoOyMpF3J2ABPo6PP60mCHQsRJ
TRenYCXrC5U+oQr+bnfmpeFDtzEDcRF3g3MZV7wKdfbRbMXh/YvemVV/8aZwBkiSZt+vJl+/CCTt
uMhQe2Bae+VWbPeV6e61mOstx6hbNfNsSJ+YX3Whz47XCo1FLWobXmpGoRR667S2oPc5/LN+8E0o
/5X1tSXnryQOeomCiE+tn+kjvcExuUtGtnJNyYGZ/mcx7F8nEleQJ65wbO+HzKjWEFvO6AGheDAj
rD1mIeagC+sszckJwpa28Um1ggEm0lXcOZtS2T7EM6ebRzK0p/DunTlseM79OcZjFI5/TO2QBNJY
+yYKeRwAT9HMhHssxhBBXKCezQx8hiGLb0iGjEXY9A8OffRXYlBpzAfmq678Y1WLg1O57fUEgW0x
eANuf9pscBI6te4GAGdGm69bUwNd1yTHakjOKcKJYQ6il9wS7rZO2y3WxZYkBv1H1SVfidGTh0ph
43V68qYK7s24HhpCphX9IlfGu5SIyyX+xVU5w41LZ5MW9ktSVXcMo6+GDr2i3Wo1UVhxswGcZpxU
hXNPUyI7cwnl6vg9Nm7RjARJwzkOGNcjV6VrcDbZZUBoUOHoF8Pocp8puFtLS3n3Lu7xsWgxwYVw
FQggNrRmZ6bjXR9svSjTnsNCMP00PWVcZvmYbJ2JCx9qp9yVq4JW0AUUyLMw/WFBqTabdj01oX6h
6XO4Ildyk5k9hQkLmpML/6mPL0kd27eGTqgVHswgZ6hklc5VBM9rqQb1nBGydYzsDugYUoKYkimL
zio9ZKl0pyh6BZhLdB2yYe5GMtKAwJX97WgAdejwIwQnGWrVJusc0o8VQWAOWEJ1wU0oF8yiFxgq
b6dhcq8q9NB4fXgcorWmt9SNQ7YPev2qZxe/xKx9nZUFA1um5ENFd6Gtw3VTNDZsVYZXQFVwqTru
RmvMH+QwWHzX5klmnnYAQkk0TtYvZd3v2+IK2uQ+yIkMG3z7rFDtfcAcv1+aM2CXinOGbU9gdxlT
xz+qGjjtomLMddsrRD/uG6t3jFJxNzLpJmR+hvlGaZEEy2RG/MoZ9gs0ccb+0k2yZhRwmgAFhujt
LmQLKLicIS/jG+/FfGO/FG8cGK6Psanf6DBR8/arpQLh4GRYY/momjPjZXLIMnVRpJe6Ek2+5OkV
sGcCj8Z31mg5YoQ3I2j3ZgotfxpE38yi7ZtxtMtsCCxu518CVCOEyGNjY3la8TzCZ1+08yQ9jqsb
mRcHqwrdHbCl6ZLhYbO2kxy6m+bq1km2nrc2jdHgrVEF6ZXb29rRzJuAPLMkuglorD5Jot8i3m4k
RBq0irYArbOW6ErX/Na3PjGJbemfB+0YbVk17r1OZgXzqjql31mRiRog6090Bbuhty6nJBqbo+M1
tHGacSQF127de9dhP0Jghr0bRCUsFqMkuu9yX7sxtBErr9lG6a4l9OKizJW7x04vH62KHZHUGaTC
zjGtPRPI1F5gTDC/IYmA0yFIX2THOUan1CtezCQubxKhwaaHenIOwNCkQa20feG30xNjX8Hptucu
ePpgJeadi65/DcZSEPub/xgIBVkTsZwvAIinIAwRquNbD7QXTnh6zZ523nJyZ61jrduNJmE5dmtW
3NwUxYz1II5oVfLN6xFzofddNHkXbgoNQ5AZprG2sqWfP0PzI2lxqB2oozIvxwxiPW8fB+DQE41t
uZ/Sup61b/5aVxb3fJL59qUhgvTC1c6YevvlNi0nY2/I0LpDWoIRdoizR0YR6dpJebqUhHK04gXd
XoN9pQ8cYepHq9JdBLp/Zbg4gwuZloobFbX6UCSGcWF3OWNOmdMAVUWyfiuNwlkWgCziBUHEc8Ue
b+tGQbeP1VDdlm49rSu4DGkCgqFn9mGwGQ/u/1Pg/7/wjf+o1OlZ/vsC/wbTcas+iMj++WN/FPji
Cy0mbHM/VWTva3zjC/YwDx8dA4+Zb/zPxpUwv9DOopCna4UAjXicf9b44gscrdm3R6q9zjbA/Ts1
PtvcjztQl+Ie7yy/0MbNRSN2/vt3DZ0yTzSYEka7M31zXLZwIFHPu7uso8lueFBZbC9YdEg+2CAT
nguB63UQ4i523XvgJzpEBiQaMHJegI8Qmtlk7boZ7HalaYa2GJoqv6b7Ux+IWY1p4iPYnDqSIqcq
/mqXGtUXgrBdXmsu3bLy3CkTARIVpMdYWPeMpaqNjcmhMPXXjOBHY5wRQ8xll7kXs6gk2osZyHNE
LrwyCq16JP84WMybiB0rns34mvCGRRF0j1GdEv5bHBXqcxCbPXkRzJ4vAxoVq0gQ0K5XY4AiNc6P
JZvqQxObRClqJXKs3HdwpTgmJiA9HW99L7jRo+SpD9V9Ato+XXTNOJ0QRFlrJv4+ZSdCt7AdW/Le
zfYqG2Pa24l5LG1j2IsEJyAg0mIFHlpjEmJEjUecwTgA77OM9ofRekAkAnttKOl8RYGhE90YrsOq
TrZjbWVLYi3ykxMX3lIbav9ZVoG2s03lnIW1AOqJfQRvhefsaanjb08D+7mxx0c1eOFSZlCYy76r
l5D6+K9cls+t7Wkn30bKBrDdXkRQD1e4v8zTxKSWmUXxGiMl2GqEfFwoPfY2fSAZ/8cG8OcZwpQ4
jrlOwhyatVeps4qMgCuWpRemLhHKp6G66LGh3ctivMfEQo4bb4lF7cX6Iqv1o1klLaNqZqzTyHYE
sduP6L/ZO5MtOZG0277K/wLkAqMxmDreh0ffShNWKCWB0fcGPP3dhDLrqlSV9VdN7rqDGqaUCifc
cexrztmnBL8iq+Bz0OfZlvJJkbCcE5+mLYm4sDDPrIu4AVg1Hs26Ta4UHBmFGUz2XXr2Qd1uCBrH
TRa13TYjRnzXEZKAnoojV/dwIMEXZeGSwVzRajUP1s6ztNMI1LHhXpPp9cr9Gnyb1tMbDV5BTjx+
iKJHQznW3RN6g6dknnZexboLmONLylm5HU3Sc7vSdpBXOJ9yUqWPad89WG49Af8GLsAOrdsXQ9W/
mIRWc4v6D2ienpYpvSttkCr036wfEwc5x4iqZc0ICA7TB9mCWgXKRbH0hAVHCrIthOj6zvGmeme5
hrFNyAK4RVEHBJdolFOhrHrvcQ/exn1HOnDsqGO8bpTyJOFxFnSHpa+vBzONkCDkrX2FHCt96FLH
P4ga/igKghcr7qZH2NpApRlEHK0eU2nveM+WiRQyA3D9kqeZCvmo6P/deWRvnvbAPgcDCXxVr7tt
0VxU38XnZdZeswE/h4/PggWwHaL2W1UTmIuoJiHJYQluvMKZ7imHMc9PTrab9MAmuvPOODzsWzqY
butH0O+8QKt7bRG3PmNrvzWhxDD59JbfWdAeVb+sLYOsSL4F8bPhcL6P8BtucQETt5lMFRu/AMZo
F8lw9EBiZ73Go+nVvjqKxC1zCqmiJPba9LaBNobXGZj388AI/9j4M4nvpoxCw5Tp3h0BzqJtTU6p
bOarRrrqOVA1O7yqga6KflM85Ag6bgIYy4eCfMBXrxSvtMv9vvLmTdzF0KxxldQ9wcljbY0PShNO
bACEQCE1eoRVT+C02M1vZNDVXxR72W8j5JlbyWIORLunj6hxQRpGtUvoXJ7trSV+9Z28vjFa/yoy
CjDhUJsRWoRBWZBRC1F7FZxcTWMk+OaS6rYl1y7a1mMirxyKX/IPo/oSWX16myDPgJIywPgERlo4
ffMKER11cFW0MASxhSRza24R6yGW6mhMxnRJn8eAy1hz5x6gPN5PhJFthc9+voKIcwJee885ZNBH
RM0eb238hSJ9OVq58RQzXIfuXqL+FGV/W2W+u/XpkDCh4MAohbpMPuPuJnaqezeFK1coJt54nkGI
AUbZ2JMfEVJizZJ7Fw8y0GB8hUbjknHnFwezzdrLZADdNQpoh1GRM8qXNk9h5X6zrIS8HmBcIeL7
eziCvysBGzZK6T2dgLk0Yhx7l40pXdBAsTUOBCcXERHvVRm9mBBeflyDQJ4JLUpDl+kDQUXLtznH
erNDSUT2S5aQYi9G16GQtGP9xUARiw6z1O2TqP3vLnqcQg88fa2jr2Fjsrm6RTYZbBju2MY29dES
C50M+9GHEucaKWoyq75mnZu+1Kw5d1TyehfAJitK7+AaOt96nAlg5ozg07JgaWiC+ms1cUN5Xf5E
brQM02nW2zI3b5ZxuS4CvMOcdulz17fiNBhGELbrJ42gJ9rbKHyRCvPowcL2tRTLl0FWn0cpIt7U
xcZ/zEwN6SH7Bjcr1Rkn3Z1KmvbaN2NETLa4JyHHDudoZI1egrD3h87ZtEsJ0yeV9rEbs/YphpS8
XYjdOnh9XxztqXo3DZ5CXoFpS0Q7r3e/zCXUR8f9ytDDBStmMaOw3R876f/Os//3eTaL0NXw/9fl
7vW3mDyP9/nXgvePf/i3glcioLA9F1SETV3Jj/wx1IZGy8bV81gOUUP9+Js/abQgbLEFYo2UlLsI
ApiE/znUdn8zYa5gRMJtH+AXlP9JwYs7/h8KXopn1pfwNZA5oEr/+4KXb3DvuwXctTZomWeKJvNW
/QsdKvWuSoDVADHpvWmqTxgKhkdadsCQnrbShRUuHK1mJWqhz1vhWj9AWx/QLVevAK5iZXEFHROh
SGsTvrbh9ne2W3L/yw+EF6a4NDgyjADtZX5gvsyV+DWv7C/3AwPmR3381LFIg/RJDxwOg4VShAHc
lT/I4a12CHPDTh/srJUx1pT+g0mGFz4O82ZeOWRBVoMky1Y6GWGNK6jsA1rGLwuvBoJdD7DcWi7w
F+scHRisM9jHPkBa+GdyaFEzrky0aKWjxS6ctFnNHJFOE1B7zhMYtXz27sGDBU9+FfgHJCv6uvZB
q6VzMW7slcZmt7gnczRnMBA8nnxoeV9GGGwA3D5gbqQuP0CWAvCmazWvLl1ymC7iAwKnVx4cK0jQ
cDGhqvGlUX2qAYCMo81idUXJBZD/MMJZEdrN2OCcIPhuRc/F1oqhy8fAsO4Xdv/zbfuBqrOcFVu3
mE3UHrMUYfspqX1rOQ1m76VnJIYBE0BQneNuGDx34YGX5G8j8k73HmZ7LzheiZyhghIOjMxBZPPG
Xrpx2EdeNx5kD4bXrOpYhkVNZmjZDtaLC9Wv3cZmHO+rtPseBNPVADjjTpS+AJU2IxCyURsZkz++
Sa+dEFNGd3oqvY3X6B7D2VQE1zYY1mJu1D0ISHMPR67AIRGl06ZxQaF3Ttl9tZkQHithJAo24qKs
bV6ZDdiU2n9ycQAYm1lSc2wL1fuPOSOei44Uq9JJuWvYJOKjbG62A0mxuHzK5JDFdnU2JYc36uB4
Zyr/PLRzsON8XZ6iUln7Ec7/2aOeRWZgHAg3YCDuDyHive5xdlIVJpbX3RqxFe11puNi09vsAAiz
QfdVVQlMjqbgzw8Vp9SF9RcRbqlNyhjV16VtCJkD0bgCMR2c/5VpE1/AvmNGCxWo9DTHmSYQOBq2
xUDoWs7S+ETkQ3YbkDn3qeezjUhii1DXx2KioZsZupuQeFkZtG2CvqqQL5NSxX0zV4cKvv6uCdhc
FASufwVnqHetL+vHYoi7g0yGlPc9nQ8efplP6xztlBsLIS/9/A1qdY2wfBbFDuVtz1IkTfdeK42M
xY32HnXFXC1Eeyc/13PPrMosPBTjUO/3SOHxlQrKCnCpw84dm2FvNm1zWALJ0gF2bVhYNqUUHu7Q
aeP8mAfGGaWthxS3mK6xbg5vkdlRoXRxfgdtqzmvSsgzc++AKXATvTvs2vvwv1Ogf3sKZEt0JH99
LG7fv7bv//Nefv2fm/f4vf2f4/v4LVc/S5k+hkIfP+XHGSnt3zggcaLANEQ2BNP8zzMSMNMPiA+D
IsdfJUp/UzMJk0kS3kKmFi7H6KoV+POINH8zV6co4igelGRr/Udipl8VRayPIQp68Nu4EsRyv2x9
07TH/QGkeadrilTEH9hA9hbxitnkHH56n/6JeMn65TDmd2fmBJaOF7TQTnm/vFZcGHVVuyxE6UL3
oxwf5qI5gpLYl5W7X4LmUwG/p9evgb035HIbFwtZwvZbvs6Q1XQ15fS6FIX/y1WtqoufVRkfV2WL
tUzg8gDX/H2JENUKC0rRRLs6mXd91pxyT/ehhjxrxe1uQS0uDZjBrbf3M/L84nE7R05Bwmp9cPuQ
w+7+X1+Q+HjPf7kiX9hUTzYxuKAjfrki3Hy1EZhxtOsIYziIFHdP6ToPeE0jcgcTc1O7Rn5b5+PQ
bmAdnlVF7ARqJoZQ2eiclqT8bLSle0/RnF/Zgx9dOQ5tmSxhaw4trZb+LKffc8ZzI4ZsryqvvXGj
Mr3hfMJl5m4EGXyBZ+zsju1jEmw65OxIULdNQiSlcK9NmFBklOxrp9ymuUOg7LAnvR0m9IMWLI/Q
xBMItXUabG8+SivYL3oI2EQgoveiw4CYpfPEUdGCN+3bXBgnI0GqPn4xyisPF8jG0fa55nAXzjEL
XsZhfB0HNswt8eBhPcmT00MwGE7+DA1/RH7e9tuiQ6/UxxirwBymNzlNGdbK0HfnXSGjM8jQbeZE
myDKL7OrH4uxPKMb3U+dvVr8UPgW/b5J/XlvaHYcQm4FzGWD5fbgtNdj4u07+/tEoJLv8Jq5ZpA1
7u2mIhbsFcLAOYVSK0vopsjbhhyDlaJC6XOCSKpj2+kQ9DBvDy8TONu60Q9V697zeW5Swz4OvYeq
X49bCYtVpO3War4k8lZAwSqXnjh6Kiej35hmcK4dvpmjv4O9wgr5MdPV0Whv2ADvvSB5H5lsOQ6b
g+pzR55ACyDRR2sfB7cda4lgvlNtefTJIC18uScqJ4zx2t6YgVs/qj76HMvCuJ7pvTFeZbegw2lE
F9LZwphbS/RRcEcMWfX7euywtSDEMSxGwJnguvJvgAqSe7iySPBtxTjCdtcvDXY2teqfpXYepTWI
Zw9PMGrbePiEUrLCWRTEBxTtVCRebsYvRZ2VYT7bEeuckhmPyCysriTHFo80p8OeakNu+3Yx7E2p
101cXXvTuwuO4AgyiNJjasb4OhlrdbEH+9ZtO+++XUb50Iui2X98T//bO/5bveOKk/rrQzJMOCAV
x2Pyy8HIF2f9l38cjB7hjSbCTAToq+xp3Yn8aB4lWl6UdiaYeg7BjzXKH72jbf4GIAHeKAem/YdT
/4+Dkb9aGR6MQJiW4L2Hk/NnhssfpxOwgr9Et/4Du8RENB6gNA64CnR7H3qpn3YlQ+LJwizWklC3
zXPRVPINEnJ87Quayk0atNOn3jC/RJnVfvMhG37WQzeH3pgkw87pdLWTIwt/6RrBW2vh5xoLCH2W
r/Kvbh4Pr/+9Gf+tio0T0hfOekT+9d343Pfv7Xu23pN/dzv+33/74370rd/MNTeHUQYfufvTMENK
UA82f/xrNKlt/QY9bpVIQx+yvHVe8bc6zf9NIplmqfcx/vDR+/1y+/2r25H5yC91CuYFXt5lzscY
gyJyreR+uh+hHdYtFYM4xKlb5AdJmYIBl03YIYik+97Nkbi35lWJUWdmSOxjOYVmNntibztdv9eu
1JegsxWLF5Po83RowqR+HpaSTOhxCSWcnm3iNflJ9vX4JVFDfzJTZROg3MeGCoOlZBfErHM5GXPh
Z6EvFQvB3LL3Zd8styj+QH81Tn9My4GrQH+QrIEi087MNCn3dfstxoUZYqofOIYLFWxz1Ns3Zj+o
S4wjfTeLVG0xgSKEEcwZIUyrXden/hXWZkbbCcoY0mUMKIx28DUlFwtuUjObVKuRc6jmwXyUSG1u
s9prDnwyclvYUyYhVevljCRAbE0YcnuxIOkJbUJI8TSK9j0HvJFsdJwTlOE3FHbxOGc6TJyR0bk7
+Pc6T+Ot19Qk3flO/cUs8ga1H+ssWEB9YF4viGBwqeZHgGSXcSTPDfJiYiCJcp3hjprgGq0FjEZH
9nu7VQcE5S2meSJqUCqsnsHYKGpmKpPut0kWeU89HpoPOkJkIoBT9wJ9fJtNPlJguJ9R6faABLBI
7ZNiDmi5g9YcgZuK6t2wjZmErzb6jIzbxbns13dLZw1VuAjDe8pJhTy36dwdJ88wryklWQyavR1v
zY4aZNNHETqo6tFPE6QTxQSBBp/5kafV+Dxie7Y2mKcyEjpJDt2g0bzwCEXoIUgK6uw+Yp+MgGzD
HYfVu9TyVeeeuCoJmGRJlwBy9HhnSIAr1FfFMxU2JFEXQVKhXqvcpDyYkIU+EzTg4b72zU3OAupL
W1efen+Wn4JgkQfwo9lDkTnjHZsIABBK4w0jruhSqkZe0hzqR2N5uLO66cLsKb6M5lTu28Y2joGp
cRXGjriXRm4qUJ1FVRMUz53trukzVjTc+GWSXeeTwyogz8QUWrKwLvPSVvMGTZd86aVIRNgFmiT4
Rs2PiNGmE/52605Y+eDsYrce34GhaTTnnhMyNUqJVlv6z8jL9SUqg+642pWewJYYYMp0pW9tI20/
517UtASuLF0TjpPhNjeBmVHNRrog3wR0YLfB9mHsMluzfo/Qeh2hk02HcjF4mdL19N3oecWLQ0IF
IjmDj6LJJqb0XcxxDOLBrggZJMrAZt94likDdkOZ/i2PDdSgmRLqJk3cAKWak9/pfukvI9qBu8ka
MXzip5kfg6Wyzk7Wd/3Gaazqd4QO8a3ZzzBPhZWKPRK+bqcmabYbm13NFVuTZgi1pSuLFy3TW8B0
5XU0LtkddnFEA9FUErpq5RyIznSUUsvm0Bu6vvdrcCS40epLUvgJpsV+InqX3eCeSp60KPY36iLS
SOxlNXsXK+mmKxMR6oGeub+UZq2vE6ZLn8kJhb3VR9VoI6B8rgkeDEK3tqMnqy3EF0ssWG3hZIA4
adpHlyCQrcJTsFW5pQ5SWXzHZl1kN1Gc63t/sKb72WXoyxev7cOaMMktj9YdW+qj0ZgtO+wxuWRu
ZB6DzB3PvTSaO8tDv6hc6b4APdUoZs3qm7ZrwAgU1cxcF994JNde3I6dcF+sqIFJYQHtuGIt37Gc
l+kVg21u6dLGWp9F/raydP3iVjAvIH+0LypBsoyibug3gEOXnW3N3j6lTaRnzJI19kiTjB53YQOi
a8SoKmJCdYponyQ+Hlacz/OpykobCrPCbVx47sEPen9nwRbZxlZqoTwagrfSaOUeXenw0ARtdMd/
Rqe61/JNaas4FHGb7Ht6lRvh0UxA4Su/zJL5rGOJ4rMYFMt9vyjuBm9UBzGBaZ6WTHC3ez35I63t
saqUIL5QNe2sBrJx6MJPP2eo7c716DR0jn57chaLiEoam5Bd9O+infzQK7tznTBLk5xuRVR9ru0F
AMs8yIe4gb1TTPPJJ6H1CW/8+K3sTL31EGod+lajvJL4pK2dNy+IQ6A3g99r0RrvjdnG79O3dn2p
pdGHpEOuQdgr6NhnbhuZojy6KRFthXI3jv3Wzu3ZBZ9ybVXjsYh9fKgqvp7I0UUpCppoZtBfpIw5
ghpobN9abUiMIvbYtu0VWZ2ma+fnzO47k8CkvmDMOpSEXSU4yLI+zU/MJdffhSCZXYtrdZO07WeK
Y57MQyVxGGkbCf1i0tC23TJvBwe2GQ4Yd18GxfhgGy0g1YFUVQIlaxph3wfbME+QVNgqLvSUeTHg
w+441+rBzo5RIOovbMCL81Tz9pTc808UwTZ3bO1cs0PAdVxF9dbqCJ2ytDhAX12OSHCWQ6lF/mZN
0dd1wwJ/6j2ZZIexJt/xrhjHvuo2vROHJHSRxWqB+Jwcw35Akz2cnbQyH5157KAlANK4Jf8Doqfw
3cGGjGiCDC8nC0GFEgnGa+P7hPHgbKHUeOH70VykXw9He02sLOKh+lqQUXT0RS3PvagXWhQ32xCE
drcW6lCToALEYxE98gEUvKfkSxDL0PrvviA63MH6cGPF5FfzP9pblBHWoTaX6o54VfPSMUx+08g/
dmMS1ybMu3Gs90jxuqPwembPgPqD7wXEOUgVBuqZLHMacpFauuDY12pn+aXnHLxSQdJ3SuOBcO5Y
7ZLJGY8lk2IzNLrSy9HflNUDdYYqr5FCoiw0MD8QPMbPTU5mx35iK5om1bfBNLVnVg85ox5bfSt4
4swbdCVwCaZmjeXx1LNdFGAeQEqz3rWsp06O+X4SzBX4b9axRZQosuQE+/RKscsJTEY9vlBHGD5i
N0hdP2COJT4J03/NSmZqu1NbTdV2YF298eGZbHpKjHDV3SAu1tNXrabpO7yUr51y288kDr979Whm
qF7i6jbA943idAANLpUKy8rWFwnAgKLVHK/AwJC9GKEykB2pazrneOrMwT7bjf8kFl1cdTCldmIw
/G2E+XqbdBLkRA0o0c3dcp90g7pKy1Lf9lZkHKJKG+w8CviNruUxqiu9ay+do6++3TBiJP3jUMKJ
4WMYiiflVt61sv34Dt4HeTfL2O+NVWTpJblHkg1YDbvk6AxTAZ3adXr4BGIM4vNMbPW+k318aqE9
fbFwNex8o47uCtUOO1MDroTPhgK0S92boVLE6eURAgLQxqTj4Z8PtV/iJIFM5O6WHBKhm40GCYtK
y10Smck+7WUUU11p4wSv07mSPuGXVjs5R/LVrMeoD0DA1aiOB0NER3d2skM2a+ulb+NqUwsmXJk3
6pPKo+pOauIj4ZHBHQDNYag3V7X9sdFZ/WDadr+dhIpvycuUWMIX54WDLuf71/p0CcoTO0eTH6Ss
wj/KCNU81OjyO3F8/rXXufnzmJUFG/3S3DX4oo4LKIgTYgNnz3LKPJWoX0jIjAKOmhk5ANUASn+z
nC6d2d+7ZrenXjUvmVzSHWKlV8Jltw0ryxsAbJ9KMoqgN1Tusw3dCJZFS7xyRfNSe7ILa2FCFWXG
tyNbCOgElgy9G6A4E2ZYgLvhxvCAoPe5fjAz13syncXdzjFWlQEpEpzXLvoRZfGX4wPx4S79eYr7
a7+2TsN/6tfmBX2QO6vkWHX9oawhbKI93hljIM/shonNddNqiyzEeG4CMT1BfA/eZn+sb0WyxFf+
LJpPkSJ51GGXivTJFfEBoWH9NNnBsjddg8WfzNS2aAPjrhxbwKmNrwT4aD4Ehn0O1YQRCfVGm4tw
TOUlIdvo4Q818qydU2ZXvq+M32Ovire2MVW3RkqgL6oYmFgdwpq+dndRE1hvYhjkVW8x604baLGS
aw/LzHVvnDxjc+XaLbyPxl9ObSLlZ4r1+OCKETdqqt+r0b0betbqFCkbBN/ZFvv2vHWXBDj9UF4i
lS0XwNeYIzIChjamRao7DWrCvDWf2oUnd9y6X0XfoOta00443wvqwt1oWNXrIopcbAlMhR/YJt54
iaScT0lDwcskWHj3FdERt8TgpWzieCJcz0kmvrmDqb7W0TJua8eQO2SC4qFaIEhtGEJvFlhQ5q6a
R+8KW4hxdAXCqS5dcEkReKcWtKrm9G3sprcuWZo9EVhq77RFvnenJgftmpkbr3ahebSLQhXg+iN+
tJZ828FFiz9UY4ctYFG3S1ZySCelOEe0sncK5RvJ7NOoHviuByeMO/okKmc8LSZFtqXm7juhA1SD
hdbTU1JoQhUHSgYd+k2J89wnuPsi1lJ7/Ki6848KXKzFOAcxdXla627HGyn2Jm39B6cqubXXYt7+
qOv9tcTHgEixj/Jz4hFBC6ANv78Ea1uQrQ1CvrYKQz4KBD2x4d92qbbIQQi6p2LtMdqPdsOjOON5
tHYh9kdDMqy9SbF2KcVHwxKtvYsmaxVVrhahn8xBs7MxX+xigoM3wUfX4390QJbEZ0jUh5xCv/Ws
MwGUrKedmrDuNuPGRf2QMp225HvNcgEPGwENohz7O2dq08Psz2js/LXlWsD2kx/gbXOjfjCEUsfa
4A2z2Ug9sF12QlxzOjSgJxqbimr4LMmguAL3lhD7HtEbD+lQh4lPJbbx+RzCJDatVzQDbjgwp7wL
fC1fGj6DeWOuXWO29o+s0GglYWVm10kG7WLtM50SWC5ZkDSf3kcjGqw9ac0S+NCsfeqwdqysu1FC
0MTWazer1r62WDtcLnLtdel627X/JWl8vPPWnthfu2PXiP1PpdN8AsmYffHWHnpYu+ll7avLtcMm
jna1iq19d7J24MHaiwMgoi3P1w69WHt1xBjiql/792nt5PuPpp5QLsiIa6e/rD1/ynO6iHr+dmzQ
KQwfw4GVwf2MeVQe3XV2YI4SqR7jhJ9Gd/9si/jP52CUiDB1hPwQMf38XA3aLp4d7GCHYiMflzf7
rXk33poHfdPdIzYub438R/rR/7NB//pC/5/xcgk2+Bib/ksB2Dl5b/9yaMq//GNoSrS4S35B8A9D
fN9mhc3k3FkX2T/P8IXL0FT6K3bG9jEuu4wy/1xuY2rmY2W8j9WZdbHn/CdDU/kPaHyQM+zI2TLw
4xwX1enfH8JmAf80MmaUuZbD/DBnMkmES4CTZ9cNK2LPdCPvlTsK8F7Xeqrf1V2GUhjZdWxtuw7k
JSzHZnzUJrqhDbZdd9/nhIj6K+HPWll/FZSqTWlVSK9gsQUIRaACJkNVQg6HFMjGTB/Bcnn6emY0
NF28CrRg/UEZdIeVOBh80AfzDxJhKyVUQsLo8gfcYu68WT64he4HwxDtLDxDCK6LTZD3yjkc2Mwp
7NWpfyT30x2PGZEvD+PgNseGujTbWlP5xrZ9CojisIav/HJWmOFJZt8W28OTBOlHcqiBAGCjCys6
aFyN5G+gUAaKVhb2nin5CKvbbsjiVQsgsS00THWjeoshcpYwMN3Gsl7MM+eknTGymujDUj+L5DFF
BWAenYWCfBeReyvDwNPeFKqkND5XRIMECJxmdamiKn1vaO8unUD0sMFJKhXuaWkuWz8HohcWtmy9
bdZiXtxUY+S/xboaPuUi0w5z5r76JtgIfk8caRghhQvS5kXN14T/kprSuwEO9aELwNmh0M+OliH0
nbEY4z1SpOJ3u0iMlHEEfKDd3GjjDVribGyjxuuqg9N03p0hXFpe4cQwlxGCLXHIVCl/wtE18rTv
zb4NmQXXVdgxS/7u1WawznThNy2yt6P9YBAYvYmoag8KCjE9XM2EdpPKbMEkFhnBlaXqem/VsMVE
2zV39WzUd8nICMHuq+YhgT5ygxnMNXAOpwVZ3fAFdplb1O8m6a435pjaQzg3M16QWmZnAw3bznOy
OoR22G07RU25WeZyPvTQR4mct+Z9EmfTq5yj+dqMSwSKjEBfprpSr9A7GOPbC2g731xdP1G/PFrV
NN2VsYeftp/GMLMCfZtafraDs65Ch2CQ68HKYdXys9hLwLIn/GkFkPQ+E4nSpI/mkvTSih1R5Nhn
mEig62qjs2UBZhFFEuxLG2SJaybFS2s5dVj59jMgDVwXnpiwkBDPMK40Ou58VgfE3GqdwTl27ZNK
+E31YPpb5avuCtWfuY2YrTzX+Fcp/4fpbPclAja5jGFjemgGvbkNcIY4vP+ZQL4MvmC5t8Xob2fS
oymKpH2oRQroJuHo/O5rp78fyO3YpoNrPS6xXl4g23nHnLRzuvy0wdTNHKZ8yannXp0qrV+yqh++
D0mbvkjLPXnax3KV8bNTk5qe3OLeu0NP1nxqRNHdl4VjvesgcquwETJ4FIpRQJmQxxqmBQUm8QFz
nm2m1E532p6ZzbEGetcLWeib2uicZ6AnNG0jFppWj8WXKU7lLStJ7zOD/G6X4GwEh4168cH2JQn1
tbJOVCD5V9lFDAyqxhRYJw13vk1luSAONNP6u1CN9bLeCE/2IpfvidS63vrazJ8Xmrv7uZjuZEVk
8gZaTIGz0bU0v6fRjNscndMnqPuJcRicqXS3QZ5HN4gthvPMM+IhYm7+rUiyiSXROM2vWVDm/abj
0Xy00QdA6weH9z1rqyXlk7cbJKuZ8J4QmFrgA6nBiYRy44e2iMt3r3X49tNKIBT0MY3hdR0xVxNm
jGkAnjRdU2/BsyMLd6r7YAtcnQ5JRdOOkDqiBDzugRZ+0Z4qzGS4HTlEcptug7kqp+DcltZAoDcQ
uYZhWDKQ8mjnelNlfElqz3Vgcfaie4hFDnYYyX21GdXQPeIPVjtAMA0btMC7sr08eohzx/nE0CI7
l+YSfTZ092jWxXRJ4wF1X23O6X3QellxrDSu4LGjudlENpLHbGpx6qDmFCfLmu2Ll/n9dd5kCSlg
iD5uM3cKbtBTU/+mizHwRuTOcq+9LtZHofr+MTJV/pSMsfsZtgApEmMsr9h5mffMM/RZOYF3yQWL
AZUNBfzeIal3WTYFt/jmZzIIJvdMCWu0K0m7JGTN1AR9sgnwjL2vSGgOtRc013wVUHckXXUfN2l8
JfrRO89BVLxPXRO8G8w5DqgvuWZt2+1Xq++R3lRKPI2W8glZKuXOx0x9idu2/j2OYv2Ovoj2D/dx
j+/MYJ2wWUbdHr1ZpbAb+lyCHSm/R6RxZIwKpX8cjN5GsMoKbCvczj2xY6guqc7sfUXu6oYUN4Du
kkTAfb/MtInJyjaQjoF91/SLeq+mjPPWrwPWLwmPl01juStmQY+axVpOewa+NHpI+nn4bo+oTW6t
bKCJqXwHty8mQxYcyklpCdV83+IE5GRvu/a+rCRBxB1d0sYqUgJlMqZUl3IcGg6v0ctuum4iFycp
qnPidlgMHcZxX2WhI4z/FORmGNm2ugrcWQd7IUbz2ZO5euHMxpWFZbVnmB1UIxW+4V7luV8fSNYN
noOk9dhgtSAj/IqgxDATg3GVq2gxT2rsSgzscDlge3YpgTyG6Vwl5Wy/VrXpAR102xOJ9F69gdeE
dKHTzVVfSfEwQdw/O0GSAXI3jdDyY8Dw1aLvlrLjDQHshJVb9v2rGzTV98Qfl1dTg4nJ8YaeusWH
hbH45UNAcNNFtjbjitnrvNdetAmGE21TDrmxQyB02taM45JE3eRRk71WCD6uKdga5xDR7zabpgvy
C8HW/ieSWCfWed6b6eT1YfZgJgoDFriKnWUbtD+y3rNT4hWs1AK21GzEZCefWUBAwoA0rA6MiPNP
ZWzqF8Gjk1AX0dZXQWIFO2IdTWisi5iOYsqTs0fe+mmeDX9tpT1grQaIcZu5AZpgLJBKj59nMa94
kgxObQ4X9ZM/t2W/SQbbP7aR6cN+HxLBntIcv0VuF+yGCXgGhdHOrBW2Obt7L1XtH7Xm9h/ovq6s
3n9y5ojw62B8tORYv7YorA+j0yIdl6PPEysdXfMwGV3FsymP80fFbfLa/B/2zqy3cSRLo38lUQ/z
RoP7gkE3MNplW97Sdtr5QshLksF93379HMp2diq3qi41Bn4YPRQKaTtEhciIG/d+93yd3E0ERbcV
9MkmniuaIhB0OU13XNM8FUwxJq68Of4n+p1TVv1DZpH4RV0vKAy0EJgLth8EYquhzOgf9KCCTWUv
It3G14xJI5ZvQD3qDLxWbrZMotMgH1TZPpduoCoAcOvwAtcWnlQn7V2awyTpAiOEa5Re1oUndPda
yAGdXSlQ6HWtt/VMCVLKfZmcSs+ZgQ0OIm9tFUQ9W2+KYRdIaX0aiUa7bvW1O8qwByR9WVwaGxgU
HEnlVp+3cUGe2pE5HiZ+vI4VOZlatDJclHaVzSRTObNomzyjmcNFfSi3l26eilOcfpQF1WCs7jAd
7IdJ69IoOLXy1po1LkSQOnaCM4X896mXxyShpdI3YpwwvGpTkOqDLsxx5tZoDECiFNF97A+gv5on
OQHibe0VJlSFTvduc9Y6drDeuMosSgczrSZKXCh5EoH5kmyHli88pW8owTlnLQTgC8+qJJOnou+B
gfQdrYJFk9+VpmLe2PRNnJqR5VLJThoT4mtqXLLYkTaPgY/c8wDLC61vE0JoSYvZTaMEkUTnbbLQ
gM3MdaozZ8jsY5UP/sUxAdjM/NazyC0Sb66TNvbEBIy0AyTFoki1ymIaJLQSJ84VLHYtYdXsFWlW
wx+TJzgGwsgeyJ/r08oDna3XI0Wb4i1E7WKEa4OiKT8mO+J2Rcw+y0YM9zACuenz7bMZzNtkU9sW
FUvbrKbljuDd6418bkOzuy/DjhOa/0L7TsD+Tuo8j4yZsSOCOzs6uNJ0rTvFkYO0d5dRaOKJACbu
jlhxd0cYJy+BbCK0uFUBmdOdcixFOt3pWdLLZGUG5VNZkmtcVibYcqcn30bO3xM3qWTDNY93jHNK
VvqXkr6FdJmR3+sXrlxZ0IItm8Y2ijalf15pOkeOaEdQt31lYNMbueq0HF7xzLQTPB7KDp7/QKzB
6n9S+c2qqOPkpLM1/RPLknFlpmwHInCdk2Tkund9WJJBjYZP7eBBgnB80dFdP8Lgix0XniUJRvz/
K8v+orKMzIExEmN/rSy7fo62ibdN9nvkTKx6Xv7yq64M7qg5St4Zb6fYf9M5WrQGwKe0VTSNyovM
/w1n6tAbgKAMoSOqGQ5b/0qSKMbRKIskfUIjkjZmSf6dJAkjkgT5tlJhGoammARJqM25t1RyO99m
1ETIwUkLsOSiDnNlKoFYxVXHaZLkwsKR4vYZWTTbOk0EKxjaPb1tUblAEo1yeiBFAHqSik8DvQAq
vNIalyUCerqo3GSNOzk17Sjszshqmxuqa9YaCgMhGE3eTwU9pbjPdgH1PqLzh1LQ6rKBIKOQBBh3
dLoO/dsqS8pNnhY05tdqJVzK8TyXFjiktWhbOtE7z3CiFfT7UercFhwRdI4lRtI+0v1UzPvEPrHD
trkzVVBoRpqp9F0rphhYTS19xcIsFrk0ZOE0LnSUWXS23mCYwSE0YVsbwNd0+JXA0JISSBRefE5a
l/J1oHNin/mSQ9nNtUWy7MhB3SRose4h9g2wtyxRrTMncK/lStDFp2JLgj1vbvpnPdguxM9SRzW+
8jVxDlmiuUWyL8I5PkjySSeD7m/a/gyCULMSStk+pnIcfyYOJZlRwqs5J4lOZRgpQwNvRjFuXbnV
TitNk6790JLvpDQJ6bjXrGbd50172bijhEDzvCe7J9M09cxuvPAIY4+Qa6/plzJSG0ApOrJTORKQ
Ffiakwezzow1rhN6wdFGVrlI20ExofnpMpQD5VyNIUUDhuj7GWkcokFb0kbBuInYw4TFBHMI9YaP
eIUgEppDKVO+VaUATKp/VXdCQorgNQrC7SE5jSUjcKeiHtqt5+fBcdtb7YYbqg5cKn6ZtDTjBplV
hPrGLxx838p0FspKwx7GcZw2DXGbUfQDEE73O8n46EqSLFTqNmQK6lb0ocUprc/Emee+E8qQh7DX
oEIo0yCBLEGVSrSHQyh/zodhOPYx3btIOSRtejBziyJtrYcqTLqFrHXlOkwhwMeJfZ3n7ZQaPMzu
oPYvODmRUCPsvMm01F14ta1vhVL3J1R49KmnFenCpBRJQqv8JMvZfeyTzVCsjsgpb25Lp6H1Iqkr
7AgsxwDn1bWrAm5ERjxV+/TiZQv8Xsm8JewgdTeKF0ARr4yErBe9cyp6R6rhAKbawtqUWG5coUcy
k5VcdcFxhHvNXWnJhJNVkGIWogH/XfJLAjl/p0G7F0XUf1RzOV+F3FNnMtMHAqyqXLYtR1B91kDS
x6mp39KTqp8Zsa2tlCKPrEkfpy5JrlZ8kRv6dAocFSqUJm75QCOjNz6UtnNt4X6F8QVR38QzZbRq
3Cf9ha8L/xI4iDkby8RYRA4U4bMu92BEYXh11dl2T4qnB8qBj3tznwkMeYXAO7GXE+OMLkaBkanW
DIwU5TPaYpQrR6UMYQ85dA03M5pr2+nUmzq22pVJ38CDE4n4uq+QkKDcCPQH7m/xhQoitsa2oSCd
SHrV32J3qEfTnK4YksAUN88DeLjzXo5BaWlBrGHXmAb5svXyim5Dw/WXWR0m5z5B63UTq96xWxjq
xzAutdNCyim4MynmBcpahf4YE30NwjVPX9Zy7Z0PbaBcNoVnLoNWVKeVn8WPAbcw36qrqbclReTT
KCy1uasM+cpG2XGiBJF9hqv64E9ouORojqWzfGKCjl85GCyeGEoTnJKmC3EbMMj6Ia5BACJRiCvn
lhmBwQEnfWaFVXyJcY98pasdeSBKTpp/nA2tdeNFsaxN66wvHlsOeVOy6eXUkqm+TQsjJ7dmHwd5
b/DMB2mOs2MHYtCV0nAp4hY9YCig7mKm7JP+Ts7koEBzpgBsmGVaB4vPqZRVZyvxpRlQxYS7lc5L
RCfLgv9MlHZIPpaNBhu/xDgFSOh5E6CsCrvYfgw1R2xaz4WEoYLOyIuqOfHMWF1ZlSE/hAP5yKYx
iNoSt1qS/bIw8u75DlXPPHWdHKoQ1bwpa1FyQooDo7UU5sbciuMHpcR/hM5ZUq96Yn6iILww7fpT
YHKy5NH310pogufBtV6i1epJT8VzUGbW3CylHosYRUybVCJipk1TSHq+NGoDkIsizjmRWjNKDdKl
ArR41Q9esoZHdDyWt81JanZASCOpv+szxEETl86zS9WlsDLzPAmxGF0/QxJdI1brFrHR2IvUz+4i
mZRQlFUK+gzxACCtjY6holtkk5wa2JIHwxCG9YBbqas3V0qjB5uukTL62LLqrFBVhCTG57rLVvh6
ZZOk5MCJnVsNQASLMjtVTxUApfYk9WHvTcyCUz/cnxQchlUHJyqd2EiMMixWJp3hRkvhy/xvnerx
MteC4wK7I5zhDBLTs8GXUXEpdtXH0L7bbNWAA437KD42I7O+B41WOlPX78Um6KsGUY6SkwDVpPwq
rzjpDnlrU/LUORdYTVefxKSv44UaY2FU9mSEh1rSnuPKa8ScLd7AuSWrfIIZCcvSrK1FA+2iZB/A
Dw/buZ4qOf7aUWA+JilJC8us2nPMJsjoJZE9s5CCTxyn7jm9qxs698/5WCQNPaMPrmmIyxF3OVWb
Yobadreu6z853O73g2HOCHs2ho8wOyzzYMuCmF+hmREwx41Yo9uXcD/R0nz05FMv6UIe7iUPHIpH
yvyYWgSHA8ydUGS3VT/VnAJ7IDs0HkoqK5893njiKVgz0hpg0tosWRRlsuImtZpk5ZnRPCotOsyK
uL6AaO3djvUBOEKt8QWafoRqTc8WpM/xbrWjJBarqPKKVZvQ+jVpsiJDXJ40MhotPblgD8AiDczc
Ga6U2EERkN2KgcpCV0rdca7aCEbyXF5nsVGxIVnG6UAvF4V8Vdhrsk5IvZxqeFTpW19xHCpnmjG4
izKmNQsaq7FESrBErXdDqgaFriFoe2sBVNEXrpZ4fskc32yq73hTgher2+JZo8eZ6IRbMezMOb0b
KSrkBExTG890E6m62l9KSLqO05S8QJj1Bq2Fbro1WM+mpU5IYZRxIeZ2Ii+ySqTsMLgrB4VtX5oD
MnbPhRkeZ6W7SQA/YPqIujhDpMnBH1cSoalnXlOfqGr/RVFKUpi02ckd6n7TeKrxwUVLRLu7Sqh1
5oTgcRNvzJYBL18CIZuMzdsULQqlua7wmbzBDhP7cdE1MK4o3ni4JcH9KWeybwYzt+mSCe1xYGhc
Dv0oHZwFucYOnJfW3fNHzamIreGhsIdu7sLHWei+l5zKWaiNYgSbPIBZJ+E0ywTEWT8EfY/Ia5UI
3T+2UMdcZg17uVtn8omPR9a5ik/iWe8O7iWtJzb5kyQ8RfQAl80nQ3DBE4oSJENle8o5JL5MPNV4
HmSwEHrlJudapypnRq2aYAMi49nxXWdj1o49Ea0vPmpFniNgNnVgZ5iR3UtKXG1YNqM1jjA4A+bW
I4IBB7PhIJp5elCfVbpi3+t6Vc0TaobUadnoiYu0gPaIPo+J/IUm1mnslSXgpaxn9cA+wBtQTETU
l1dOYZkQgaz+yg2CcqBgWB+nAhVCgqLymGaQ/rZFjX7exf5dalruhexm4X0r2/lKszIBkVKjlZQY
vPeCfGEJE2BoAXui95X0rLACdrrM9ej81JDGopab1Y5J70ccGp9kjjJMsw1Po2bBI35M7/xEGJ+p
bYTHyHe5gYtSP7WVKrOA9YIUAH3n+ZeUDkY7NbOeI1btHl0KPVNTsO+5tso79+WoLWQf7yzLO0mt
/MasGuhPkkuUGZuAmQiIEDKuBy9cxk6VrZU42nZN2lywoyJJ1Qh5Z7JRAyOSpZksk2ThmIWOPWsf
sQWqr0OUycdB0WL2FTTNmm50BfFLHc3VMsQ6IA7dVQtIzZHHkkceBWsrekIDizUQyNl1MAJzCWHl
idxGxWMv+f1JBHGLUqEAEaW2tCe5cSvPoYeki2RomT691c8l+oKXgx8WF21Ndso30+xB5oY5q0MF
4KVatdC2A9hYCig8AT0PB8i+Al0kA9/0RP/RdUVJvBBEW8qRAx8FW9U4GfxHDmPqujEKZQYQA9a1
U+U3kjS0V2EzkNpFTK/cJ1YqfY4tp17kQs5WRteD+RZOlDnToYs59OB+e1HYcYUjGRVUO4Qx2zhO
uLCzHnHqaGc5cJJrxDQr+b4Mywnv+qRrubNac5mOjNnErTfYjE7NnC0lxXnNrE18moT9xSHgbyrn
tEscxs9w2GwSEtVCnRKeysehWch0LMfPedutWg/uCo1UU1NpxIVgS5xgutWvStvyFr1e5Gt0V9U6
5FPe53LabOEtIuuxXPMWwaCD52fqPkrETLhO1Uk9bdBPLfl6dIyCG2uD61F2alZ6fG/Zbk1sZBjr
VCakrTUJuqzTd9JciTBqXzmDMaLTFak7zZOEJT4XwE9o08IHo6UZhlA/tRduEdj0hvSmPnFLiil9
5FqfHVMCcgYoObzNCJHm2Kc4Z/RkRXc5crdl7+O/YKpatzVJ17J3hIlyEdVjKk5PhksPuPpxaAwd
hg5lW2JQFjZTBPAq2DlrWA9kKq6c2Cm2Xu+KpVm02V3G/sYSX2prq9fjuRm2wKkqVa4pdmTmvEa6
ADw9Ty8rgyLWqMkrnvGaaLDpgCk3KRu93JiogedtDUltEvaqfR+V2thooH4RYYLbhe+76Oh7oV2g
CIP2HWniloWDPBydVP4sk4x601mDelxAYKOpoI/vahSOjyG5zouExx16d5SeuUVjnEVFQc11GOX7
uIbQfK7j03sR0oV3TnAdwFX30n5VBOpIGWcTvfLSvHAmwjeidWbG9jJUhuJjkBHDQo+mgBjTcTtz
OMXg66GguI+S8saEOwSD1rKmfRl6t3pgiyUFeM2eOEOD/1ZiAtUsaZSLCc+O83xo75pBa64dotDL
Wm3ZTYZAu43VThw7jRJggVKzF7ntcGYMBsLwMJO900IPlE1Swqf18VbHZDIy1nIGdRwEKGTFaRqY
mLLrEqReJ9TkLT18YU7yYOg+UUOzyLUETkniocLzce45eBRLaMvnWmpz2s1daVj0Vpht2Meze79z
wQxZOZrpTOdgYKNG6201PUdyZFMiCy0S5fTTK3VjzFpJjc+MvCfECqoSuagViOaO7h1zZuAEde7q
nbosUNZbEwTm5v2AfJyggdJPBezoRALkeRKLwAKBBn54buVucBGUpsdXa2/pWGIFozFxIGm1kHvO
4HwOZarm5qQZ3ZJdGm2wdZFCSJZj7kGJ+ZaUylFmhRTFN1ok58cpVUEcYIfKfJB0zhcdNZ1R34gZ
8YRmorgiZ5XRxC+o5PGpCW8ls/so3CDaCB0tqKF2IKU6XRP/x/nfA9Rvrwq92bbazncp28v6ueiv
niFUVV97Z8efXqQiqa7Tv/dLb025Px/ow/M3yeLHtE6q8Qo8kBp7rcTK92ni3SXtrvd3I0TbSlT1
0/M//sBMXjMo0sN7IbE7vv74EKWJ9/pjyznSUK9ZZKnk3YtsMGnpb2boV3Pw+4/3Mpm//529D7B9
igVdcJABxWO1NwWyghxzFNjtpct/MQ/fDfPNPJiw4aAjq7LyMg378+Dgh2LaimW9ToOMqv6dzQOe
YIBtDpoEusod6gKwaEAgjC+4QN/eDGPVwFQxOX23NwMknQPngCKHZZCWsiETvbz254DyCAIbuG7A
OsfXywP4nh4InuS/uCr88mnQtCODGpBh/PxpsIwjRcb4B9bFyyS8u1VBc0YXrIMeBtTCTAFpV0P7
2cNg82PwjqbuvLzRe7oDdkuifuhqoNpHQNvpvON73r1+WA3AQujk6t7rTaDQ837wvuAcQXZRcIXc
XwbMI02XAYDo73UpBBMlH7wMyEc2ABqsddnuvt0IjCNdYRMAU/Py/L+7RdDiw5vqoU8AewHRj8pi
ApJn99qfBv0In1DYbWPjwPjiHnlfQcE4Dap28EqoHmFVBkLv9dv+PkZUjoyRH2HzKy+v9zYNiAyU
l4DtpY/ya8j9Y6D8yy1R0UFDgenREeT+bDU0j0bVBJvFaxz97h4Jha0K39aD9kQMbXXiHoXX16/6
23XBPAKJpJosDi9z9P62RoDMh94JKsERlESixNe1/7t90abLyKZ5BjrQ7vXu7gTS2eqh+6LiHKEP
kkc90K8eB5mSEO3JL693tzTSxTcS4Q56HFTziPYuVtixp2z32t8ftCOsVxXaDqyXOXp3k6Bx7j/4
cRgZZTKHT/WnBybbPtJxSOC49Lpuvr+zgooJ0oF3ggLCjeZGmd6k/VuATy9bTM3rNL+jU4KmmyOW
/tAHYJcwwHjqZ6uALXOMhDYAL/jl8Xh3SyGkW+XQ7579wB4zArK1HyXbdKhaxEQYX728/o3H/y/c
J18zkVMfduMuBymey5+lKn/1C2/ptx9//pp6Wz/94w+FFOPeL46Yzpf3/leK8p97YdMuPfjND9/S
hbv3ef3z1w/441vvvdfbp3r7x5V4LrbFI0DkXXb09TLPtjGZzP9JnnwI2RfF9um59PdShLus0L8u
6B9/7F3uN8/Ab8enZWX7iDXFz94CcS2Jp4Pfoiz3jZxV0N2HD0tNZlu8DTN+py/ZkUOvdrUt+u8l
yC8n7oNHFvEvZxobhTHPeehbHG/juP7wX9s4++8PJ1uoPmJvhojjxyTaoe9ysi0S6gThdzrt3Wnk
4LF5FKLvBt5F+IcOfLoNS3/71D4/Z28zsFsILGLnt3/4Kav361byu8dos33y+58/pi+x+aGXf/4k
uPy3Cx2vXNXhALz9w9+/8ov6qX70n2nLfBtrN7ipKRwADr3qizoJtg9v47wMvEvgHDrw1TbYlhUM
2r2xX4LfQ8f+KMJQxN8O/BpQHjrw9TYWEUYHT/Xe4C+B2qGD77C8P1vEXyOiQ8f/9FxWHybP9GdE
e1f/EmocOvpmy2LOglXtO4K+nukOHX1ZB4y+V2D7mkM6eOx076n8mqI7dFw2/m28TV68McRj+oA7
xrqkQeap/Hb+Sc4oynjkO/j9fhcIjCYcys7M4dC32YghLfbDgXFwjlKcoA4dHBPG7Neest+Unv9O
pPRvWZUc+F6jGcr4Vb9NyW6n+loSPnSaNmPPa70fGbwM/h8Iy/7M6OzAmZk9R774cVrGstCh0zL7
+rzNxN4KzQ1KMV7/D+yHf0ryP3B2pr6/rSpR/uAV8Eoo+g98v38B/37gh/hTUtKB4/9pm+GB459u
n8Djv92P46PLvUMiicIqQgP+R4XO8fbjvx+4/Xw9+sC+8eGXd7JFzIgLBLczJ3s0Ecrow/D75+Zn
R9qvUpkfD7pvEpif/dn+KX78jcfoeVv8838BAAD//w==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solidFill>
      <a:schemeClr val="accent1">
        <a:lumMod val="50000"/>
      </a:schemeClr>
    </a:soli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4B5858D4-9876-114E-AAB0-D87350E8D1FA}">
          <cx:dataId val="0"/>
          <cx:layoutPr>
            <cx:geography cultureLanguage="en-US" cultureRegion="US" attribution="Powered by Bing">
              <cx:geoCache provider="{E9337A44-BEBE-4D9F-B70C-5C5E7DAFC167}">
                <cx:binary>1HvZctxIsuWvyPQwTwNWLIitp+uaXQC5J3eKYtULLEVRCEQAEdi3rx/XVlNis7vU1rpmo3whmUAA
jji+HD8O/v1x+ttj8XRqXk1l4dq/PU6/vtZdV/3tl1/aR/1UntqzMn9sfOs/dGePvvzFf/iQPz79
8r45jbnLfiEIh7886lPTPU2v/+vvcLXsyR/946nLvbvun5r55qnti679F8dePPTq9L7MXZK3XZM/
dvjX18lTofPXr55cl3fz3Vw9/fr6m1Nev/rl+YX+4aavCrCr69/DWiLPeEipQpyjTx/8+lXhXfbl
sBBnGLNQSIbVpw//euuLUwnL/9KaT7ac3r9vntoWnuXTzz+WfWM4fHt8/erR9677uFsZbNyvr3fu
fX56/Spvffz5QOw/Wr27+PSYv3y7z//192dfwIM/++ZPUDzfpb869A9I/Ld7r5vTq6vm9P6p1V/3
5T+HBLMzwRjDUqHPe66+hUSdKc5CzFT4+TD9euvPkHy/WS9j83z9M5D+++qnAmnTm1Nz6r5u0X+O
DiFnXBGusPgCzjN08BlTAlEJp3z+fL31Z3S+w56XYflj4TM8NvufCo+3T233Knpy2an4ujE/ABN6
Jj9GBBLim1CR4kwJACKkX7BgX+/5GYzvNOZlQL5Z/AyUt9FPBcrdqcyLVxen9/3X/fnPMcH4DGGO
EZLyG0yEPAuRQAQxwOpzFfsMxvcZ8TIWf177DIo7KBU/UVE5PwGJOLW6a6Ds/agij9VZyAiSlKkX
izw/w0gqSr4UFPUsTL7Tppeh+WbxM2zOtz8VNlEO2Pw4VAg740IBs2L0JVQkHEaK81CRr/f8HCh/
acbLQHxZ9gyC6OangmDjf2RYsDPKKaGKyD9q9Z+5b3iGGFQPTsjnw8/C4i9seRmFT4ueYbD5758K
g9vc2rz86pP/eaUg4owJhCjUhJdgkFAwhCDAdsnnMHnWgvy1OS8j8XXdMzBuDz8VGNtTM5/cDwwK
os6wkliF4O1/DgZ+RkNEQhTKF1H4DjtehuGPhc9w2P5ciWmblyfo/4sf3w5SfKYIZZzLL/6PvwVG
nBHKCab8nwDzbxj2TxD6hys8h+rnagkPp8adupP9gUGDwzOBUUjC8GWMgGBBqYdC/6URedayf5dF
L4Pzp6XPUDn8XFVlfyrL/tXJvX91APpb5j+QaFF6xmD7GUNfRKxnLTsD+is4CGAva1yfLftfp7L6
P99j28s4vXiRZ4jtf67Sc3hqTsXp1Y8jAhidhdCCYPi8RAQEh84RdJUQf5Eqn/Hiz/b8K3Nehubr
umdoHH4uNfL89F7P/wNqJIHgoRKDIvmlvjwrP/KMSKk4pV8we5bavt+sl8F5vv4ZSOc/V+m5OIHu
BTnuXznpv6nf8zPEsQRu8GLMqPAs5ICe+AIeeia6fI9BLwPz/1Y+g+Ti54qbq96Z07sfBwhFZzIk
oM6Tb7VIwc4gcUmk0Bfh+Fmg/LUdL+Pwdd0zFK6in6qNuTmZU9vpk/txQBB+xmQI7b38qtR/y5s/
asYIEwiOzw3Ns+7+uyx6GZI/LX2Gys3PJda/6TqYiP7wARcg86mjwaAOf/p8W1IkArrGKSPyZbb8
3Va9jM6z5c8QevP/d0F5Wcn+s078zRn/7jCYnMG2MyTZ14HJtyGjPuplXIBo+Rm3Z0rMl2HtP7fm
ZUC+LPvG8P/hye8/nwr/MStPoEVcfRqy/2kw/K+Pfno8mPs/W/qvZPzPe7V7/+trzDi0JX/M7j9e
45vxyPOx7POVT5A/f30toRHlMIBkihEcQvqD4csII7dfXwN7FhwxyrGiMoSTADznm07DrUHyAXlB
IIwFlgISYev7Twdg1gnyqFJwOQ6trfrj1YYrX8yZd3/sx5e/X7m+vPK561q4Knr9qvp82sfnE+HH
W2AYnColOZOMw32qx9MNvD7x8ez/zdsiGHBvunXTZ2N7q3sp7xYRuCphXvHLUGjZJgH29dqhya9D
1JlV0WUs+dO2vWAHIQJK7TeWgBkCJF9BGQ05kNuPlv7JEsQGngezIiuP2/beyrlPUq7S3ZCV5K63
uTpOnEcLd1GZ+imufL+VhQpW2ExsC1/l6wBbv/FWl78zXaHI6Xyuo4LneVJmKbtC3ZzuFtKSZFaq
v9Am12VkamZXYR2Qa902QZTXxO2kLps4qIOli6esSFdBY8eEMjGvXKZcrFE/PmASCrLuOHMrI2d1
4L1lc6TIYGMD58/R2E9416R8OvnAkbg34UWZ02AruWFFtLQdPSGGinNGi7SJurrol2hC9WHiXZzz
eXpHabe8x7Zhd6DBqo2f6bDv7Nhe5YX1JjLa5j7KRv+uE7Ld9XxoLnXY4T3ymCRcy34NM9juKuM0
TUJH5hUydF/4ajvlgYnKnmdv5lAVdWTCuY1Dg/kD7lMVe47IGz2qYN1Xlu6Mo2m0DJQca50FazgF
bSaR8sSPutm2IVLHLKDjboCZStLMxdrN2ZzUYd0f5i7IL/o8zFbVWFcr0dfExn3t6HoWI1ulXTiv
Msa7O1ajKlG5p4nIan1buJE9iEWmq2ZumxVtENpWLV3g0eqrxc5zVPJgPM9Ka+76cQrejmM9rA1r
0i2IQShqPMlXta9MTJdmeF+XRq54ad11WEqaRykP+vOxKpt9ntEwwZys22k8D3W9lS44yFrzdTYF
fD0gcSmo0XOEbIbjBeUbUjoSBaxhK2Gd2jhDukg4XCWhnost10Hi0sXGrSlXLW+vij7nUaHTOhJ9
65KxbPItHUKdVF1TX1TWdg+5ybqNazsfL1nWxbMLgndiqaeVHNx8UTI1JGoEf8rBrdZh39pVRdvy
42/8fdZ0ajNOVfZ2IQFxUYCH+TwLRwf39PgaTRRf9eUwXaIqWOK6GqZkXKo8KpW7zIuiiXTZL5sq
67rromB8UxThch12qVnVS5DHJeU+HviSX9k5d5cUk2xFSc5Wrjd8p2sSxkzXWdI4ROJBdNXWj1V1
XzhKAU1RR66weuVU+YGOOlvhUZV3aSjGSMyNSOAaPu51zbfDpJbjpKdw51knN85lZEXdrHzkS5HF
ZaDUqsmQjKcprZImo/m26QK5stmMpo1gHrWRlQ1b95QNAlIEh1hrLU+CahI0cuVcbk1f0P2sRRr1
dOKXeRvQm2EaY+Tai6lalo0aPDuXPpw3pnBDEg4cn2dSXypIMisiw0vUl3GhxynOkOsPA6b54+wb
/aHMpj5WRedirJb0OOMRXS6C1g8ZZP0t7Qu+b4ahOndj2O0WN7B1IAS/bMHsuO5ZepO5kJ5IJfM9
Nx3bdmPfPzZhUd9AZpa7Qvjmd1L3JsbCpLHKeKnjKu97F7Ew43YnQxZP4Px1lIq+nzdsqcsx0Zkp
56it6n6dajuuWatkdeEGNLqkbzJz3o9VlugmMGuTDTTWXrYuStNMx9g1oktIjWgRy36gXYTpyJMh
T+9pGKSXYZn7JSZMeRJVugCcVU469luJZX8dEM+LiKC2uW/raoktTrNL3jXlHorfcJ5SPa8hp82b
du7dfpxL/VuF3TDEMmsgrvUQdNFElV0v1eiymGA10aOuLNuLMEzDFa3U02y5zXaVc/Vq7Du3l0XL
HsJcddvF+DKMho6OkZOCb1wopiVSUlUfcm/napUuTfdBtLKN0mHpHkqs+m3F/aXTwdt6GtutCxCO
FOYski4vl6gqsCqjmasO4n8JfyuE5SriOvMPYdkUO2VmuAEaxS4dcxnPZel2mqRjkQQkndq4q9Pi
CutxwJsyHcNpx808qGNVptg+8YC1/Q02ZXibVZ5O664KqlMLoXBKU+LufaGD8zrjTkephwK9wg3c
rVTL+KYyYRNAkUrD+2wYHmypgsMs2ZQeUDg3MefjwmPW5ShGOR1pzD/6f1Y19MZNspSJca6Np3zm
H/BM2A2UwlbuRmEKc921rd91Aue3fVMDJcD9xBOKa8IuhlLVH7KypWilc8Hfunqij/Mo511XVWwz
5wM/8HmQT6oUOIxSgsw2kJgdUxNOOgrqsb4lmvFzN8GuWluIzYDrMArboOY3NuX1b2XI65sQsvXt
XNb11rhgWGdtRti6slrySIVyOqdLSrchy7OVaIG7jGEqom4YxX2rUSEvW5wKsx/sTaAGeTDEtFEY
2myFrE+r2ChUo7deNflvIzM9iZoqX9qoLLKOrnLfs9850rW7NEtt/KrL3WKitpBoVeCgaaOFKHyN
HfWQboPsWo9sfCiaCr+hwUhvfYfLvcItWxM6+cu0CLI3jiu9A1Zjq4gPcAngWqNJqGuGpJjycVN7
0h2wCGUMLC24ZjPxG1z3bezGxT+JfCJrOQTBHJMsHd40E3YmsaZ2Q8SdnS5mW5JutSwzodGih5LF
WemnrcFjn4xZtktbP73TIhgT38z6bUbK9lzQrIwDrXHsypDGA2xwvAxQP0tTx4Ga5E6X03LZdwVP
mlq1VUxRGQAXk5tpMoWGpGrLto1t6rvpUKUuCMuoGHuyFe20jPvWG70HOuOTmWCj74A28Luw7fUU
ywrq+0YZga9sXSzROHNwhcXzNjYNbW5g1ZqZOd80/TTOcclcwgskDmPWzivt56xMXNu0D1XKlyg1
bN5hqMLr1DYZlCOq1q5mQeSxKDapX7LLYZnZugvBR0PdyCMPah3lWZNHeRhV4ZNGu6lxDxz1p5SJ
yFC7J+KhGUZK4mJI+yicgvYd8Eu/7jCrpsRN8/A20HN9VTS5WVGbFjYpQPC78AEUy82Mem6S1qqN
DKxJMquKjUlZuDVZxjcM5TLBjg/1hc8h2UrW4wj3ZbWaUoTnq3ZCxO+9X9g5V+VwpZkOmmighTnk
Vtm7oU91RAqENmxoi51pmbkatKbtylR+fhpIWYg486N5KzuVJi5gJk+UaQWNDaK8ikdMfbnypSTT
anItMmnEhgZK7cCE3sl2ymOTV2Mbp2mZbdk0hrvFN9Wa1407OtGjCzOKmgC/tfeT15Tsh2wIEjNi
kW5VmtbF1kjjjpLIvorwwrbwyGPMBxxsBzrgd32b0atwJC3w6nZGt5BtNAPH7fsq0VOeJk2Xrsoh
HfY2U8fGyjUVtlgB6ak2Weqy48hYG5G+CE7LmHbtZuBdsJfGnGoaqMuaCh1E80KKp96J7NJCVoTq
35VZ1EwhdA/9nM6JDZE7F0XeRW0woPsK5eoKClx98GgMD0oF3Romi/06nAj4xOTTD6zgxcpiKi4n
lhMg0KLPYz8KDFm0Cu4DvkAOmac0nWJVObSxVdmuRMHqm2XkYRpNHaEXTYpUnKtlOjFTpNczZPEN
yQIUlR0DWoZdEfdF+9SEVRnzDNWJYLiCypmlQDoXnDA8XqQNkIJ8pAcKCK3MbMVq4Mi/qYgIVxwK
TVRUtVmVeSrOZ13oe9w3FzXh3bq1vt0UnrQTPPXSHRuW2QO3jYBEQop+66HHSFSmyQ6FbL4OJ1bE
YeEOhS/ecFI+Bam87AbpI4u1jevJonWu3bgLcgmVybSxF6KNOO6Wy6Kuy8dhbvpLD+wr6oAFHPVi
9ZbLbNwL/M6ONuq6LlxbamOUTfOWBqGGXmoZk1nP5RpDQcqiIZu1ifMs2/K8n+OUjJHXuylnez3z
Y+Oyg11yfp6JDB+czJvIGjraeKlYlRR4CIAylu/lWGc4aofxroJgWocu8zGXcxWj2uaJloO9zmZg
tGmThQfZ9eF1iEu5H1A1rDpsVCICmW9SiPZDP4vJRdQ3GCioQx/dkMViBtcIpqZIPJu2acH5xjb5
Xtpug/SYYKk3SAzg03M8OlYkwDryfVpiEzfETIcGxJ9k5lCbosX7fodFidcmMDTKQtY0cWmbMFmW
aRvm9bZGwCGWcJAxvCXVRhk3xS5dSsh/wwBQp5UPYl3Owcq3OjjorFYPiFXhpk1n/LaRQNlVnRX7
alr6BAc4Oy8CFq7YqIbtMhjyu6SSvuViqW6AAZtdl+bDvXWp31FXBTd46NmNXWoLuZJJHYWu0cem
M/pcl/WyQkDaHmGQCC00rqiJws6/p7pmURB2x6k2h7ZMWTKj9B2aoPbROV4Cy+I+D+5q0wcHMg88
qkbVboO5ELuJ9Op85KO6lanpEpfVJvYYCOwgHF21FMuEieqItMMxzn3CURppGkIXicobM0wWeIJr
Tpi7MCkDmsYhtPi7lpLtZJdgj2herhweu4tOde1eKHvDvI6ZdDwiYXPhydsaTee9RauFyjXp+G9W
j5duRHhr9XQrlVlnQXkzl802tfhjWeJZlGI/xEAN3zaZeihLlZAhPzUgbMRFY+skk07fmKkvt6rj
kNhH6o6hHQn4ceN3StqDZLrcZ1O4HHijg5VgstiWVm7C2frYGl1sU+Ty3dgV2YYO/S2iLo/k7IaY
FNDgLUNQW3AOz3eIQXO16NI+UmL80fbCLHE+Op6YHnIkQcFWe0MT1hVok6kyXXsr0sNUsHIVqKzd
KgydfuRqI455RtJITiJZWjnsmsIWm1zscK8PuCTbhZb1qsI5e1NVojuiUNA3uQkryLlDp1aMzFAY
bVmWPLLpLPtYmp6tlzav7oNRFYmk0KIsPAAWtqjqoD0abitRXlmGIjMzOH/gK03MvivrJzex5ry0
c1BGmURuBQl+jyqZ1A0u1yAxVTsjbRrXdLIJsc18vhA8JFwQ9Ejh+aLM97aLhZvChz6Q9W4wUl5N
vWPrFA04cUJFbVZUq6Ge0JoPXdzTFEHO8w+UB+hmSE0LHc6k5usS3qcmkQx4s+6YJBv4ryQfjSOC
rbfCxmIY1WoMgiyLqoYdSxeGCa/4eBRzKo8D9edZjqJpwU8hDXXULmKv1O2EbJJrejXnxa7s8ndj
1j/NWcNphCoPRJzUUxExntXbFjd+DWUziEdWTIkhAVr5oBwvejtg6LKDfAuVa2sx22LRJmM4JCOS
NoI+fCulh4AS5Qqq7RMfyUXgmNq0YtmyAB+YHJYIuNa6HobfejJmTTxRanc1lIPbBqP5gqb6t56S
JW58cE9zxS5LM3WngNFqC8cjZ4G2CGggdrSGbgwoSnA7KXruaZ1UZkKx8BU/1qRJI8PIAyTwLOKo
ZveUljgJNJ8TOeP7UnCVGC6beGn0Gjh03FQ2nn331KOWRAOU5kiJJotsL5toLvkHK8iO63xX2inW
Y3lX8xzoJRvjvB6yqIYCvi7TioK4sSnc/BBUMoToCewqH1OUR0VYdLfQZLfrIszPTTrkG4W7q7Ep
gOrRXF/plr4xXs2xmOiQ4AIBX8SgGAlM+oi2+Xqq8zwOc1KAlIfDi2nibSKLwSW2MWnCHF+RFq14
430TMzzsQ3sMFDpUY55DOLrb3pRRP7h9qlq1zdv+gi9qapK271XSe1zeZbWfHpTr9mZpbVRAwxGV
1bTldTFtuionblVMs9/lXduvA8vxLsCabG2Lh6t6GbLfM4ubGCL0BC3/HW2KeLwiVdTj+r0Anetu
hP/72mGgvjsNytDKTcMx4AU01JwvazQJuQ1JYaA36S+zEuSWvvfVPcVm2Voz91mUB5KucFWZyHVD
k9TVXB2JAMUM2oZ0PYiF3y56zOMULdO5X8IJtEzC6x3npk+aYMoTp6ZjIEoXqdFMABTKNhVJ85Ug
YlZRXdH8zcCm8AL8bEX6+TjztD2aNFwibxCoXrvFELmCte1D24bBjkCnuPIUzQncUzxWS9puBzXe
qtTclsTrjfCm2jSqsveBA+W7Zs1VTx3YlaN8ZWueJkEa9KsM6jzw5CEA8TUMgYVXNxwNQ7QAT5gX
EWYRCmq3WypbxfU4/sb8MIF00Ogdz7PwvEDEJtmgA5CIC1vVEcg3wJbHicqjyCrmI9CFKpEwA+el
FEQo7TQoVDV7L0Dqilo7kyvHzXRt2qzGif2oh8NkewQldVpbQrK3dmH22Erv9o7yqVq1uUnzKEhb
Z6N0nsxmtNr+3pix23SWsrUHpgmEyvZJGUJFzhfUmKgRFQkgL8wFPldMDNlx4PPBMRPcp6RaIlNB
67FqA4zv4PUuPEdEWttGhS/NcWqBkom0wtthxOgwicyBd7py0dE0c3EhKM8PadbWW1hCV4jk3RF6
eXKfq4LtcMfrD62ugDqmYXscG2iYXEDRNXEsuwy4p5taN2ZTtw4IEOY1XmV5D5V3qEp2REOXNED+
4KUY0kQGVIqjahi57UuS7YuZkDtI/O6y51RvhqzuXISaut4QU9J6PaGSsKioqymG5r+C0ieWeA7r
AWS2ugclzM9EnySHfBHlbLRvCJbnvWIOxMzRXZna8xhP4VOqEH2HKPY6gVFq+j4t8vIOaMhvRjEb
1ba5Jn17R5QdkuGj4NUv47Zb5mptgTsfpgmBuzIQviR3w3YKFneqWC62sgpNXGUpWg2+Ay8CeTDJ
ZrtcoX6YYpgjdEU0CwmymSUdhFYIAh3voaXwYu1zU11IS/u4qiex6XT3Zph1CZvfvM1xXcdNXrqN
JYxfLF2W38xBW/8eZjLQEUrFuKGsD+u4D6mOKgaNTZbeaa3UDl5AArrT+4jL/jDlxkDCm8x+JuJD
DvQ/oqbsEgsSFGSCiVXx0Et1h4sSikm72CnpO+yOfEmverFc8Yyray3kFOOhqNa+I49OS3BGltPz
qQRu3JiFHlozB6eBZ9kq9ep31WG55ZUeImBJYTwPBZAwRasARkSF2U0DwVuoutAak30OrOmNKTC7
IBjcz4kg2/eTDLbQ2I0rIO/XXc6DaILB1FrU3REDUW9lN2zoAqrkaiBLu7OtCy6GeVIgYoR3uuJw
O1vCeKWxJtIBH5KeGJDwG3j4ooo7TC+DpUZHeNthiWTKzB7LDJpiaxUoQ9weOjfdYNJAcDZORGIc
8Z6k6naeuvCgnbtFEEQRYuO6GYRaTV1x5wtzMXcLijWvwmgiJsfRYuFdo5j1C9py13RrAgwHciFI
o+GqUwPk5FFYf1CedhpUgCYEZx4z0Ks5JGSsmurNrAL+3jMBqqXXKgZisQC8rN15cMNklpXX0FLb
al1BWjzvdJteNcuy7OeOy3OpuiK2lXnDMn7NW6PWfahO3OBDMWVHCWr3JmQtUMGZXivgRYdc93FT
50leNvdzbx7Y4EFobSsd115Egb1O20EnCwxYbhtGy5gEvrihyDeHuvVdMmRc3zNi+NY2I1CaqfVJ
18gkW7BIal2FKyGrYFN2Ksr66wlmTefZqM3eQKydyinN07gQFdDurgHtpWcQAZljR9wTmIvVYYlW
sur22RDKZMLNDt4f8i4K2ZJv5AwjwT4HthAZMUM5KYvUxYiFCCRH7ja0LhXAKEtyj2odfiRAFdvJ
qXDvMGgNED898Ue4qNk7Ob/pJEhURUDWHvLbuZoLI+JgmILHxQIxg3o4XufjMuyyylkdqaZDDyxv
gjvo++lxAVe+n1wxxBNo7DqxvW4vIS+0NTx1WPzOJzU8atFBXweigRpgKGQtWw6tY7kF9Tbs71nX
5pdDMEEYzxZAgBnTqC/SZTRztHQ50MyiouquwLzd6ckvkK4aNPw2IsHe9BprtykE6FQuY96BkhmG
HtggKS4zJgMX02JSTbRk5bjAluRhFYdE5G/6Ymx2MI4CGud6kq+how63oi/zJeK+InAuKYdY2XF4
MMI96pIGcTd3j9CWB0NU594kqCaPBRA+GLgtIFhFgQFJpO2RPPxf5s6sSVJc2dZ/6HIMBEji5TxA
TDmPlUO9YDUCEpMQQhK//qzoaVeHdVXfE2bX7Nru/VCVlUAALrmv9bnHQuYGK8WA/23M2OsbT4ca
KWWYvvVCIpbw41DfBDHVn+OWNKzQpBx2o1nSrwIJ+W5dEnrBy4rewGV1t2YaOshj8IQnaufd2LTp
g6EJVrSaVXhRFMPTMzWND0FQTvCfal8I9HEcla4+R6q4oOk2Nbt+dqRgkWgOoZseqUtgQ7Zl1Bci
SYNClKK9mQPqnqCs1Ts1dMW6LllY8EB1c15KShuEn1iqDaOu3rCoTD8Pg5qXbdKG6lIHbfeBzFm0
IVBlD8y18V1rA6kLVnILK5rERawossokKsK4Ytj4XLODo7hXFi9wtfJPfR1WO65KcY8XX23XIDMX
AxnIXbjUnzINRS9vkNPmxi7vyTibQieV2spkvTf10m7I2GW5CVeTlzXxBZ27daP829hspA5VHpPh
Fo7ggN9X0YdqVJvFy2mfNXx96Zc63LhqmLZGGLtxLmJ52U6XcZ+i6mDrdEAVWO90HJSPZgyx1hv6
0ZVz7bei52obZst0IzjELwcJ7DGRpWxz0afJM8ymdVfXonywvW12swvcezlH39oVooPMyuSun6bu
pW+wdwyShzmYtebB2CzeLyltu2LKVN3kcFHoWoi1zK4ayJKoOqQQz7UJ50dGYPhsSddUS9GRsLlK
M4+UoOJJtKli7MmpZEW5xu7JeRkdmtQs+8RlKNCGo6vWXPhkgHUaL2x73KkZCo8ty7q+GAEE5GOk
whdnxil3RnuoKUt7NGajjWjssh3S8RmVGbKUOZn2fBjjG2HFsut822y8JB/hv5VXSETEdYtssugU
ChrfdPQqHbHULkK0Ww/v76YVdfrKgnXbVaHdiSb2Bz3P7CDHcboa16jZSaPDx9qSZQ+TATLnPNoR
2o0f1X7ubflUL47eQq7ERxEwBZnqkytY09E97mqC/CDx401UmrSAu9a7fFgZAUYx8vW6Xx377n3f
tXu4L6gB4bq5SztlTcGTFW8PtNTnak3MXWzG+6BaNz3UvBvlZnqRtExkeUjT4arqK4hxKkxX/INp
MTsxRrLI1uG7sjTqc0thqbAhNl9boAO7OWjLQ1y1ON+gR7KPkChcJaE7tJ1Hj8oCjGebLYFleZX2
zQue70dPlNg7iAjYuuCr51UXoWxz5YYK/RYmot7XSSOb3EZ1OuUJZDqIO/Dvwk2SxIHJ19jQrZUU
luIULVd+dbTgqjfvs4/9vfDYH0fFRD7XKAymeLhifap1PtIUmw08c+T/ytfN46y4glwsdHwXV1ih
5yG8h9ewayze3y71H6I2lV/XoGuedTaxr3DgsuvURJeNEfGYo94mUIuInXqshVFbTC4Y3gIYsndD
pKY87fsIb0UUbEIZjx9tJmafu3KRJHcNhRSMnOELNFBUHkTFdxUJ4y3AIDHgwXV3MP7dxVD32Zhr
l4RXVdcgtMUMgylIFcCu4L2c3PQxq5FvFHRYwiuoz9htFpGKLyXESpQJiaX72EbiAGYnwwMy6hXC
0HtTr5+ty1ps43T6EJO6vWhUusoc22nzFqH+fJ19CFvHhKE/2Al5OmoNjWoqbEEHoGbZVFmzbKV0
/QP33VqUPad3c9exLRlbe1h7uawFlL55F+lqSHb9aMFk2FyUFpXoHBS+jYvfChwJWWK3sukBjleU
T80QQcWotDvwgGSwMgK+D5QjD0MSLtcsgPM6Yz16BOQRFCuU/g2SdnffplVyIPNcvdVzH39QcpZg
HUCtwO0JAXMEybLX5qiPB3KKbgWx0J3CqeMwvGZd2EluhiYFTMQq7ARN7yG0L43s8shWmzmIyHVo
2r6YewLIp18pGTcDZ2JDFe23nOnvImrmzTyUyuRaAGeYZLtuSRw9M2j7RQO4fU+xmm7h73bXQUvu
06Vfd5oOaU7Sld36SQ2o9537vLSxWnLNLX9IYH5PKJHW7DZsou4RJm32RILE3cPApp8Jr/urwFP4
an24XIqJ+bWoqtYU8VDzp8TDZfTx/KahQ8t8MtN6EzdO7kDSTHtspeBdGm/uDOkeAe/Ja4ec6yAy
HW8Sy19UN9UbLVSDVJI78UGB17m3i0tdHppEvDi1wiMI+Aq4qVnGYozXmwkvRNHLconzzrMLXct9
3dn6Mu0ayJEl55ciTW/HUnYbE3f80A++v4CWsRRrM3aICGcvoxHgzCom6JsTY11Rch++lf0E6iOO
49eAxo98Kj9kbrT39VT1G1aiipOTrjadTetN58RDDZ+wAQ11SDhD/GSZv/JihPLauv5WDstU9JO8
iJHOPvSsgW6AIuo6852XOYqn+GZk2XCA7veF6/E5Cf1VVcEw4kF62asOpk3IK3MQpQvf6kmxnW67
bJ8mSfchMgwL1wxP+qIX/WU0UHMFTQBMSJK6TRMR9dJK3CiuyzlHmax4PsGoDmE+6OOSHqhCUdvu
KlWJAwkaYB2DAbYTqnFn5QwBwBlPwnys4MvWSdg+YJle2qMl77bYOYYdPMnwypDl2zhF0Hp0lR7K
xkLaa2FF3mLdSgvwX/4SPEECd7pyz8tcuVvel/aQGb4+ArFst2tTQpLKov5RIbl4tLMn26ruxnff
LqLOa+OWK9eFuqiziH+nLi5fFi1dXq8oSqFIl0oi8ld1B3spe+2b1m/GZoBqUA/BRvZEbtM+rS+E
TYeLrmbkIWpocxv3GkL5WrdTkdl4voc2UH9pLfzkvBn7pIghRAJ3iOiVpzp5i6R1WM9WDdXQpVdm
9dlUeOlacFsN/IQ0yb6oMksukahUXyASIocQRykqVuKhQRHeoRAw6SWf345S0GtYgsrKsyGc39eS
kheoG807+LT1DtpGvK2yMtiuUya+1UESPXpH4RyUQ/tcirLewhZAed8HPo+zkT2BzA/3tVFpQTit
H5cK9nkxJqa9nGshvw9RvDz12F5hzPjyTmUqTcFOtN2hm0WyDURZXpoujndKY69B8dyH923r7Ttk
FnoDy6rd8oEbiVc+0XdwDJKnzqAADwYvn+QQfBZ64js6Yf80bXlZV07Dzkmnu0q56FPaL5AVJWIm
74c5xJ7YBACDpg6IzUoutBRBDnlmeVxX2MU5sWbatD0bd+sEIWMUmS3GjETfieDlFQidsc/HwEyo
a0tT31MkBzuYceVlNyAO7aQ6vLYo9VE6Qy2AG0Ue7aDLR5Flw7YCCPDcl80TdlfkPClqaWy/8WHq
GIOXVssrLVv3gdp6Pfh5hPEUYApZTpDWbpAjy9dMjB5idFDWb0vCoLllrbCQHaBvr+BqsEQ1gdyx
ME6uNKHrp35s6J7XcO/03MVFhpKzyITCdgWv7wlq2HxIU3ak+47a+xga/R1wjS/4UKVPq4rWi8Wb
tsBz0zmKruxylJZC04ATg1BV+Zx0FvKJZtAVPA2iHFheg9cSDnbnbpdmfujWaAYZNy87k5V8B5oM
OWfVBPse1s2TXtyIilmnhzBRBFUVj2yKotLz72tAU+wUa/9B1rgHNNHxrmnpcDEstrydhJnuklLL
yzrC9VcrQMFcsoTjlkffsOAEN0vp9bylbcCDPG1brEH/B6yYEIK0flcvNo2Klg/fUjWUW5eW7Xs7
+woWCpDhD7SF/5GCvrpf+lJ8lJlebtMYpgt0WsCwcglarEiif/hxstkfOPPvmPWXYfQTQI0/hsj9
9cf/fh46/PfbqLP//OVxBt1//rT/NhyHh+jTf3QE4f/6VzjNH2D8kT7/2x+QMGHc3A8k/E9Y98ff
ptz95If/lyA8rAqYw8dOtZ/T8EVdf5rnRlefpr8mr/1G0f/nl/8C4pMwTMKU8xiGXEjRNPo7EI82
E5KmWUZZmEQhdnD85A8gniToCCYRxlGgXStlNMK1/InEs//CK4E9B22o+FUGtvzPT/u3h4U2gD/+
/CMTjx7wExSd8pShXQwjSEgG0j4Er/83FL0Ui8T/3Y4lQ012LtJTYbVAGe2zfiV5PK5abCcZ9RyE
QukFlPvRrBvQIi7IZzonhcUEk+veRhIJ7IC1xpSduk4Za59kY4PnFJLNReWG5Z52fX2FhQPl95Sy
bq+dzLYsHmWue11/XWK+1gW0IV5v5jquD6Wj7cta9diyyrbnV1XUw9erCYUgbkv/QN3QAWlbnyrz
m7+OmgarbE7AhW2RQ01XNQfD7tCGRXZ+MEYWpQMAXLDWB3bfE6tum8GDBTXtGj6VadO+xc5VTxAD
AGKFRHxW3Fc3vlUdJOdgWT9XQ5Z+dHUCBG82GM2I4qLIInkBHyNrUMu0tBhEJAlcj7K/d1q3d+Mq
xbYHr5/3xF1V4Txuo64mRRNPZBeFbVUkphk3gMKiz7zhrsOab0qSz7yR4NCp/GwpKJpcVm32tRrA
2BEqYoibDFV93kCVQf1N4LnNaWi3WSyTHG6/y4WoyCWq56BABZ4UMxVICQaokE1flhtGXCNhcPeu
aEUfgsh2qt/WySrjTRxSdmOoFZ+aPum+hQQkz35aPLRmgHh6zcPM6+sV5B9EcsDFedetBPfhmKgU
tK/mHJQ8NnNCbXUzc5tduqwf36Gk6rnoTOvDnLpmgFSC2WnFBBn2rWs7WEqY0FIfYo3zRP7oCUHz
5Fkhq1n1uU9BwORDOWVI2LKyOaDeNF/Hqbf1DpKLO4CsyPbMMI8tvaJwy0YDQYvFXI4wCSP9YUav
3r2EVX9dUvgSMJyGT1UY1yKnc6+yq7nCq1hAlh+/KFSX7zoDWL6BI9HIPBPT+DGCyjzmK4BZuRei
n54iFmf3SRIF5QY0SHYtAB3dd7VSCiViHZECcOH0AHvDvcCb66a87MLgmxmRZG94FE1vCZPdZ9Qo
w547j58PJLPPuu+R+VRzx11+5E1Q4ZEj57UEKCdmAbDStsTug9lB/qytfcmoHR/TeVgvYrCaiFup
DozXAdiMkZouR3ETblSVOgW3hMjPFYLr+KtlG+XJ1LbqEDZaTFtQMPxiSRt6D1AGxAFJWhe+Vgr5
PQTaGF0VagA8XnZ4gNwMuOoYPELOYxVWuQ4nG0EO4dVh1TVonZJ+K1uyvtvKbaNyQHJo4y/DkvGm
CKWYPmMP78BcRYl7d4voN+oITFaBts/OmvG6hqMENSwhlxBMIOim1YwfoxjYKu/066oZWgsqPScA
1u0Abm0eLmE90DmPPdC/3o/9TnqIn7A5yoP39R7XvW4HBbNisQ44d1xPewPSD5QrK18yeGNFP8cs
21CZ0SKIDEx3P0+jKmzVqU299gkwnxW1YtFZ2DRbUsoEin2tmm/CjPWHldX1VSgj0LdqjiEgBgmx
bwECJdopEk8ml0qZ9w5tFhNCBGVrLhvATvnapep+hF7ld2g3QMNLtwK+jIJxzmd0WqHON9TcKnVs
B/H9AGIZPOqbDllZwM76KrsFdnI/YZ1e2pZe1Zmsoy03QUryNVMfwpmIm5WTFS5z7ZbXpKyma0AN
9Xu0gILO+7Rbt3AEUo0XtuRB0bEubAqlYCDrHtJz1c1fQnWUtXm/DJfYSlJZVKJVX5OgQo9DMBnk
Z/1s7Q1gfXR2ZGnl042OBEC5QBteF4kVA4dooyg7mKytOcrwKoo3Msz0N5/A6yisY5DLRuwyydIh
v5zUZUnRi9HhToUoMOBKIJ1uQZoRHev6MHQz2SUNncNDt/YZkNoqrpo8ammqwEjELZSoLEz0Bq+m
+g6+ll+G80A2kdba5Hx1WJwyMB5wXTsAKU3jNq1V6r1hOgQum3H+MI8TefEMJHVOlYTIUA/kQzYt
6g02OgeI2VYx5HHo2Tkfq/hunHl/R0nGPiiPphksGxSvD9PQDHYeMl230c1y49kMkTVxSfWSRSbs
Nm5g0fdQhRG/whXW8YYuaUvymnv+PjseDtigiL5B3KbdoUwISvzJpvQZa9N0DU5d3KLOIbvjFIWN
KwGdFy6AZ5W3SK3rooV9sgvU0FwLX7JXL0ILA9t1dxJ0eNESNULyGZp7NH5AqVyjCA4v2lWgpqoX
U4XywwibcRN58z6GLH6exyW5R8JNNgYA4kGlXfiswiH4Bu7KlTmpiNmM8RBfiFAwAHpNUj53YcXu
2dA8D0MY3JeDLzfS90yBlRHyPhAkKqpkHExhfZ/OOfa7td42Yd976K+RrAvPBKDrsuXu+Ca08fip
QUW8c8joU3AWEhr9OthDHWXsYq6QOiytXb+0ddRs4EoK6AlmqO/QrqGvuxEK9Ghp87GZp/durNa9
M5nbl43pC0a75lNpfAL5yMpHzmwPeSsFKbTU/U4FlkPK5EAGeqv4xpsaYjPRmkw3LO26j1BK1jbn
EXF8G7YyQofYFCYXbTVicYHMk1yYupmf1WoHdF9M9U0mw2k7a88Qc5VocjnIoAh1Eu8TLEDFAH/o
OcXW8oCqKq4Kba0E9yc53QLe1Z/WSFhoFTG6mLAi1BfLUNYQpxfyFCbQkCOTiSVHByO7DquFPsUp
UO6iTWS0tzome8Edv/VrWM1XvT4SQVlYtzdUsPbT6LPy3XgpH2cWZd8n1cYMuzJSiWKoxxTlKTQ8
i7+ZgrFIK9O3941LgF6kMR5xHnW2PEx6Bnc+J4N/JWua5SO6Uu7l2KPtJdFMNUCIovgThftDN7Oo
6hcUTPW0sxkfgluAb/VVUol1o1Nblvu4BiUDXNt4e5GVTA+HGRzr6xIgIvuuWR7RTgeJXnbRnSU1
UcWc6hkdUAGWBwo4ek+7dn4HRzA8TL4KwCpWprk0Cm2ItJaIVbh3ArRa7K8nquxSBJCyH5DAWpWr
bKnf6mgGe9XaZXZ5Iuv4ORROvUJWGO8zLeTW0Wm95YZWCxCsJHGbVE14otPUrGiq6djXIQHqDNGb
+NtgKfvL39DpCcDTUkyQXNHeweiXdeVztOFT4j8BXoDzoLs+2MJUWD6jCBR8l8VAnaC7ZAC9V/uw
yDkyv39KlTCYKcA43rOFPcdiBri+2hRg5xAncBP78Z7bjqHe7T6ksn1sMQRp49pKX2ddnSBmywQv
YLKgzkUrXlUEfgSIivkG8KjQnfo6wilH29RoK1mgWbdrYF/y+EXQUl1n0TA8ZsNAH5eOjjcoXtpr
Xfn2LTiiAAUF4PxF+rXerxIdhQXMhfTWcQqgSLez+8gbH/rLAZSZP8gsWlAi9yRqIfZV/jDHafql
bKtpX/YhqKQ+sEguq5GNAzR+nt32qloPEXaub0Gk6beqKiezXYRELws4AT5taIdnDW8zbsieDBmQ
qkyTHZx28bYGASQ18KDxbvFDhr2tXl4imdWPzJMWTWRmvV+beP4W/7b5TgAic9x49AraqnwEva0/
O7BlNwww1TMs+qtIofUBzYYL/VQPDXobbcJr0D9lxjJwKt7ky0riOy6Z3YRoWYFYh9ZdPOc2zUwe
9omUB2PECqJDaSwacEhF3hqSvoVVpFxu1KynPGwmCw8oHL8kgZoPdpiamwEO7kPTWfU6QaP7qlWa
HdpeRi8LhJK1cN5VFyAkNDR/6I1oeezn6iLIkjW4kL0KD3CsHTyK2Ed56uv5Y40iuc3dNJtrMJro
SJCUzxxwqBbXKAmaA50sOYzoYQHeXopsG6EV+TH1gLMhQPbjuInHblWwfIHzFyG8AXB1g77sOlHS
fHHI5TYECPE9+rLXA3q2jtlNbAT6RrQ48LQHomAh7T9WeDMPFtDBZz6s3cdjlT3jDHHXbiASBk+h
mcx910bTq3TKX6BxAcAPOtx8kcblWozoUMJPlhApBlr2rnQISm/IKnT2NHE9lMXQDuJTN7RTDYui
qe7I0OEjSDmyBPEgxINBW+c0xzRGuHQQzFpxH0xNA5SgNeAA1jS9qmoXLTnqyvBZpGX2CFpl3SZ8
hYzVegP8RagFCcmwxPpSNwBoN3RNEp9Xmo6wIFUIaa1vApSmtThuyk2XHqZZ49EgjQ87CORLaqfL
GTvSp0ZSOGp9U2q0WqD7HCohOoCSDb5PoFxgV4CQW+0MF1tqCl5oEgyEayjp1qHtACIbaPUJ/s/X
jkewdpzr0IUNbu3YtVxPvACs01xk0I++uUqC250kVpKgKrMHBbjnQ5cea4qZgxkCe+zBhPAIupaJ
4uuOzmirCpf+sEimL3rja7UDFedeEkJJuO/QBnsRqKX8CIalUcVK1/amzyCjXcTTtFavzLgZCSCz
sID/n8hUN39+x8KpTvWjTPXf//+JWV9+/NaCP0fY/KZHRZg98HMZ628TM/76978rVxnDwKCUQBKK
SRplaQzp6HflinKM6MRf8RDznDH56fiTP5SrOP0vSOcZBReDoefJb7/0h3L12/wH/CVn6M7BHAaM
Ff5fKFfJ33QriBoJSxi8kpPRCRlpFgxycGw7p2j4ydEK6F+hCLnfv7ABj/GfhbF/Pjzm7v5dDkPG
Kr11PdvCOJpgrFBkR8+Vg7v+w23+B+ENwy7G/8yi+PPySXYit2XdKmELlHSbkVSvD2PUZSGUf5FG
OUREqFlJrOZy9+uT/ezDQEX8UdvTNARXVYHCdkeLMYdsX0Fj8JR//PXxj8f5pw9z/JA/jLFgGWYZ
iMzTrYEpeBNFNumebChCeu05cL99AAB6gtOoxsdfn/BnH+hkgsfI0abEjidc2oy5y6E2pUGnC5Lq
7a9PcHzM//SJjif+4RPxZrXhjNZ64Aua2Uvq45IUo9Skvk5lLchNZCRkRKVV74EWtUmkdmFfL9Ph
1+f/yevBTs7fgV1Dm27F9h3gtvKRdZ0yL7FCHXs5B3XGHjAUJaYXvz7ZyWCU/7yMxzElP3xadJ1o
mWoPsbSqFlVwwvcsjr5jFIZCy5qq7AI837PgerBVJCERDAOHWV9x0mEG21+rzj+Ew88eKCTwH6+g
rXy3tCkGZFhoCkU8Dd9Zapt/uZk/O/hR+v7h40HOprDz53TrvWZv4eAHdMIbcXfepZ8sRC0XDdUx
WH8ZN823EN/cc90HDSrRsw7PTxaiIbDpqOo0xQQahozUonPclQARzjv6yTI0tVaMI1HpFpjGimY2
F6B9gY7DwM68/JOlh7gq4oA8sfQMCeY5eAoQMFfIgbLNeZ/gZO0hgKN7AE0oVgbP6L1u8JUGL908
B9/PO/7JUqN5aELrUr5f0Yey9VUSAE1rJNyRXx//eJx/WGn4SaRng0yQ1ftyPwDR6HZ2itBZ0VoP
xQJIR5KdeZr47zEQJwOwyDEACj8bMh+QgPdo8euj1m3HZrbuvFDjJ3GshkWVsev4fiRyfUYjWn3X
o53p+bx7dRLIVoJUt8hF9gQtM9tWTyy+rhI/qFeZcvQ+/fosP1ku+ElA18DVJXAUvp/axF8E3Rre
ZVU0tb9nov/bzIKdBnSJGhc3h+4NWsrB6AiXvNN1GP9l5/rJ1bOTiDYLGzCDE+24S4sngIbJbpuY
AHTNWTfn+D03P66lpsGQmtYLtGbqReIZeA73D5UUUObzTnASzzIDNQdmiKMFrUNj0Rilvd2idFnt
/XknOAlo4KuQmwCA7zNdNy+Ma33vGpgbZ17/SaBhzA++4wxe7n6Mk7lBn0vsMih1nQ3PCzFG/v4E
HFQCOpOJ7aWuxuRCd2ThkCISjFn69Q06vin/sCKxkyjzlajCzuIRq9KP0wZqOmP3XbAu9LKayw4K
V0V8/9ZisNRH01e2PzMNYSeBh86Jkg2Yb7AfWt6Ol3WgS4bMHiJMs+WzFcmM9jqxLkWDRpBuJ91a
sQ1NbDw8oain5l8+/08i6DgN78dX3GNWFrqKgnLfscBs4sayPWdt/C/vR3S8jf9we+nxtv+QjaTQ
DTFxTWX7OET783aNymXepuW6tgcI7MzfVbobvo9BYrtDsvIeAlkck/6GMM7FG0fPUvovl/KzD3oS
y7wX6TjYJtmPrNQYl7Nm30bnrDpvHaUnkdxOGAGI/ju2hzRsgTpHUJGqmFdff/2a/uzqT+LYRBPF
AIwq2Vej4+8pdrdbHQbdecsoPZ71h6ek4qoXQcCAC7aoZAoTcVDMYAm8/pe37CdRRk/WCd0onxI3
8f3sbUkw0Wqaws9ujBBxNalh9fSNgUxMVjpWX6CfaXLmYzlZP2Lbt3iJJrqnvOwMCGyioUubJDhz
Bacn68cKdkCBV2ZbUHXRFqORqs1KgROe99hPFgmKZsNeKLcCE8YQubUHP06nUfzLGvSTlyo9iX0a
hXXgUGftBZS3gmASxqb0AznvpUpPQh+FyMAxtGGFcQmSIayj175K/i2R/Nmln0RzREFeQsVf9xXz
843xPfp4W1Vj4sZZN/44tvPHiKgxT2aMMYtrH5RddkEwagINuzzZn3f0k2iOxyUdZzgD+7mEVGpj
iJm6i5ozr/0kmnlPVr4wPNZgJnWBtlBMfwFxd946mp6EsgiDKbSlXvcqatqdztDKuqTJuvv1nTne
gX/YL9KTeO3LtF7XCJySDdJvqATlsktmuGf72TJ65ic4CVn04izoFSsBxiJwH7N5ENsoGeR5FXJ6
ErKAZeIEo9nsfkhSeuyxNBvh+zOXm+QkZKMZDYl8FWZf6Ta5atqO3YyuPe/Sk5OIxUZdSvgIM+aV
iTIq0FqNBrPayfq81Sw5CdoUbeEywLCu7XjsAZJzNV+bsmzPC6rkJGRPB93GmITR3qUTQOfz3pvj
VzX9uCbIqFlUtRynalUGcw/H9N1nvv+XF/8nC1pyErTovZcJ5+WyVfDv4RFjap3CENszL/0kaGOM
oSKl4AvufPA+EeR3GMFQnvlYT2JWjgCwA03/uPSEYHYYRv2ee+mn0ZryEihNtGwzC9GYHI+O1olz
j34SrTJcxrLF4IytE1ldGC5NTimGf/16NfvJQ41PohXtFXzA96/h6An5BpQILRRNdabYdJw5/bfX
ESAZb4A9bLPVdGjURS9uDY/svNwgPolVByasbL1ctumM7ijYfCSPxnI+b4uKT2K1q0fSY16H2fYL
3HVbN99g/kZn3vWTONXrNKOd3ZptJ+sEPHr6Hiyg2s57pCdxGpYpvOI6mLdMhf0Gw/Q+abPqMw9+
EqZKZ04gEzZbgYGSORUN2mknzKc779LJ318YDDoOwPNnuPTMRDca9sh9yTAq7Lyjn8SpMwnBMNbM
7FcMLcIQTfTepRtAbFyf+c6chCqmImWdGatl75OuRwMFmob2oyXzl7Oun5zEatSUZAIfhp211O1l
JnSEEY/Cb887+kmwmgkTiUAHmv2cxR8xzvIBtNPDeYc+jVTtMQjYB/O+qYNbLI/vmM9xpnxHTuI0
a5qORT1DY4it+cbU6fOAgaDnPVByEqe91MGUcWP2QTM3ALLZNcNM4vNednISp7Bv7agx/WPbt+5r
46NXknb4IrD/4ezMmuTEtUb7i4gQM7xmkmPNrnJ5eCHabpsZhEBMv/5beZ7a3Hb7Bq8d5+AsgaSt
rb3X2nB9Y61maZCNCdBNYz7x2K6nkLZLvd3c2cm2pddazdOBJsi0cFR/QhEgPjvUsGe7LlvMbZGG
tZqoui0tUcaNPlWNWqJm8r+lmYw3DvtqksYUOPhDpvTJnRVo1woWeVf86eb1N9upuZqiYe05kDir
/oRgIaQCMDGBG8by06bXaq6mqNVbvepVxueYQmClcPszUIttr/TW2fLPvXpxmpB2vEKfFPVYOzOY
vpRt8Lztd6/mqANzesxsnm3k3Zuj5wfX6R62PXo1QxtKEBOa9nsKuQxY1Hl8ny1iY37AXM1QE4KY
vxhUleJjfqIx90uAXGDb0nIrB/nneBspcbpqGJMyrV+apDnGVbptJTdXs9OR42xP5NQPzTKcqQW7
c9xtO+j/cqj/yMLJ2e0BpHC2o3LvPmimU63ibTefa/VGRrlhqjU/WlYfl0HTRvO+6QvBVfLLQJe3
FhGIVBRrpsU3NYUvweJtW6fWPVq6HYppHr3+NHe5+bbMPaW72u6ibT98NSPtOp7qHKL8qTO43bfq
ArRx+Hnbs1czsiizzvVNYRzcjOjWEN5fTmhv3NjEak7yYbcttOz+lGbetHNpsYlwrgzbJo5YTcqg
G/zecQfj0HqvqokCstjbxmQ1I9MkbZ02nfuTDqivGOl32pmt97bt4as5OVI8AmIk7g5mKs9jyXV7
SyXwxi9ltV8qrUUBTqQ7BKX7bGv5PYO/v3FUVtslpWSzaIOwO6jKfnZ59qSHbc/G//Pr1DTHzIfW
QVMvlbfiXgdJfm0dQP9bhpyquF+fnnbOUBLP8qG4C9IekX8svXRTgEX3wq/PnkLtjHQj9afJnvt8
L5zYayKLCCjbtLSYYjVBubfvA6GShtsUmtIyRbHxoqHIbBqa9Qytoc0aBQvuwfRV/GGYDflap+62
RJG5nqFlVtM9Y3XliS7A4EVWtnvqKa3d9lrFaprKxahEXNXlKUwrkPFt8GI4tBdtG5jVNNVzX88a
6i011VTH7cnrtl+WMmyGjc9fzVTKb+JY9qo8Lcr/1tbFQ+Wnm4JDc12A6Qw0abokX7kPaGIgcp0e
fow2TURbRoYO6F+/+Myi/TGNb8Mug/irb6LqqDxXbwpZxHquNlaup0Xx45G/sCmZwGApINl28ynW
szX0FrpP4YedAG2bc1RnNbgV7CP5sCl4FuFqtgZgBGQNFvsEhRdocCLEc0Oq9MO2oV/tp7OXjZUx
tkaUmLRrX3MQGY+WJV39h19v3x70/15piND59d16NOBCU9J8Op52q6cWero+Z8XQquPcudo6uqED
QbiF8NzcG4Cjl3vp5231xTJt56g9a7n4jjG7O+RDmotr4ITFU1W7AOfwp8wZCKM0Xr418ZzBoZNw
h/fazafvduU4d4PM++ucpcPRjjWUo4XyAqifVeYsb6lJ6uCluJUAvIFIk11Uax/GrqjUiAONTfUx
h6e/RPyvu+zBBqQ3fP/vQf/NmASrV3rrC0ks2RaHbrLROKV9Cy5yNygVL5dsJBWzaScR4Wo5Y2tC
98ad0iGJzfxxoL7/3sosUFv//WfcXuG/vVrr11fbwLa/EaCKkzWJH57VvoRmsulUJ/5HMPjHYcDH
ZVcZ3lhAJyVUKi3nYjXdn2ohbsP8b797FXZobVTJAofgBA3Xti+qW8oxor09VREM8TC5eKFXpl82
DdK6ptNsb5bDge5xQxreARR+ifqpTD5ue/o6DgHuYtrKLk5DQ2u0EQMJy+H8/vfDf/eZrgIRUwAf
LpQuTh50qlcCY+cpgFrz1wQ/7fzf/8RvXkVw+6f/8Z6VVSR68MoEznFfFEftTuZuzI3ygJsqsMDi
V8Mf/qXffKzr2sskpfU8hut/8mrL2BeO94mFaOMGFqwmmkEtR0w3WHEy6/Ardq5jb5t/WKB/9xJW
k8y34yJYuN6IiqT1+0uIC+zYBGE7H+g6LMWmwzfdO7++B5dn45H0DSogKJvGl5l8DlvY///9ln83
9qsJ180hzPgZsLXvu5g8PLrCY/iq+01PXxdZDpmYElub6SlzAucoh7mKgjD7Q7vDb376usRSeNIs
S7+MI3PIriK2d07jbRvzdXnlbIuSFngevSzOIQ7bY0Wr4rYhWW0wMzWmWRcWdFxn1p3vGnctDqpt
j17N2AJZJRh3NEYyH9tr3nX9CSnC67aH397CP5YDBFXpMGM5igoz6Q7wOZ3dHJbOcdvTV7NUhIWK
XWFkJz/r5F2npk9tMm/ruxHrUs3E8xNjsHR2oku+BCLV12fRlsXbtp++mp/GPJku0pXsBIYcwUQa
IBBQ3WHbw1fTc8oFMja7CaO+crLpaFno9xR8rW3Dvq6xTJsQ2KtTh1GNFKwom1Oumm2b67q+ck4h
91QJAU7Z0+xb61rsl9L9w8r7m6nvrba/Iaj6heQpk6iDHb3AsQOIvnFJXBdMLtQ/dQM2CxJC1byv
0SPit1R1uK1SRniraRrCawE044bksBqITgES3rtmKrJtKWaxrpnUXh3DcrBD6Bx4fYsXE1Lmf3+N
/8uA/0t4tq6WdLwFdk2dpCdzNuzhTtAWS+4moU0C4nHQAJEMFxvqzI345E0WCom2B+9N84H0MLro
UMB3lmZi/VX5LkzfGCmuv+lKQKwLtBZYa22v0UPUtVfu6fzh+v4mZ/zvP/03X5y7muVl2NvwWd3u
kPmTOrpxT3+WAfxh29NX09wGk71AUukO9ohilWvNN3Lh07aHryuz9NhS3+TP3WH2zWVXiELt/WLj
6reuzHIL7RkAWLvDUnG3Dvjyp1DpttQss+LXPQdSe4XD1EZ/AnweF3Ga7oVF3m3ToK/LshatHRRj
LNW+tL51lf0KBmxbLvx/lLl/7paT0ZrU1/S3s7uirT+zRaAPaYfFIdr049fVvXWW9V5gpgBmVOqx
W845uBT0pqb9fds/sPokVV9orJxSHyC1yEMVOGMkQ2dTPR+tQr++WM4PyJrsSh/MW33v6AJcqBx/
UxMjpL9fHy79wYHeyMMHTdtk2TntroHXs202uatv0klRbIKm0QcrN1GTFma+Iz32bdOgr4t7YZYH
QthxDx8TQXxgGG7UQrPettu7q40nCeZCOIbdHxpa+ncN1tLH0rf7922//bZy/iNAdPBv23hxevxt
+H2dYkkO2exuHJhVfAhew2zqpuwP9KJgIqqm4puHUGlbTL6un0wrUsoNtFkYRworGsanQ4wk+Q/r
zG14/2XTXBdQlmaBfL5B4+fFpYtWFeFEdZzRXuKDVJJdcNP4O6shAiIdO2bOH+FagRENlpvs6wlF
zranW7++XZnGft97PD1J6iwKPBhOYTP/ve3hq821yNm8YXOog5xA7GRVi8S2iretNc5qIQulI/rK
ddVhKDSKAjAqgCGxvm/66etCyhlRvbeoEWpUupQwnIuPQKDcba90XUgJYddZGrKRBxmkIKnKKd+X
cDS3vdJ1IWXtAz7zg1gejMpQSCZAhdpy3lYUh9/31w8mdpxSmfDWDlnfpvvFBS4Y0BS8bfv7X0r7
H4uNNmdSzioJjoAfl7dFyOk9F/WfunRvS9a/zFh7tZTF9jhiroUM6iqokeZtjZeW+afc3e+evpqo
jgl+cZjD8OgYpM4H43tT1m/bvsbVLC1My4yhBfhHSijjErRRot/7dOo+b3v8ap6aZWM3eNrCoyur
utmjufPSe8+EBbttrtqruSq7AElLI8Nj2Jm7PLSu2Ka3bX7rKkpqHFuo7Dy6cghWVXDQdRttGhZr
FXDQ+p7Fqd+Gx+VWVVaMprN30mDcNk2tVcCBQyLF0taAwCviM1z/Z3Cwf9iZfvMlrosohSs41FQV
atBmPKG7v3fq7GXbmKxiDZcKrVTZ2G9xwVXmyZGllBekmPrjtuff/qR/LAC1NNsc2pN/dBpzojvV
6ZxrO4NQ+sOo30b3X5aAdSklDHTpBGPsHStpdGdATkP1CKP8Zn+rWj++JBW88Id+if8/Dtf/O0z+
2z+6mr4gzuJ6yNuSk8I0ggLG3FVaEm8Is648pvEEXR4AGXCOXW237O1TPmNvuzSl9NLqyME6x8GB
Y2iYL2k8G/FfNkpqeaoF0MwCK968jOOOIEe299g5A/kwdDEkrwskKh9smFrKxMjgFYeZjTSt9yWB
EJRGKXduiHDjL6nSSkOpLfysuthIta0mmjnQ+0k0twPwZRCv+fRKde44QHgrAJrQQTlnqEt2ZqgN
z9mFM123xdmUhUdXMVYvduddk6lS8wM7v6mxiVfEjrmfBz8rWfGfwZnCmfYo+bGBWddDsR+G0cow
Amkof5xo7a7+C4G48DV8NFMgoHUDL0m/1JlThN+hzYE12bUzMnlIWbi0589zmwZnuVRQ9mvq8VCa
4B41i8gfmyU+LFylWAfDiidc9AFfWrgfvHF2K4zKiyvuTJzAeG/Q3lUnsJzNfKYB+0arlIP3kAud
BZHI7BGNhe+1RGFBFURBRW/RbmoRb9aAI/MmxZQScsTy92RIkFDxy9pa+bvA8vwLNWZovx3UAAFr
iVfpK2+rwQilAiK7XWji3Yp0VVtf277yohGpj/9dZ8tsH6Vq3OJxUYgU3lOI+P6j3cc21rY4DXQS
lYumIv4YjtpEyb54vi4fclgFvC+ZZZIfl4glTPRR0DBGNFaJZinOs2dPI/jtKmuSfTOQDL7gDrhJ
FSd/6uZ9WTtAmhA33irsS9wvowGOZynbhOIkXw/6MPMuQeVimAxxJnhFjcO7AO179Iq03jfeNFaK
AywGSBRsDUKAO6E7BDCKNerRaxKdv02TlYA9z5O6sQAjLzburCR1LBpw0rmMyEKkwZegt2uEg9NC
miZ1hZ7UbpQ9yfxdCHodR2LZ94hRYOLadv5iFoHyIJbGxXQHgNwkqy16ylYXrpn7IcFGIOYOiHGV
etSvilJ/s7ABzDcpoiNfgYwiAk/jzs2/kakISiZN5TQDHhi36R4LLRLvrQBKVB3z2c+sCFlG414X
17CKezMdi+XvrC4b7aBxNBrnsWXSpodaprN1kUja20+pUQUCbLBTJJ678ysnlI+i7wvzm4PzIph3
cRJWyWkchwETtcqc5nM+ejC3aScWEk/KiJKUrjnXK7/HPahIFAdtEXxzba+Vn3rlQHjndom9y8My
PT+M5N8D/s+N4XxvcjUsl8qS8/xWLMI09zJlJn1Hrj1456SwFuzlsOMFWpb8KVDa9w4iyGT6ocVR
vjyPfjhYBjfE5a0K6Nbk5V26sa/rnwU3N+ld7rX2fGoa2Oyn1gpNdafb0IfV7tiO9SXwLCf82wSw
+ojW3LhyjbR8D0uMw1hQkiih9sqIpmwJxivt+QMK4NCzP5dh5oSRLB0/ePHntKwfzSTOzAtAXT0f
jDbNp3M4K+GdfG8qxCfhxUX8IW3DBCPP3BuUm+cgkCGMV143XIelQ/jdiaUXF1t6svwIEyFunrQb
+ulRpEXjR/2UD6ydoxugiTbm2lQPAEq97+XU8WHHZGnGp3QSiqUkbabxgDQMcmkkuK0a7oqc3rFj
nAAh302GPyRvadCFzqWSUnpgHA3lfcN4mks8kV3R54DMzViAdXHQXeHR6bAojZYwor6D0Lmry2WU
X+w+5BdELoRKKsUnfkVmJB1e2sno6kMd6qHfUSu8FI/tCDz/4Eo1frUEJa3ApBLMD3u67L0HwqUE
ZnhLXxjOIasCG4p/5tPcAgAFFltVVJPu7GJZbkZ44JNvM+gvpNpp2/sT6/0ixwYSeM82PeJMKYbu
e2HinPowpEt4B+JAsSsUYx2GH0oedXub2P3UwQ09rjtB+lqVu5ODrN1TGZphcRiGxC5hNJp9sNzh
3kxINE6Qe8KziGcCRdGEaXrpAEsZuwUgpPEKGl5ZUep42gA7PZhhhPNpyd+VWOz8PPTLGJ501QCM
b0crnu9tyF7PAqJm9kqy18JvlJVlHx7pyk36a4jjuHqcSUUER6fI2PT6OHbbvVE56XSPwi4v9s2i
zB7Qu/LB6nqqQya0E3xG5odeFJWz07XT97B5uaU6N9wb548NlcQZ6OXZAVBC3+auxUFnXkw77Pon
t2uN+i8rm4Ly3ivtjg+tTqsy/dsug4XPoaIktjs0SZANR/6yKT+4VeF0H71iSONrl2S5faFjyCsf
aNeCaXRgTSq9CBSNHf/Aha3pGe3S3D13TZYkpwHGEpYqPJJOfk0RsMkzqGQbzY9ljoM4dBKq3G7o
59qC0x0G16Eqw/fAKsix0YHqxm+OmZbGTyMsX1Nf1+cE9u987Gflv4Zwg342XStGUOpsgAj76uKn
tMP8HWD67J49lmdzN4Rw1c/mWH8qlJPjGyyzD5xqcnlYhAHrrVRL5QNGt/j0K+wN9uMgQfbKjmDt
ubC4NjwmvWFFY55FFg0TL55fD+NDuVhQpLMs79zXKmwD45g2oJJxiyINnHvBZwDMfC+0u3RYqi2O
ZUGeIKnpOQs+5H1rGc8pVE0joswpvhv5Dw8LGr8oI3Yit2AV9hTljpo/F0qBXK9qX8z3VFvbf6VK
gSjOvYe0KsRl6FA0nCaiJhunvW2dQz9wXhezcsZDGjLr34TJXNyFFs5RtjX0CRb7vgjzrI5Ydbr2
cTF0cBhuLg0t4nuZG9VH2qGGJ1+zxEduWdlR1jbfF2zSkI7j7CvYivzeGWcaSUdkAMW58BT6R6QZ
UzNHQrl2/6k1cafuCbQWLJJGTzE3ZdAF38GuGQ3nzQLDYUXZKM36ezDYrPeGL5o7mXdOzY4ch8ld
aPfT8DOd4x5yNbesSyQMa3DvAr9fpr/9uhqPydDXotqBNfWegrb3cKVNRipf0pLF8KvdVBhUOwMV
wL4qZq1OdYxWttlh6pPJdbFAPkfUAvUaXrZXPYwVweDPuvef7X6pzKjOTbR/AB20ZMUw2hi5vIyn
I4WRdf2BmrU+fx1G6d2nIouHU9XO8/zoz42QkUIRvlycrA0GxNjWiGhlatv0s65VIr7C2x2ectvC
CgAXNd2NdLd2A3nfZfK+N2bWmq89+Dnjs81VmPHJ8VhJiw7GF64k/gDPnfd+pgZrn0jgntc0WxQ4
f+1zO+VpHe9R2Q7HoNd5fuJwssiHkZqY55DN1kflOFaUQCXIo292ztmHD6diyvJYvzX+WR1/SEys
xpZafKDXYXaZKwz3Y/2lAta086dsvIzU0eVN/YlqvHk/2+hHrNQpPJDFI53oCu0U21evbiIysc+V
nqOkdCSRfXcTgA6heZ8hUJyjVKXi7I7U384xl6JO7fUHc1mMfVmqFnqvm/OqvPojUe9Xr3CftNkf
WQ6Zog4uql1aWTD9F+9zkoUPgx3um9ZkZpg39VdRDvV+yXMS9oZwXgGWtxfwTYXamXlpnwpHhnsd
htNzJ8rgauDnVXuRNI+cM/rhZJW+6w28M1G1jzJtU1yIJl02RxnmZfMALXkEdzx1orvDHG5HOQbb
6eiamTM8mbVQ9MpxcR++OcHNXwIZ2FTPrZXan4MOIkvUOTG5pSAzeu9xrmXsH5HVj9YTF5p2jVvR
W55cpyzNkyybxphoAyd9UTusuMmuogYyOA2m5Gyy1El4h7k5RPUeOE7yPFNZZYDfZvZ+6JaxHdpd
aZvWuKcDIS726IMy+VR05DAZvKRsD/bccUg7Vu2IUQK1ah0pEVtyb2ZpaT4Amb9BWD0sESnniK5O
k30Y4BSNKsjqgMlTiJbgxHv/kAdlgUxxqZw8fJOu0dnvCXrFe4XxAslLmuTG3szTwefTDSbMt6PH
ImHpYp7OCYITgkp/EpwFE5QYrBWGGsHX2I7RXzJ+jHjRDRNzj9m9xS0Af/pUYOOcv7h4SYajhSfN
BC+iuulqOpkNux/S8vcQn9mus83lqAM9fa7rOEUZqlwo34+aKjpWPEVIn13tTI7c/cfzE15sjoCL
ugnag6BAoA2UZiJ8I9SN1OLY7vtYDkZyKTxUBm/Y3czhQ419e891SGt9ncsYuLw7ZUYkixRNooYI
Lo0fc5EG+4Z72Z2a8vSc9tLf1w5eM4I9e78sPaJRnwN5S9lv8dorYZ2tAg0MCoTwANbdvivQO30q
CahAfeffEnoEn0xSWs+IaLyEDvD+1R2Ha9OwM1yDMZn/NmVuvre1G8C9ztKsOi15t4QPrWGpZzHS
2kVnsftAUwa2DG9Wexvp8YmwpX1PSDmp58GQFJj3k7/XBiUXseG+B0Hd7eYmeODmx9B7CKO22nUi
wXg4DpdZBdZHVvfkUKA0L/AGTT21N3AkLBdPUTLSXB8VTB3GR4+sGWh+Mu0nBz4MWExeMl8XL/g7
CJIe96bjXD1R8MHZ+Agz4b2Urqo+mks5PQWezF8SITsKqXRZFO1uElk4YqXh/DYfZ1Bz89kbrOTd
M7G59fkchFFet96+WvQyYW3I3etMoazzcTQC/zUpR5sebquvfeMcV/4wlruYuRLEO2dOxd9ZH8/9
R9f1PPyuWTUFFCebwzhHmTCm+VLO0yKKXaDMWYLhbduOr2zKbPzeiTeYxnUwnbTZZwrK4VWlZhw+
dsYEqH1wh1m8L16JJymcnaG/0450k6+cxaoWHoFlAGDPZObc59NQAmtNamSToylV8G7rUoqn1ta2
PGCxmTGYe/DAL40xhOUXg5kJ38qdMxStIwYdvZtJnMeHsNd+tlclUfe4i23DtlFfubPOvuPRstv7
AZHX8g2C1UiAn4IBZ/cub55UucuX3s0PtDbF1kkFZZa/TCbZrENTO3Z1xCNRi4gzeuJf2lvJM0bx
ChK+Tq3cvaMi3DYjM5zcEOUrjZw/M3bR6kl3fSAFTqNkSK9d2+Gm2mUQwIj/lpsV74Vkj2+R16E4
GOF7V3asRGntE0PJiqn/WpB+Gb8UbhFeHCDapHyq0f9idnZhfK24pSXxMzUuxESuVdI9XweR/y7W
Nwtwp/QUDVWigk/eyELzHoypCD53XYssKHL91iBYiWvXGF69ccmnZGdAY7eJcmJUjWGMdf2xWzA7
/XTA45d/q6xKsdHmYAc/zGU6hYdcuI16BgjtogdF+thJPOEw6p8xZ82swcJWtwAB8oxP+jut2zo7
57ZIx7NdpAXmGGdRk8Id6nleQs94w4ma40veIjiUt8CauKcfX/KeEHE8hUVSqPeyM5rh2ORGH166
LtQub2wJRxW1VjkNeAPdyfiGEiPsvvZj0Q5HmYjKwFKvzbusReuEbhbG/P2c507CK/GzcJ903Bvt
lURZUO9ajw7wd704YXCC0RnfN4nVnsZ4Cj60tjUjRuyRosqnuSxLQPQTXjnhJNoGRhbkzXEeA8KX
gBPLeM7F5B2QQjrIVEPt77p+JIje9bofuxffHP305wAMJTgshRBpBO7XbhuY+lApzotXud9m0HpZ
vrMbI4yvAJwdD61kueQGJ6xZGKdp4TM++fDP/WvP9pL/FS5ZGs2148RPjdWpQ2a0mN55/bFx4cRm
93tBepylMWC2YIZa7I/20FNWOaBzlJcwve1RDFlv0g/WoFlgI5TVu8vNlDjmaVr3kTTcbDwME/05
5DIMzCiYo8zsMchHQR4om4tH2hv0pYzRUO+0G+trI8jfPYRW0lsXgu7ya5CnzfhYF2N37Vu/LtMo
mOdp77qsHmQYk/hrZVmcSHB3D1GWq+Kh7wWm8WU2/PFSogfbSwTnO5OmJnHGI2SXD21vd+WDinV3
p6XEiWCpKSgOTVCoN3Ip9qHClNTs+D14wubFB2FWorB+d0u3+aEsT0AyH8ss40sm2kGV4ldHG3S0
3rccWJt9QHXNAEwvmLi0YPHsiEkV/jlNImRv86qmPY1cc7IzU75gxLZWuZfUf9EbAXTbemjCuidr
2GPUqq7+OLjp52kc2uV+cdjxPloWZyscBJnOun1vDzK7awKqw/pSTVMECp01Lh6cJwvoYTQ0/oTK
sInh7dZEFv6LmdrkZOKOwz6Gtbq8LnlsTFTNtuUSFdykEyrEPb1x32MMNnwMBXlEjG7uFPxoenJr
7GecXoD5TYKyp6VnjXswgrDpX7lzs9T9KP2R4HcEMvno6MbuMAkpOT5VXIl+cxaOt1/rxO3TT2mT
0DJX9FKWVANWzltlhRxxQK5yEkDESDR4E/WxAA7yU5qR+iDR3B2LTqPuYKGY4my3kJB2o8L30rS8
m0ef7MmOLjPzq+okjjhs7dbwNCM/Gl+EbA3/8xi3Na7pIQuza5CGnGsOlY4xQQwJagtUGcpyfxYj
ge3XYk7GajgsoaQNsWja5SPXBxVVRwN5pmraTezz6jzl3cj0xqhs2al95KbHvPNstieccfSQ7urR
0/5H5sNYHsK0Tzm5BGY93Y+BrosvY0VKBnkOqeMH07C8+gek+RCPNAZA682wlmp4nEWQD49xA0Lr
JSCverNUJLV+xJ9s1z/dugv982Qmpdg7jvLse3azhB07mVxrjGLPnwK5B0JE8e9+MSlYex0GrxBX
L21JubtdWJZXIqYJX6MjpvohlGRZd560RxpJZap+YGLO0kdriWtqAGNR1Gc6eg3rma5HH4EWeJxl
5PYGFd0RsN2ojpQGyWrPnYirv9Vj1RmQ45Y+uBgleZDPoqxaThHY/YbIVKHE9JcS1FaPmuxfgQZR
93jLnECa1h0FYEjOSrc36rMBZjP9VssinPirvLg/jUkWjJFypSwOpW0HbWSB6uhBuqtqTo9EUyXH
AseNG0onyxs3CYxUE+VpFk7ImIUf7OlDSkI3sutcdDScxhW30VxkNsnVGyYbjbnZS+fMOtlw196y
j+3IoprFjnbPJY/aqtbl0Zm02f7wM2RDBnGS6fQ2IFC/aSHMVyXdWAX3W9jdh4o9Edl1qZCwW9Ka
JxwugR28awXi4v72zU2SPzxzcmefm5PdPLnIY6ZPBn9NyNbAia9BilSHA0H+ECyD86hv55O72GiK
iY2Gatdlh/0sSZ7myuwIzJS2PTFwsUSyyd9zU+KOCL+7Kqy/41xvyRkEMxa8H6ofjPaoTR9z3Z5p
TgIAjEejrl3Y6ODJTfMhYVsM8uXvIuUu4Wuej01xdBIHTRGjK+0aSK2nsheH0IatATmc4x4lS3v7
I5WOOwa73gyd+XH0HR28mSTWMrgYZO/7b6FydPEuDd0Yz03Cdc3LgAm56wjwg9La+0PbdCVNb1KV
l7Ti1oqPxJH2UfkEed4BwJxu7+jfS9xxv3ADhA/Ty5Sf+ZFwvT64GyX3QPdEEoF3X2jH6V7rMi/U
1U/sEVGLBiL9FQMHZ3QUlh4tOU1l6F3pWyNKAOHq+MXQnc5QHAJs24dEAfVh1lWgHrOup02lcoU/
vC0lNWD7QHRc0WR2WeeHTCVG/z3wOhm/2SSI9hb6vkM+LFdjgWusIrts0vIyotSbbz6bfNmb/tTr
89zUIeppcuTjqSxwc7ybae+616zgHm8vRcX1/YFuYKE44NWk6Uned5NrHFtlWXpvexXmbObcgye7
Wz4Kx3ncH4VJYXR7zHANoaqquaCZdyXsqWA3t5N0I5UiOzn3WOKWs3QmQ+C8mZFuh7vCToBIcQIz
83vXVF337mIrq3/4iaOre0Fm2z+WbqrD13HkYiUqE3J89BZS/Pmc1TWuxjhB0fQ6BgzM3WwFRXcV
GtYI2Qrqy0E9z4v7nGu/Sq5TrkJcfJgZY4xA2puzlrRCUJFvdiw+MLHXTGZp7D1qY2YZcYuHKelY
UHq7m1XrfwEfLTpzH4adXVeHioucTl/8alQMbO/nUj1PikHjxpMvAdqzhWnj1WbYaY0K3bRYPnL3
QXZrYCYfMfT59y6nLuPOMmLSiDtPaE6Ot0u4wDqJ3PMQRuV+694vZXPTMlpz038ZMx2Svyt0N1jH
HoLvnO7MkUQsN5QWJVOi7YJh73GQ675WA5rm56Yj82odKbm38M2ydkO9DrCmDfk+rNDhRXhTb6it
vvMeXRU79cWhD3c8t7XUdpQMeEDvrW6ubfQJhTAvziJd+97oTNM4crfYZ1EZJCHBtWw7SXrs/5g7
0966jWxd/5VGvjOXZFVxAE4auHuitiZLlmzZ+UJ45DzP/PXnoZ2ctmhFut7ABQ6SDuCWtblJ1rBq
rXc9r8gi8WG0AWtf+HMQj6/JKst2cSr06/mzyJUIPpZJoadHXdA6eNSjYaquEo2czn3qZ2b4psiV
HC8NqTXT16lScXkZ9V1m7+dO4ZZK7EK1h0JdR00kahpEelUrr7CBbIZtO8FSPNZ8hXjXzaaZYGMe
WtS6pVyUiD32b4hAr9MeWOobfUiC5qpuZyM/tyGBERGQ9sbbN3HbCVg2DqnxRzInGukn5WhlQ4qQ
EGzb5IxzHLJwvSPbwBK6HGaGJRJxtbrHP1bTjJpp4mCAsy1LtTw7t+SsHmzI3LqvGrtPsebCvD36
3C0742cbRCwgi0oFx6pwCUJ0Vrr0Dk8ns8WfJSB9v/jcy8LjHA06xyYfqu+EqTRUMSKo/GsztNvh
wPrZjsc+zaP+SxuP5XhZzHamHogCLImjcRV35xMJyfHBsbFxfMV2HYizhjhlk7WGX+EpSucynnUk
6NlsqTveEBW79nkT0iBwTWkjo0+9UMPM+b1KOJorUH5StR+6TqucDf1A5kBOEwMUjk5V+Bp1gxHs
+h5M7esYQSIbou1nY7dze8d339ol3ap4zeqUoUhz+XVVtDgyo4vcFA7lf7GlZF13XzgtB+TEOJXq
7QeOZHOk4TmMACLeKJbXdt4EaUGTBs7VDfZ6h5FuS3Ap+Sit8D2N0WSmNx3WmH7lZZw1ong7VHqP
Pw2n4VEZu1qEKDBOFBetNFfWJPOsyJt0r7vvYnlv9SfqoVZSK5WKHj9sPldErx3OPJE6sf9kDcMq
xtTEENq2D+xSOudVt9evGhbLl5Dd/+CTw3bwWPvDqdtskXMRd2tMggpfv/YiG7QiOisapC3kxPpY
bnL8kEw8v8kSbcGMavqW1Cxnjuf1R8Y/qHr1lSzLjidh9fiQHDLHDTkKu/k0kOrhny+T0VpvJXsj
/08ujdzyojK+j+fo3sBWT535TdSFRBNBuAcs9XnsRVhiMG6zaL7w7RaR5RNCojXVC4Ms6PZabR8K
GJDpDlD/eIUusNoSzFFUpCDovAAR+AedlLGSedZVMzVSCIzr4OjYd+1U+PjNBpEladjmnEiSPtQw
FozGKT97/tH/g2rt2xv5QfoVI/1iqzHVwXICk/K3ke8rkm4v3NA/ffpKWFbCQWvs0F1sbLOPSW28
HZzSP01vt4Z/EcNXGNz66kAljtNEPR0jBsSJH74Sj7WG0eJUb6kDybg9mkwywAbZl9Oe+WoV8kfK
LDhfW4dA1xo2/N4nK0BocNqnr9YiMykFwh+eC+dIa2O3WGzjH3z3/If/wwhdg8CsmlpSOcYMl9B2
zc9NjifnVrcms94aOGeVm7JDaH1Gy4gqT4Ka6WtAGNY1gw2ORR2ASKoHWdXNdYxf5knvAnO/x8tf
OWTSx8+h9ThcfNCG/qGDnfb8s3p68GMq+PijeyF0TuawkzoOKVjAJ+g8HNM+aWpxinr86TXVJJj1
I198HG+6Qj8f++q0VjFjzdOIM1uXdigaz0nEVYop4d6xbfOkvdLAKfGR2LQLavwTUc14epneYv1M
jTQ8qWvRWNM0aqXlUyCyxjNNZW6HzGBUyvjraa9zNa8mXAcaWmUbTIis9wG1tshWL8yqfxgpa3YG
NrTAD0yt9iYjXfzL7eqQZ4g0TvrizmqHJyQkeYDFl4fNxLzL5+LaFn97kP6i85PhrHburjSbJDSG
2iuwyEo3BIvahdbr0+vTvvtqeg6amPRKdrzRfvqMBOx2bJyPp330anq2wOnC0kK2mVjB6xFBtZ5l
p41DZzU3e99JrDiVtTf3VbjHTdncaWn+6bTvLR7Pn2iWPlk9FBFse/A9puvMeQlNudz6z5EOC/bj
jx40mPF9adceFs+q29S2FV9VVjmCKjG7aXva91/tfioBHEW1vPbSSGAqLx+08rT+WWPtcjbqpIws
26+Z/31z1je1sTF6eZqdh7Hmb6C+onFWmHxxaTxkvZZvpFa+PemhrPEb4ViVECfCxlNmhHZpFt1E
0O2kYbI77QKreSrDAP2VkzIkRw0jbfOevN5J6BDDXs1RBKkVUF0+2p/c21aPXvnCOqmFhUTk4wGZ
OhO14H6qPUH2wdMcs701giE6qd3MWBuSmnavqz5iJPr6jD13XXlCnmgqZ9iraZqNvtaiBkR21SMd
5kR7qIbgpSPJP2wYawgHUmP6rV0eOcvjRT+ZF6ka708bKKvp6Q5B2sVVQOHQD/KNPU8Xbg1L7LQP
X+2hLqNEH82k9lAh3wijuqz19rTvvaZv1BEOBtagVR7HsYfIqG/TpHp30rde0zf8UWZJUMa1Z/Fk
Ni6IBvofMue09XCN32hFXGlx4VZ4O4TVFlLUbae5b0775qupqesIFnKlV14QCeiX9GP0+07XrBMf
zGp6xrGLc108MW/cKds6nWW9TiN9PvGNLoP/h6NpHyvLx4+v8pb86NZo5DU76WncEGMN3+i03CnU
WDBcCleiX6E2mzTovNw+OQl7ZKwdgipY147WZaUnSJQBe3TGsy45EfNlWKutGoNQ3Q3GnDcbhANq
KvDdnu9LcFmnjZzVMjAllAjqzC89R2uSaovSM/vauRT6TlsJrNVKYGSmLgdXK706nJpdFlioHZtQ
HU769mskgm2Po6P3eul1qWVyPsXZVsDfPe27r5kIbYoHIHWG0mukHbRo883kA1K+/CUyzDLAnwjD
1lQEtC00AIw8myKMi03UZm/G1DhtR11DEVKzgINpo+lFjVCeTYg4DwMFqZOyScYaitCLHqlDOpRe
7Kv5QS/84IzmkTI58cGvVgTBKkwfAa/VJV3cHOzOERLJRmFVJ15gtWkj7k+KnC4JTjPNcKxr501Y
paclwwxlPl7P7CQzKVPVpWfL9i4KmtsB2eJp4301WwN/GkSaBpVnw+XLi4FWKynFaQ9ljbxpF5nf
LBQFDgslsIU91kZDaXPaQrNm3tSTRm84IhsPOWC3UUZ5nuQvOZ19c1l9YiatmTdVNGLB55iFt1RT
0DNmecxyYEdjsg0yN0jOsnIa7rqsSY+iEZrltSECiXsUOXZ1I13V1HeunVlnCd4lxVmc5JKMGtQA
/zoYK0cf6CWLq/rNQEMDydkJGPGHIgy1iipfT4eaoeDxQ8TpqKqkBiTtrTWYVIEoJgLSNW36hY5+
EQ/T1tDJJrzTcP+cDoaIG5tizMhnIjlq50NQuWFD9dGcuwPSp3HeNX0m8j9HGynXTSstLf7YGKqq
PMAPiJLrkfvdle2sUOH1dCLkNIMkMGXtoDsLQFi5l5aTL/nkajbvTMelDYUy67GMEER7dP7QlDdk
aS93fS0DtaccIyEKp2GPkCWl9ZB41nURstWRsDcZDafGRVMFFPxSo7X1i5mnPWyVSPojgvbsus5R
we2k3vcoFXzor3epQZvkaVHImhpRZ0Hf92VfeIlDh37tVGj6s9xpTxv+a24EBZIWB1+38FxyeRtl
xpfhHJzmy22ssRE6T06heikQE5Z+tiv0IfbGSo9ODC7X4AgDYdKsibj0rAAx1x4VezdvbE0htT5p
5VmzI1rE874WtoVHQ/HXoZTnqN9PQ07TUvJ4wSy7oe4rmq29UHex+Gobe0y3tDiZX0/77qvVvlfV
LPrOpL+lcmcHwVwlsD9xTPM0EpmxLq7Q/1nkeVbnXlSjO83iQXyqtSE+ceVcBffZKDsr6UThWQoB
Itv6xgyEe9qoX1N8hPQnDlBp6dEv/cWXyZ1vR6fN1zXCp8elhKom3xuRjYcS7dxXxmlJ8TW2R/W4
thlkTj2T7hZE+y69p6lxWt3GkKsNvNYDQWOvUXqBGdNhmlRfIffcnzQW5WoHj3v6e+lyKzwK4uV1
S+fgWSHa7LS4bI3tCa1I73LTarygTuQlXSoxrthd+/6k7y5Wz2Uo89SATctJRzeQ2NiM8CiKTgMa
G2L1ZBCW+vEcECDgEgEnqTOsbakNunfad1+dQwZ9gs4e5YUHECs9R8Op6DStaus0Lp6xJqU0cR5g
pVYw2KGun4e50P/kxDydlmhew1JAPVdz1hCvkigbj770Ow+kuH3a2r6GpZgi7VwUwkTzURYgYqqC
TdeitT3pya95KUZtjN3IKdyjzVt8oa9r/jJnXXaa96Sxtp1TJvLOMIbXoSy7146Jmxtb3R8G9QJz
/h+EE8baem7STd+3Uif35hQ0+X2ZRH2xhY5tlruhKbT7oMmuNXp34x0xYkIfgcth9BBqShWnvf1v
YNEfEiRNLPNC5kbmEQJd2/18QXv5aTnddXE9GKm6YDGQeyjUwnMjrZ1NEMG1Oe3Vrzbe2kaf2sWE
5cjL6AzTsjiooULk5WkoXsNcrUioBGcOW0vk4KOdusiiILa9qaI1eXvaHawWpVnvaonML/eEMKJk
Mw609WziBKr+ibNjtS5ZzUzcYHKBqTPpRZq7hybVPp305deaorTNptbt5nzxlkFvG4ivNDed+MXX
eqKgmo2mSeyM9nd5SM3k3DSb03IXayFOpml6MDgtLuGyb7aJhtgSD+7Xpz2UVTTVhmkd0Jafe6DQ
UO6FtOlnKjoxlF3byQ2JFTl9IjJPJA6QI1T01fnS038aG94wVuNRumMhLLrBPVvl8bZynTNIKdNp
Y3FtK1eXeUBPepR7rgyHywYqy9Zu4/72+Qe/JIufOKOvJSWQDKYe2RHphVlWhD56E7j7VDeKYk/f
XJGfFuyvZSTOZPmOJTCD0juxtE+jvF7GkO4Wp+2Waw1bpkVN1bt0mmKofte1Op3k/vdI//88qrI3
//4v/vypKKc6CsJ29cd/3xcZ//7X8jv/83ce/8a/vS/F9YfsS7P+S49+h8/967q7D+2HR3/Yo91u
p9vuSz29/tJ0afvt84MvxfI3/19/+K8v3z7lfiq//PHbh88ZQAWE8XX0qf3trx8dP//xm6GzONtL
tPs/lqzLRf76G8td/PHb7kP2If/Xh/zzv3ZR9/Qvf/nQtH/8Zpu/u0D5dCp5ytKVXGpAw5dvP9F/
d9hUHLg60pY4Tcrf/pVjHxr+8Zup/85PbNOxLMc0yHXwXZqi++tHwhJ0FitaBsjXcQD9+0ncfB+5
318OT+avP/8r77Kbgv795o/fvglb/jPA+U4O6UjToiPZkIaj9NUcLWutGtiuJR2/0Vf4Ptd2jbWx
5d7HPhlSPTb26WSPm17z76PAvC1n671dB17n/glaJKWbLbjww/ktkGivjNTB0LR9fDnH9Xk7qO1o
p7jf9FfhoL+tTHr82+BQzsqL5/pML7dF6O9lWl6giLE64KkDv1vll2lcn8kqpZ9b3Fq1ulaW8IZK
3krfuKaFgN7qj2MQHmhfgzxV3SG0vptHMGaWAKRVbJNM36Ttxzm9m4JqH2ezp0brYMvhyi6dYxdk
lyiQr3M5vi3BS5VtfmMpehimyUuRpsV1uwPShudjCtHLl/eNFWC1Gb/KULrTF+pmG5ohzmZ6yoFi
pLdtYJ8J+pS2ker/bGv3XndqVLw8MvhFVIitY6UleyQ6n7RW7Koy46CTvnDW/raQ/vQSbd12BYOJ
UcNA+rEohSAfH2Bdk/u0qnZBbm0yO7sMhuqVmqZXdo2eLwzpZwIfoXWKsol6KeBYCvWPvoCrW7pt
6RZxq9TFOoEPXcopXJqW9ugP5rKMLp2uRlSdAnuZlNpDkXsl/cTyOn++iav5bZ9Hgv4NpWE1JqKN
vflCn2d9oNHf2rIjRQfb8DPAdPPlmNZnXZWQJ3QC7ajTUgXqhP4yGCg7Lwd4Ao+CNgWHnraBgt9m
TK1NUfhIcF1xUY11vAltX993jflpGvxpM4zzbadDlmsiY8vcexCVeeHb45UTdxd5FVbnRVUG38Px
X1oir6JPkNGKr+16AXy0Zv7j3/rfuUzqBgvUc8vk/627/MOn8EP6r5v6w+cvTbhaKv/6gO9LpWv/
btg6Sy9YStv5djr6vlK68nfsKCWaP9JVrHhLuvPvldL5HXCY5bBEMgZtsbj//L1SWr9bmJsqx+a/
jmuRxf+FlXIlA3ekY9kGRwCmGY6Trr3msWsom0bUQfI4lcQeaHsjukqDpLwopyzxSnq8z91MTXuX
Rp/DkJjYZ5lwz+Ihz49WnrZehrf2RzolwY/0SNt/eKxPLOTLFP/PDPz729kKYIi0uO21lGbWNFw2
serqouyy0cyPyqGl9/lrPJ7l368h2Role5alzLVPke9Oo13poTqWPoLzjfv5+Y9/6hZ+/PjV+SgA
rFP7LR+fZmF6piWm3DlG9kIkvUTM6+ckDcW2aju0Za3rRpVNqyZtIOoIbkbfaVHX7H34gHas6J21
/Jd6Lx7Hj389MoVCx5EuJJT1axmsrIftEqnjFPvu1ahb5RszNeR1jdvy/fOP76m3YzE/hCBeWNpR
H28Cjd7RjOck6tj7AAI0q6iopGQHXcCpTQzzDk83Z/f8JX9+Y+6y31iWcJUivFkFDx3asHioO3ms
i/Zo0qgraO8FJvHCuHvqMia7CnperGSJmR7fWT5rRg9+Th7nAZVLbXcfwxIOzPP3whKyGhiuTpgm
Yc9ZtkU09vgikjS1H1WVPCr3QKPc+6T7NbeZZSy43IQhBNegJW49FmJ9sixNjyT8uiF/NfZdca6C
4IXx/dSz4kmZTFDCOvoyHt+G3YZZAzNFHEuZbjNtxOKmvH3+Sb10ieXnP2R4ppr8XlEH8kjbKd3E
H8fFP/H5Szz1MpCdm8oRikB3/TLssTGcYBnL5dR1XuQGzjbrAw9S5sfOjw4MEX0Pzekl7cSTl3Vd
9heT0Jsp+/jOmtnSoyBKmULj2J3lJSSBRA9B1QfCoQmZrthcldUbGn/DFxJ2P68TLn42gsGxXPgn
I1NJi2If24U85lp1RXfmxZxOx7jQX3h1P68RXIaxzQrhMnXXBZTSBbHUuJU6WtmN1nUHky7w59/c
U4OD78dOybIg5foRJr4O/ZDq3nFWNR7hVQUQPg/ESzrjp96UY0AItVnEbY4xj99UWWpEmE5OpVo9
AAyNppdG4FMv5McLrDIvibKybI5KdvsAaIjJQhoU9MQv/tsnPDHHXgIhnpcw12ZROqrapBJcCVqc
/751jHEf+Rod0c+/mGXsPt74XJNOEqlMVmoSgKuFQVPhVNQh61urivIcnJr/PklHCq8KbPGbQZr5
HRZ+RkoT5Fi/CQcpfykh/G35M7k79gtCvCVUe/zKaD6tKsuoxbFpNbAFun8797bzwl0+MfxwFDdd
xgTHWgQEjy/ioluU8dSLY2738s9pdrTjLPzml9Rz329FuYZyQAhz5FkvssqCkq3XlnlsAqS5A7gk
Oxxeypr9HKkQMfxwkdUyGww55O+Mi/ROoUGZLaezYNS0i7qLw60waHl9foA8MeKZTQ4RmCUZjusp
FUeaKHxw0kejE+e9Js4wZHr+Ck9M2kdXWM2pKW1Z+Thv0TBeLnPWEte4ych9U+TC63vgRKPo5L6L
/ZdOyE8NC8SMDD0iPwVW+PGwACnntv2Qm8dkUhpIF5sObaN+SQH21BPkiGLzaWCN2IEfXwXg3Rw6
tqGOYRRnh2Ie2is8kNor6Dy/Jp34PgIhJbugwgXctXUoTlO3oZWVYoMcEcQMevBpatrghff1xFMD
NiEIJsUSrqw7rqBUSfqxbXVsW9PwCtdo9wS6v9Yq+e1W6JpWthIuxCK5TqAnPj3KA8SOo8IXAgyV
Kc+DRLQv3MsT7wYHLktwH4Rh1rpgq8/Q54Fc2MeFsxm4r6qkvixfyhbz4HnFq1X20WXMx0Ogy62Y
Xt+xO0ZKGVcqLdoPpRa4B5h9UBl154jYGT+ytPXdS8i0UbHBaHk8t9qg0rdpOTIbarcq8p0Uc/uu
zpAQbYArYGBc669T2LS8ECiFJokrEzaLPyf2joKovxnSoYEtMBj9pUG2qd2kifR3qhqrQzX79Zka
R/lJNNr7uXenvaqb/FU1WvH5lM0a+Cr/puDEe4kcEAZ4YnV3fgWzjNdSFXRVDsBNdSZOWoLyOIRR
pXpQ8uDy5qi/DNvO3SaJ0R/gmthnruhfp6oJ3omCNpd9IVVwn9pJ/lDBZ9iZXZ7d9Lmw0o02NAij
qkLc2tEc4HdQ63u37osrOQcSw10QFoAn53hDxU94XV8RfjVKvI0GeZnZg5ez391FOeKyfd9ozoaW
f8jK0lebvM3b89IZ5wgGgmpvUJ81b13XyN/E33Y8Y9n8mmUbDCit7/ARiK6bZd9tlx24znN8RDt3
RKZBy85x7jHLjSFt7hRxWZyXVw2Ci33uKFobv4FgIeNLB+o6T0UP6XyKy5vWzOu3AfzzYwrB16us
KnhbcXCZlhNMibnCxdi4U7wLTVRhG7vr3bOWg3uQ5DreRaQI/N4NP0YtBq9i7kFsLKmEcUkq+Et6
oYams3M5HAe4c+9SwIDC0MPbtik/mSNm6uABy3vx7aA5pdHZvBz9tEkChSkAtcdWd4iqWbtOohij
CUiC1Zt2iW4BrMOGG1qowk7Zh4f/oGsnu2rf96YR3WthY76t4iw/o0FFD7EKYHEzqTXezssKRB1G
XKhllZC2DanFKsv9N9YtwLX4DeCGhIxdSK5w47i+PMc2T6b7rLX8S1jLEO3aKN1gG6G7mMPE4hJZ
353rDiXEVokrRTol2Q5uF0wgQHm2BB07lKDwtapZ+lgz/WsY4WawrwLHbXdSavJ1Hvoy9Vw/C95V
MjU7z3H86ZOwtPamhEu/A6SVd3Bxy6HbiFr2H0IANkfAIVmzyUorei81qzmDc+JgY1fo+u04WFiV
Z6Z1XPqxNzigSGvjxChZeAmDD9fQnN4ZQ4DWL59Nv92YOtwC07G7eCvmOrEgM8W4Z5aNLa7MzBiu
yElqFyJLba+aZTRfiwgLjjtMK4SxqeVUBQc2TOE+gFaujhSnG5LyLraxW2izgP6wp9WKdJPCK4qO
VdMo/ZWzPJdkj5SscQ8xPRzOfRNOerqBSwhBkZfyzgTIuG+mfnlY4ZHSQ77FDmLY8zHyQriyOoPw
lU2vjBEN+TbDG9h4FdhO0G80yCHbeMAK1/BzGMGdPr5uI/0rPRfTPodxAoLa9MFedv0W3D5mXJVh
HoDcTdt+8udr115sQUSkNtMs20OUGFO+CdQIch7urNwJwIN3vTuCI9KAfdBn7Z5raZftgXDeNbET
XIu0fzBLEW9Bvl7WsmTbcNVnI8uOeV8fhzHIPS2l7ghSzNyOeRztWU3zqwD5BTQtW77ORKkdrRGf
kVhIHl1VOV4mM2Pjsih0VnUZBpok5SxhvvnOlTT05gpkEcjfPqsuU5obeKsy/EzJN0VkmGcPNM/n
171I1FnXAzUCcDNtSBkiHu6b4FXilPYe5Urx2q5lgfQU2xGZqBmkm62j2gp1/02Qjncg6AB6t0lw
nDqsXSvbrs8xfhGbyMUK1x4FWK8i/lgYsbirCiM5BHnQb+3A9BfrObmXOX6IhnTJu/vuNjLa7qpK
rRl32xBfVhDs3X0aljd9WXv9qM8DrEMkuHUctq/8MG22al7kTCoSO0VnTqFMr6/qbTD1r6XO0UC3
tbs8L790XXSDCVKLzN0AeNa27TZHHvyqbZllAQ0mu5CfbKoxyd+R1S2PmiPuJQAhQRKKA4f/OcUx
3Ohy90abZ5hfccRIL0ilYlay4Ikgg7lasbAqv9o5DNYs1LcVGNvrxVMSaUbCpuUbwYZdvd2AW6Bb
ToA8E6hiDzgpNZdxqNmbvMGSLDOLcTvYdrRJJzW/0/jeWIr58z5MJT1CIh6unDAxdcxeYZeq4s5q
/fg8VQuCXk8BGQ+1vXfkKPeJGPPbuomavWHjA4If8XyNlTDeHlM2qjM4kGKT9Frf7ayYQ8pWyhyQ
UFpBeYfgPL2N4hastvCHa7h65d4CFAWHT6lPbVV/LSshdnpHBX60fHGge9ndt4aMtnD+sxvlThYc
5sY8H1ORfCzKPD/oKsaAIBhUfiNbHduXXndobCjUe1eTztGHPv611CI2FN+vhhtyt9F55c/z0bRV
cF227Z8V9Y6tonR54cfa/HYcqiuFrzBl6OwqxeylikFa5/mC7hmrh18+C5Di1x0hbILln7KVgZzb
VMsK/WhIB5hf5RTn8eTewQLGZVuZmzir7ivdyPbPX/aJBAiXJTNGGEh+Zx3Ssv4Dfq06/ciWbe0D
EbvXwziY09mAbcV9XE+cP8Jc01642ycu67Bm8o+gAEyd9XFY6Ic4wqVhNh9p7c7K22FuOfmivW8P
eHtIXACaRJ8PcILhrj5/w0/EvQ7HOSUxhjdILq0OxE1UdtQdzOlYxM2kvEL1ZXHIRNgf+jZ+4S6f
OLHyTHGrcZS1HPJXd1lYQ9GUyTAdLbDf51E4ea42WbgjhcZ2Zol5/s6eOJ2Q5zMoONqO6f50prN9
puNUxeNRD6Mr1uFtafi/fmj48RLrbjn67kY7xNvq2LtXOFNccB64hLb6/H088YYeHRlWeRGnaYg1
aDw41hxJsjh6E+rj1qVV/4WR8L2X57nDyfJEf0jcanHSUjHlSiZ9IMM2bwP3PMpdbVt1/QDlvLW9
LqJO5Y/ReTeE2U3aqexDOo7lbmwZRDvatRc+eDq+cUMRRpgCZHg1c5CGhec6pYj2NP8Nwzbqk+mT
WgJ6Gt6cV/EAp25rtIU480dwpe3Cc/aEzQq47DXWh2gm6gMYDZjTN98Eauo41+KgowF73Scz0DAt
dgt7w2oW/NlD/+u3oFnrq6zq1BVyR/4YJLPnh2Mb7p15zO7igspwbAztJ1pMrTvMNfttGA7Rri4z
5ZlVTQSzxEv4UQntY1r2ndiPAMc2cZhbH90SRwNTBOH1pE3le2pe2Bez0pv5pnRDc76zVJO8V2Za
flA2srtdPrVifEitioekilRd44cxhN4grcDiV6ryXe2XVv5Zw2Qq2ocAIr+2oiuqm6m2vLhv2o+h
K4b5tuyl27yC6W7gdKKTptincza87knd1Rv6cGAcT71Z7EPZvx1G0kcP9FnXwSGLyUtsBAt39cFS
gIJ3stHUAy3w6Y3r+vnVbIn0nVNpM1vwEnxmQ298tIEe5FvTCasHtnrtMLatuDP7QftUhz5heucE
b8i/goEOqyB611L83CRaL69cPWIDdHr9wamDeh9G4XhbFVbMIYMFYj/BXr+QIVYeYiqwJetF8Goo
6mLbOnX72raz6UIbR3EF7tKEsa3SgxjTd4jv9dvWDAANG5wolgCdY8T0iUIGUTvwZktsNKqC4X4w
a/W6/BbiB9/CfVuZOnvdcggwZWV/tsmx34w4A72eg9l40Mc+/pLSc7XheKvOA9cMj3mg62fB3C9W
ySrH1a6zj0Mm/PGF7O5TK/8Pq5Rarb8kInzZtMl4HKEZ15BxDQPOHKLc5xeRJy9D1YraEnohd63o
NksA1/A9uExj0UuDxcP56PbWA8PgfdtE8lO5JAGev+YTC5djkxii2uTwv3V3wACQsqz9ZDpWgxvg
x7RkEhJiTm8usvju+Ws9kb2G4Uvq2rUN3SRoeLx0jQxSB9+e8ahNUNXQ+IzZXlmcODcdOQNUIkv2
o8SeaCNnC+ptFeIC8PxXeGK/IWtuu6QoqQ/+lB91qx6SPlZ8x66Aw1uFB1ibLyzRTzxRQbxjkiN3
0T+s05Tz5E80zNXWMa/matvYyQOPoyIN8mJY8OTNKKU7bJxoBtYBCdTRpMMSzTqGdVvvKUxWpDic
X0+T2xKx2pJRpvCwLjk4JRZ5Bs4DR4kfypXzPcsTCbCRz7+ZJx4bM9wlmKQrXv+p5uRb0RhO5WzA
wrTvZxjaW8HZ+cApUf/1Mp2tFMOAdCVpxHWEgxdeAnUvN45UVs0jXGiPJFqzUyxWL0zon2Ip6nO6
xViXvB8qg+LxgIfiZ6fSt7ujmfvRgpnXugMmeclVEHdVs69l/RLf76enuFwRBaBNUY0K6LrmmqVN
p2Mm2h1FVaftrlrSlpCkR32bVfqn59/YT8OPbBuZa/SLJJgRjK3uDgsuMw+LvjtiorV3Jhzhspe6
T564HYNqg2TVkA43tUr5IyIC09x3Hdob5mkri6uwS49FG7x9/lZ+Wnm5laWFCA8jbklfB9iV3sHA
tuvuGI4OWZ7mld+UG47A6NSc3dwlLwDnnrgtpExMKsqrKJJ+KnChTjO6WMdRoI2ScwuWE0t+vYN5
8cKkeuIVUSQ2cCJDroDF+fJFfggWaTlOgDVPw9HAGBIOgjHFZyKS7q/OqKUQTdOyMJeSEynbx5eh
2h5nU6n6Y9h0ZbQtMw1SPXzi4oHCw5Dtvr2s/w9CvKcVzf8LVXhUTcwfRuxPQuVNFH6of1Tdff+F
74o7x/ldoElh0nNeY+dZ2h6/S+4c8TsowEXbYwqFamWRdP4tubN/J55iRhlw8ijzLwzBvyV38nd+
w3JcprUSbNXur0juKM/w9v9zYrGlqSNPpnFAIi9idVrTCareSpvczYRX+oa8j8ka7LopzM9H2252
fTwSF1bZ+5BwYEOI4LyP7Cy7ZMfrmPH8R1IkMHDlK2TygBNIdJ33uF4abo69MwDV0N00Zk2ODraF
9WDOA0BnfCisSz8JC4Z8W+W0aE2WF+A++sAkKb7Ohd0+hLMNhYhafvvKsrXxRncCvGcbXdvKChT9
oDvkaerefN3RnnYhm7w4n4yGSjF2GsegR0+9M0xNPGjWbMqLsm3iizh1RbOJSCXeJ5E/68ckktqF
HnOhrZIxzmmh1VucVjL/zVjEYImVpi4st+j/hIyK9W2sOUm0rewpeovvi/7GV9PgHjoR8NmiYBEX
aYwOOMAl8bMb+NRa8ZMuzutmDA6Kxvzr2Yyxxo2hy1/qWWzLLaZxZMALO8MrjAP9rVbiw7nJumi6
xYL1v6k7r+XItXNJv8p5gIEC3lwOXDkWWfTmBtFsNgEseLPgnn6+6i1NSDuko6O7mUuFdneTVcAy
+WfmJ+KpcupzjUSKvFXIrPD1yarkHd3T8hustfKAJJcAJcmT+UerwdH1MyWZCn9Q1u42WwqLaY0K
MzlOON7YgICm4n7YVtQDGKSxXEE9+HVHP2UxFzCPpdPcGJS9H4SmpVtYsavElSO8PZIOk9zF+M7G
kpXeztDFwKSa/V4oRSf9xkNWC5ZR5dulGF5H0gVy/AETszhQvexEBLDaeHA059FqVCemIrP/Wkew
KnwaZBelIoyfbaHN79o42UelFenJyobm3nZXHeNE3Z+hCQkrQGB3lNhqVaFEi5zqyi9MkQ6BI2zr
KFN73ZfF4t3BgG4h1RSo6lZjVseViC1YdjEfLYgx95vVOidDKHOk2dL6qLKpfKoAmz2aCM7zvtGF
ep/Dh2ST0S0VocxavFvV9rK71kYJ8Z3CHc9W7+Kv7hz9oGqKDkM4aeRBDpteQQHhI6Vxv6j2muKJ
+zyVM7olUsdNMg+PlbolH15fF0elME28/pV9cpS1hPPZ63xMjebd9pIPyrec2h04cwPdCWp6zmk7
94QCm64ZnC3WMMjXvjts+D1QwFffsAc9ytepf1Aae4vdVUTqDJON4dNH21YJJI2mCjvoDy+dCSCk
95qjukiFQpWkCa3VvBsL018c7HmVN2Z+0puvSXZlpuhD3DROb1+hPjem6s5fcD1+akrf3VZ2/9j1
7beXD0mQMPAoPQTjtgVXs5mAYLo0dKzWhINnwxbU7bjJbVndJVbFU4/HhODATCl8DV9jcDH/LKs/
NsO2W8CtjxA/pXXsOTrPqjGzIFQZQ7ltrG5wJNsRr+H0XHtmfVZUMLa9Rri8NCn3v2falaSAOa4B
xk1VstlPlcX9AMtX1P7ojsrE45pmP4uaNTFkNYHX1kAo9o5oG1m2MyQfju9YpQI4zZ35IflDluo3
9C0lvAmzVG5ma+xhgbpO8ZUbtQSoAYLJtYXFYzEuO62yzJ06mWpkph0o2t7ZyAWo6q5KTQCb6ZYk
zw4fbSBH6v+ZsRUxpf1VHxYZXHZaP4hW1GKUMVCq7UxDuvroin77AKXONV0HhXmiE6Q50N5eXBLd
TWJ4Svl3m88MxJQC6QRej0qhxwqHKzeUefE3nbFQbUzynRu/uu+gV6b+tBX5fsWYCQqjSKHhDo5+
7gkigCX28j21Z/2biRzA47AC1Erocq+w7UWlWU+P5A/6NyZHxdGBBAqTRTjObpDdyPuQDhcBx32i
ONyUn5RWUZOue3sy3SetKNYbWL7lW6+nwylN6cjaCuVRtlNxELVbPECCSO9soNF3ulJUO7eujQvB
lTYfD9U0rRd1zEHTOsb0jAI9xVTM10CvMU8ftqJVbtWhVtuTwdN0N0MSYVjBCh8U0tOO5ly+J543
vjtKUbx0uWzOfMzFPRMP84MREw0qHW11bdCBJLhLoXXfZHCFBS0L2xAKORoRYUSPQbmrQ6Pd6i2c
EyQn05OnknFbkG00TPgKudxemVwwrnSjPWIwKGOUpu0x2UZakxmWFq+utxjRiiXhrspM4+iUEKOZ
p29tMNhCfEEAlwdtknxJFXitxxKiWCyv/7aT58ZlpMI9TmG87nWttX9qM2qwTXlfSxZGXwOjLmvA
Jtoyggc1auXGGdKGWWJa7qaZ7b7tO6g5mg3yuJgfMm9APRkVgnIuCMiDt63pLjGpGs2TpHxV6A95
HrlX32x4wxiAOZ1+bE0mIEGdGdohVY2vYVWLUAU2/mllbldEWyPaZ+iH6FhcKFXAu13v3CytK84c
4lfsnqytVlb9MKiT5jEuxC3s3/SOrI8BlmpL0qvbwis+IGKABygy1VCiFW79vYNbZzzMXb49NSg1
ur80lTyqQ2+/AEiYnhehffWyabZdngyK76Slced4Q/oLqEMa13bGUHnVF+hsA/5KwqTeEgGG1l9E
78xP6HHzj4RZDosuJfiODxEThAj+9fbZWUX5qzTKIiCiWIYVNiS/hdPwngmceftedMbd2DHjBYwT
LyksCOwA4gifY3rzkvQTnsyeV8s9QaAUUaVPG7mvdF932iOzwtRfRTMfV+ARFkon2bBOUK83b4da
tKsO94+XZE843zoxcrUfp7pIfGWQ+k7U3nhwM8Ghw9qK4RPg9G2zGnxRiJcHHTrbrhNspn7XKyIE
Y1iGtaXP92nCMy1Xla21MrwYfX9+Bv1dxtqGmIhI2l9Kx1yei3YD2gxHzy/KmiKGgUmo01jKk7sA
zDXxhgLvdO/nAbZ3Dx0NKE4uXrV1xVvXVzLqp7r9gkBZ7OYCfHrKcWsP/897g02y3iWa3XxNg77E
8wDTh8uJvT72gIT3UowcTPRhD9Etu8kaucZAubsPr4aMuGiN/e1gXQ/axLpr9T4/VQrbfa132uda
rxMlargvkmCZBiPz10nJTyXeDpOTJGPPJFHnm20VaR4ulQKU1u5ZSOal+aymXo9mZXBPKW2eO9jB
+cVeOUdp5GFjZ2QqvAmnPcvEU3Z1XlcBEqTtd8PyVaGYXfK2u5WuMe41cJ3hqikcB7hLwsi2i5tu
rIGayPmGQ2ceCq8278pJL/eo14bfEDGLW6PYUVZ1s44ADsz1C17cnZOmQ1w145UCn+bOQ9O2rRF0
rarFWaecWBMr6eulyJ6QEorSb+ilywN15iLrW163nRygiTFVGsqDq66G+j63m+scp2RYdo7denz3
TWl+c8hq5M4yKu2FTarbLfOo/eKWmHbHreo4+/Vu4X1N0tW0eAPj/DGY0/zolZYDtlFuZ3VQzoUm
0I6lsx7xl2S+gSGF8HDucZqTAgYVA5g1aFJtwFIFNfupLLR0Xw0j+LTSS8J5FCfDau1bVoQxsjrS
hHaqTxQFpEb+1vInbvRKWYeAc+Z2248UOPqtCguo5GT92PRQ6XhfLcnZa1zjvlun+0Lp8tlfmVee
TUUbVQbL+EbAmJlqCKhS68NFq0v44bbeRS2Ipve6yKobYyg21ORKt26NhhMKzFXS4RxWK93PUruB
lD5adjBUQ2L7MJJy7D1dn25RuqkNQm3SZq8qLdmnvm3BzGeqqRxThyOGKYdDU5TVLUW0dhmOQ3XW
J9u5dwk0wvRxjNwJsP9UX+6aa59pK92z7RXOu8w0eSCnhfRh23nRBHCRiyxI6kQugVki3sFhWupQ
aVqti5JtxpOy9tnIlL9fo4XwB1yAxo3NzgKc6ZUhHqa+CJXM0wLSM/2OVesHkILR93TYaZlrZrvy
itdZmFmRjL/onfXdaVO6T+pGOTDNIUpdkRlss71p5bdbM3v+ZLdVWDL6eVTnXongVuW7BDpeWKiJ
EZQmRrvrFYMZxZ4PYsPxE9cNZ0N+kqNt1d9kOIBtpMpetxfV54tg4mCz5eTQyEOvyV69HsY8YMqn
MaO+VyvTZ4VjB+a0aY57Md5xO6+DZnbPhj504O0VRBVA1VxGPpXEuCksEYJGc4PNA1kDre1jbPRT
qnI1o/cNFgYR3XCbu9Uvmmw84NfbmOVok08t6RYmOWB4o55GKrglP+dEk4LtzfQwlX0MexUY7PKj
mrpwkNl+9LospKrjbpNOcZkBTUZ2pm5n3j1z1xqJF7L1aP48r72Byq4bR1EP6UPSusXOTHBdpd0k
I/QvWfhmbve+Aucwpvml4FCqrNNu0azkfqVHKQlAUa9GoHj4G6iqG/sbe5UCUmfJ5+v2GJ+KBb/G
ZpjT3lSc5EVqunyjpqYVTO1KLixitK+WudVpw02fpvtSFVUW2WnrvZRmtfwYjTQ5MfqYLaxarc+B
xnpL51am0Qjukxkl/KrlqNKL8WC3KcMDTN2wxRZ18dk41NcU/s4jLop2hnNNVnunFOVwdLCwcQZ1
IZaqztS+AoV6NFYeRXV0n8axsE4sMCRS89bdL2X3Y2shyXWw4aNxgZaF/ShqNXX6pa9UN3A6Vd1b
sKvunjtWPfLKteX76rp2sOgMsv2mT6YP3qycLHGbd8Cas11lL/ZuWdmqrZwrnA4n8ig2fdmPLiqB
72aaF+V6T4aaMpGWVUidX1Lwf+9N6eW73B5lHVXO4Dy7HFxM/FVVSQWVMIo/hiP/kbD2zyWz/1m8
9R/+q/+PqgJInuAmZlbD+AuV3iLp/9+JceGPr/7H79aA2x/pj/6/9j+mX2X+X//7WiPwrwoF/uk/
8dduAeMvpGWZE10Fst+R2b/Jd861W4B6X8sxyEIR2MSo/Df5jm4ByJBgDzkMk+W8Cv1/k+/UvzA+
IRTJ7On3X/mfJWZ/9+z9vXz3R7mASj2WberXMdM/irtdgkswtTcz4uAm1+bsPWlxGmdQunI/Z1W4
puZjdXgwnmuA7vgZxfPQ5XFevSbLGJKCCVzKHdWi+vASOOVA2jFlXiUBF/8a49xkqA6Z+7kuZpi1
3A5l/irnDz0fI4XBuq9uj/j8fOw9d0bWx4aCKfj7yr/dJ/bTpN+mX1lN3sXiLEPX8nxueknO4rvi
DFn07KLQEzVs6WKsfMJUt1NVhyuo9JKrTGWDErMXGSwoYZayA3bbx0Ib06CR5e2SfdTe5tv1/Kl6
9fOArENmLmPjwPZj0UYbDY4IzPrnWN7Z7sQQcyqo7BWDb2APLrHf9iTVHf2iCQEKfTsgScXqqu+v
B8hCtcvA5gCwaCIY2vZukOhfXIRDSfmCLdRLiVVvaWmDI9Hxy5JmHdSd+Y4steNriqYmjRqPupdk
juE3xau5YrtdcAX3YVkMZ/ajC7P2W+xsP8HZXpaGn3VeMWEw73pZ8vW5UbZYr7woNbl4ChdjbmY7
kC4n/la81Je0wjfWecPggxC97cDsieXfhIm038PDf3i2eO8IY5PGplmDgeyfnq1iUoclhzIdLVv1
3I9Kg99uuFCtus9YfxGwu7B07ONYgGFv76xq2VmaeRorV4arakwoCehTSeId7LykSlWNc3ndobmz
yMS4GFMTL4v1yLy994UYws7IT119UqW5o3rmpNGIyqIMaRYj/HZPC+nedeaoRx0brw7vNf82MSlY
xbvCx5zQupD3RMgEjk3c5D0lE91shHiyboiah3CUw7RX9u2mXnqrR4I0L6tKH6qZnhcKaL2l2lXZ
+CTgVPFI0j1+NLUP6lwhwMtjZ2+3KpFSX2lStlcKXH2Pp7JY67idqGKoz2Aqd0rS47x0P6sRHRJ9
JZ2H63GRLoVCAnRexghj9A9GMXHDzbziL4SZmIPd1tYjy8Wrrqe3on7S+x5gtbkftPmpXj425MdT
C2kyELUG8TIxpK9k5RuaaZS12s4WPCKzbcbgdfYdwiqVfKAduValKxBBF4RS6GGFOXVzx8F3+zdN
Yb/7zv78lDCzx2BFJJZYzp98A1tDIrqf6ySym+JXqshXbnO7pNc+OtQxohhHRncPXYL8Lae7dOgP
Yl5u8xxjeTF0MaBvTmSeCMXQHkBg3mV6xdo1PgyuV4fZWFxENn23Vv1vnu4/Yrp//3PTFOPwfLOA
s8Fgk/xT09bQ0nA3aSKJOqfHlMThi5lEsCG1EtlDTCxRvMrM3Y2si21q78H2Vn6nyR+6Ey9tveuy
cvUdZbMwX89b0DoOz2yqR42e7zGi65xay9s1nx5ZWHdGuVxyIR+xWz9vRhpSJ/KFH/sR/LCfGO4Y
NrgE/CTn5tbbY8NZ3WVpnPRvVTI8ScdRuTGqeeRhbMmdtOg103SBKo2dF50TpPo5mxIR27b30Tkb
PqVierK18g5P/4YDuf2uFZFFltE+zaPyjbWsJAZkf9tK+YjU9EYOc9dj8Ist7bst8122pIFX8xOk
3aHnULO5XjBm1gtopR1hd893+s85Uw5r7vpNNUeDRhcLQLApC/LCeq1b3Z9z7gTJElXWeIZBeSG5
gFSi6qFwvb2icQfOpHylC+a5Qwaya/NtK7rnNF/u8IBt4STHYIN4T9ow6KC5W139aCHOq5AA6lH8
TNT2sczGo9SN0NZ53wUpE+Fe0lo9NO18mU031Ev3sdJ08OyVHUrViyi4ID1vxWmmxnz1Nxiuo3ma
2WXy13Lp9pMjo9FpA2s9q83NiIMZQ2c8emVQYm7WhjeBfEcHTpG7YSZPXnsVK5PXno9wR8dyHohE
i7saubLA/DwznuiN8bvIMsRm+yLpQu568d5VGxcsjt57XcetxJG884XN0EtUzn2TgulU6Jip+3kG
UTpdckv87EocrIr+nbvVgXZTPEclLafNF4UtjG3AatLHclPzGvre1FzGrtjrmxWLpn2sZvsBVfdk
6uscbtxTu81awVJr/PmR65SM6RcI0WprdqY3oc97Y1n2lWRwVwB5gw5fPRtZ/ZYO1s3SGy8EDBtu
Qm/W1j0tlRwjnupDlzjfm26cEpnZEZkjG9kxPa2L7VAcuQKmTt0yssztBt43h/eGqQDHC6dXf5jD
Vkb4vx8aY/1RdNkVoztCDUeuAfnYBLm3XnpzfJ429zg57VVNyCOlOBS69UKZCIEKbQn0TDxpg/0m
dXlSl+WzWjbPV+oy1Epjj+4dLqp6qUDOFlbyUo0zsxkc+ab3YEvlnBbvW7f5jSsDL8luhym/N7jx
rTztpmi/t1z3Vz6xZfEel9V41bt814zbode6h0T5nAr329vUjyWljQj9SpPeT2HqYV7hhkwt6yHx
flXIJo4Xmcpt79622q1l3NXyQUz5BRR4KA0wwwb+Q+CVwn2uiC0goATNhuEfQWhqF0T1X0W+UsXj
RsXw5nhPswW7fjF9o2TskjHpfJfpo5NWO9vtfde8V6reT4f5oZE6j4tyFurDoueUn203alIiQ1Gq
zB4FX/IA3tIyq6hAnfIERkr7Tpt/elZLHMV4G6Xr2yvvdaG/ud6lWkiplfdgfsEiFtlrlwDzlbkV
pvnnTAl4Jb8XgSjRep+LYZQxmbBPpbVJuaZ7XGtf0yzGQHoZU7vGC9euSJGm5pCbmT96jXsQhNvQ
zb0Bo2z1kq9KCrB5Nb/AU2n4PdywMRw3BmZysvr6KUs7J9yE9uQVynuzrq9NsT1ti7hsyegE5C9y
JHC6ZNKxKKOaws7IsWsZklH92ciNxnRnPzKutau8D1SX41SaLY+KSdlprxKoglxLcfOP0eY4rPVM
TBONSQ3dS7aDPkgRzZz9clf55NVkYzqh74VY07AZOJqQhCqi5Jo6ASMdigmIsrFxtONKvJk3TWt8
Fyr4O22XjvbRNJtQaxhwksDi+HSmh/52XccdABQg2ImRxuSTMjRqSwnnzsvD0eqVYDBhdJeFsvr/
K9sSouawY6LW8pCkEPw4gT3lavXWbwzRq4bBcTokD0amHfls8oiWmcnXW6qaGm7fAVZGCSbY5R+p
7Mf/3A3yzy+t/w/6PDQG2pwC/nUj3T6v/nXT0h9/+K+3Ru8vV6OXgclQxxr194101l+oJuHATuqX
IC7ezv97azS4ahJZxRICxFxnXIAf5K+3RkP9i+EgT2KA0Czn9//1H/Qs6b/r3//+7IPrBEoiJx/s
JdxT/+z11B1mTAyxXPjOCf19zsArOFzjQC3OgZ/maPSRUDPvZe4sd2crc+WDyxxDGp4TSmg6/Uvt
t3pfINmHDRYNWXnVzsSo/lH2BbzczeYAsIxF97Nj8M9e1w1BOa/pLc6j5QHUrxI3sk5Z4/Ox/wLq
se6WbHAeGFPkc4RoY/5MyqaChAYsOp6UCtarPOfCLE8mdOpQzvZ46Lb0gApq+qtWc7VovTtVMjFo
vVS+2ZATvgrFlga1bGuy65VExkatGW5QElD9SnMz+ZBWIo/bIPCT2/A0twEcCh6Zdbfq6rUAt5Nh
qpdnj0POHT6LOVp10eybTNXCbmWPozBPxao/bJfZLrLIE4QwCN3Z6y4pa8xiW5K3bFxN8yvvcvsM
T8M4dryZlKt5WGEG92I4HTc7HWYEn2pDtsnNiXdQrdcTiEqyYd38tRITLc/rEqBSFm8Ds5qj4S7j
sS70n31STeekyPMb4MRDnDvu8Fi2bXYw1sEJFOQry09Jwn5mQCVe9SRl7pQP5k3qDslnu0xt6i+D
pXxPqz2eq9Wd3hqhV2e+cH5Pa5z8pKvZxVTzdrYSTgiOy+mY6VAZobN9LyaauG1n7AYl44djV7TX
Y7Pxk3lJdQ2OuWRgDcYvPPAmH5RSP5qVLpiCInxmrlTfphRNrrPLbu9ZUxO2SPFnI8uGfavnXUjZ
HL96qnM4T0fLnyaCNYSxDHGylOTF7bc5tHKtejLVcvSBjA/+uGXG+7K2xV7qbhNMplPd5WUpnKB3
sQDYE1Jjr2N5c5IhoqJAD3WSphxRs19MJJPEz+vWutW0SYDqcNleE/WmHdXqhj3H+8LFkD4vk8YZ
Bin3ZV308uhm6BzUj3Wqzwmhu3GnK7yDY+790BlqjR6rmKjsZl/5Zi/br8Ec7jyTBVyTaRvLVui3
G4m9WMz2gmOnlJg7dJ7aXPXK5xLUbhcuNiQQpeIz84RGn1Zfy4+N5v+T4rrtg6zwstCi4sbrrJJR
Xhgbc6ewNQTVdnWcl6JdGkz5XGR7iiStnkT0bBXZbkny+llzV+8247cbA4uBdURRtpbh7Bbp7dio
6cXYNDMcM9LSvGUb2kM99+puMGhmtBJ1DeQqtMCprPqny9TRQ49Vur1i9WYM+MCNlr64bLL5OWjL
0S0SESgq2706KnHfzOdqMtq9y8CEFKD9xBQrTDX6I1ommwVnOlv5w5mIrvnPizid34SBv1/2SGdR
ckf5kPW7DNT701V1VUaTy2qq7jQrZWhV+U5VGI+Ku3zgoBW+1oBGsZy0u3F66aSBwi8au9PCsROH
S83ZJLV6LbK2jCzwuiXLTujWHPainH4VhkyfsgpLvNPNe3MpD52xdZxNZf/hEuPnftfRBT9QC6O7
ZPnzn123NKSVteqygNw6YPRDTllLefS0ITvqXUXdLpVFXVT0BWUrIA5sDmLqSPaD/G8yFyKc7Cnf
WUgXF8r3vY8Gc8vHOoGLn+2y/tQrQ95aMN5vy7TP4mymMbwZZ+etoQTuYJPEuKxVPj3wP52432T+
JjQjgyc8byH+CDeCI23tZtluO3JnTN1ccmdphnnGn80xiVOSJI9rqYjJnzdMWPzYc2CIIosL5M9d
P1t2XLDTROQpsQRlLBRRPyT9y6hbWpgaXvsiSAeGXVmb32ioaZiPRXGSMyLd0lri1Fplagf0Slov
ymjpd8A6lEdjmPU9Y1jugZurNr860SwvNoanF8tp6kuWdP3FLazpqG6VticLkN0kndrv9ck8VL0b
jlPmhg4dsUHnDstIMYC23OvzPJM6rwpQczXOxqzUuASbE5eiVaLbrV3/KPXSC1R9o1y80fRPk/nN
U5OYjRck5XM2itnA8WQRKR7p8P6o1HY+b/gXbzbqaHfUuC2nOnXtmwq2Mi6hMr9xrJVWgd5xjbjX
xJr4aeVmgdpP7Y3TzsndoMztve3MDmNYLV33VsVgzMLKEfX9LCMP486FDFlztjFahtlAYp8RaUu6
1fHus+urVHYkmmfnoCBnUvFwt+rZI/Ysv5vLaqek65koi7ITyGoBfapVsPK+DtcXN6UKLk6uL7OB
mHZP7ET5dq+v+XR94cveY76GfGsyKyQCXFq77ffqIH+vFOZ10ZDX5aO/LiRun+kZHkV9i8YxU0fS
UCw6GI7qZ/JD2a7XzeVYzw0LT6t361udTC6R4JVlTWu6h8npmhP+aPlhzbYaNqXjhAU3ApyJ19VR
XBdK57pkajCIMpyMLKRdWuTK3tE3Bj3j73VY9dos9T1lHeew0DrnaVUb625oCQCEy3Vxz/vMGH2X
wLe1G1S3PypTixfvulnIXmwhzgq2kZpI1OfcCov1kmfaYLHOiVSX1cRMGSbOvkmKmZCcy2S//72v
bSpj7nRVrh1dVj7FGlP03t8GviLn99a5XndRhe10u+6r7u8dFl+WCOBGWGF23XxVzlCJByTSRqFE
US1dN0oUuZyqUmtDxqIgICzEhrGuKnw9bRZODNkPQkod3dvNzFAj9kpItJHMAMqiOFv6IA7G2Ixn
kVb6a9bY5u2IoemhXmmF9fshG2I9671f3dbqF6I/1s+plGgRw5o/K5gyHhMjX4YwVcl04aNTyBH2
ysKw1czvbM2bcfLlGd1DiiH39B8XZw42mERmYsO9zwHXumBJz45t0la3I9Ucud/OaErMcN9Uu21D
j/FmFhSGasVV4mo7d5myJyflF8fQoR96peWelWEpfEo9vER+S21JZBSmcrG2xjg49mI+kvhEWieY
E+QOQ0OtypuntpGUnjRqD/hLIS0eVnlW1342uYLdp5VB6S1iONvUj0b2NHt7Tlfq5+Jt8ieV5FQq
jbjlsOnwosXzvOEItO2U+32KS+B1dXJrVwg+8aBc7PyIr6I4zb2rHEk2zftKLMtROAoMezPvvbDt
7BRvqKK+a4t7Ifi00CfSM2xvlHKXk0k5ZnTqA2Gm9vA+W/XiQxh2Em5XXzg9GtX4mVpT+tHKcYhU
h44PrymSHf/JpwqpLLr6FqKRSctJJ1GZXjslyqiBMXWvdGWHDbBsBvoHOAr582qbl5xfIykEZmgg
KG7TUvIrtl+qrijESa81OqyJhhLivWWgnI8daqKuvjVDYR6ndZBny8BjkWpIaHPO5KYRznZw9Kzg
F6jdLnI5tUbUGKINefaRwMI33i7mSo2xYwMruSUkTX1wesvlbceC4dfQaB9wJa07Vh5Ol0mhvogl
x4XUVC+a2epvJmrsfpJl+zpblnhNBrX/haMch6giwECPGyMi9YUiHKpwBFTRg0VERbfnO8HgjpMv
syW5LHZUuOwVV7F3aCJ1WjwDkaKxVWwbZntw7ZF9Nymso2cgJ21jKyKtt9b3XOE5VTdTPy0zdQxt
Zic/sSCZu5QUKUJJcz3bbvXCaRFBOYD59iVlllCm3ykxJEn9hnlFTrWtnq4nWSvNg61M+lPGIX4J
8mYZf01Fy5nJKAb3pu5qVpuJNP0jDSJoEtuMBCiqoqJX1YTq2Bio/KL1Jt5Ey85Dx+tt/tYp/1Hm
k+kn5AiPOk4l3h9ifMtUJodZuuJUE+ANXH7RFa+UUkYmZ/K7wh6yfY1hNZq9ciAZsC3cHgwG7wpZ
xMUjWpxb/PvUTztvVYILDrPJ6p0rr15xZxtNbGjS+ci6XNsRhKYOxVUKJh7lylvbr6rNXSwTuISb
4SDK4d1L5Hlz1O9rs3w0aYn2Y5wU587rErbH9gmshJn6Op35D3rar9VuzvPtSxgbr0HmouiBPlDo
KsS3UGvhPPXzzlW7wV8zY6H23xZhvpTqy5guHZr+ylLc9VPPkjSNYWrq7X3rgJkO2Ep4vksIck/c
0bcnu5VIO4WKMkgh2Q1Onnby8fmXl7Ju9DPOLcx3SWqfDZPadjnnox2aI5WJO4q+lEfyFgy5tHr+
NovPZNjCem4X++oizew7ygfNPfXGHIuU+kyfkW+qnR32Q0lAui7Fzs5lxyqCeG0tgxJW1teKsUDE
XlMjYOIWr4OZ5GLYTsnNOIvtlgPhadSnW0uVb27x0WwPa5YGujlSElLr4lvQSFEUVR27faveO1bS
vfN8XftA1vFuJm5xKgGxvKkTsF28NlzFA4V9dufxRr9v1jA/25VnvCcq+v7/Ye9MluPG0iz9Km21
R9jFDCxqg8EHOgfnTGoDo0QSM3AxD09fHxSRmZIqM8LSrHpRbb3JzLKS5E4n/A7/Oec7FtQln8IG
49gpIrtgJ0gurWLTkpNMRdwryrBSNk0yi4895BHPtVNGwfOQ3KaZtO4WES1fzESuHkTlEtnHiBCm
LeolqtwsDo7TmszLent+GVjyfFnVqu7XQksOsWGWxyJdmtBQoSmtijvfawN1taaC23PBq7ib7To7
GDU51TThJLsU0RKOqTofOENS+GvUjmUwlxfR2SwqeTSaYd7RfQ18RFOTxzbl5Dfi68IdPwDoMVr3
EBdFYnt1uqhI6mLY8R6wmsRMiUd8XS8NAHass3Mc+0zM7+KKRdSjCWjdkaOfPcdKmr2q5o8FQfeL
3OiGPc4wDmR5su4GO+Pii1/ggUBAF66DBNLBmjF63VLIzZFiaz4Yj8nycf3wDYRexYK9ttPoWwPf
LN4KoW+35G+MPSVKS1TpT0uVdr5irPY3GVf6IclZISK9BFrVWwz/4Vcf6JjhPVdV66lOnkUeWgH9
RVMz+XFuBsuQRydNjaKrastSu8lXk+lElotjXPM3kuhERzBxlBz/8lAnL2i++J7tSYQFfJsLxlxo
d617x+XU19xi4rMtgX1Z0AauIMH0PuF4O+CyvIbpbCZck1KbC6qTFydCyDYfQaQep7ZW3xENMw4M
XfWZRDjYrclJj46+AFRQIlV6etTXF1WV5e9aUeevVWq0oFRyLbozGCSTnbEK0C1RfzJSczhiLWO8
Ylqd/pQpxuj3cSpfweOXviaL+kS0IuP+J7ODJGB0EHpa7I2xbS4rveoOXTr5cq58MWd24eEYWXer
zRCXb5j+2HNdO/dobATP7TZMSwYAiSs8le445vr5qdbMi7k7LA6fJ1Ce1w7ndEYJ0p1WjS4Eczt7
skRhHJu8KC7ttHMGZnHmMZqyc6xb0/B79PB/2kz0v8gmtGVDSdX+6fw2+CiS9Meg3j/+0h9zW5tI
nrtF8RyC/tt//93tY/0G1IZOEHsbmTrfKS9/c/s4vzmODUWZgy0jZGuLLP/N7eP8ZgiNv7XhEFX+
Re3fCettqb+fsnrkUJgoG4ZqYYrYMDA/m31S0Mglb6+hVzLB+oig3z8MYzy9JGM/3ujz9DAorXJX
6X2HvAqG6rQYDG1MqcZ5YE5Z8Vrm7fgGETA9Rrk7IItYpr+uXAlVo4cTVqTm7WwBG+OfTzyUQXmO
07L4yCzr6zR0VjCtrgK0qM+3oVZ9li40NkyxVBs1avesE7Z6Y33FUqohMXRRnp+X2rzL62I80ZYG
hotn+UnPLBGKbOVilLhD4OZ9fV/X7suswFsE61bj+mxw5CvKtBfV3HqzpqVB18nWG5bmXsDWCblP
154ue/dOzkoeDEPfMF2krbaLszLEeaGh8vXmIY3yZt8Ld3om720eoKahmUWyuoSYkXx1rBIOH1zP
rwNJq4ds0EoqrCPcqAbAzsAYdRuLdjkrbKJWpH7Js4QuX8McQoGB/3JSZzp8aeetS78j8/MFEgoy
W+GaRgoncRSvNRIAaCqJqd2J1Rbe1mheMVnNILMRI3tylKI7JY1aVr7urJwvKJwdpv87X/Z/WYzx
v9Y5CAweStKfKTr7+u3H9QD0xO9/44/lgKytSzUNyH8XZP13seaPYiH9N8vc8Mf4cviCE+b/u4yj
mttKYRHs5rtqEyMncfvHcqAarBSb2eQP7QfL4L8h47AW/bQabG+M1QbcC5UwyEa/5Lo1m/ifWUxT
mMV8ZYDhrLso66EAqQnMU26bf8Ga+HX1+f31eEFOroLPA+Xqx7h6EeOHtwoxhavRZTRgx5/jKjMP
v978+wP7Lye1mr6tZD9OanktE6QAlJVtWAtE4+fXGujGYOicTCF9Altnt4kiDURRPRKzkVd5FI9X
w6pn+0LrqyBuWvfdKurx3FVzfixdY8Cpo+TqhVgAHGIp6KAM5m7cPhtMcSZCwJZ5zcVdvRiE1n1d
uMhHfqfa2COy2eGuXK7FbDPlrz8QjpjyOLn6ULKejDsWhEY99UYrzmmhddRjpmsU9JltfPRWUoed
MxE0c7pi+BxmJfmIrRTnewUNuY6K9ew2MBu8viFc1YzQKhkijbeZBZyyEa4YD40xEFCE3slb2WDl
zw53UwzwSbPauHEKG/ufs9gGo2jF3stVZ0nhWkDz+OBOeBA6o9VYF+2x/Swzpb2wO+toxzwPKoXH
oWJXl9ViPTCJymWQZ3p0scbKeko1CHeU817OiQaAOBJ4F1L5opSch2CR3WYGpYGVaV8u89ACSmSe
1xAfo5NZaS8XNhofi/roR4KLaaG6RRLQaF55WIHyUFVmgq5L95K6A+FCRCOUf6YJxLoByo72Nbc3
NCHEAwqUJNRtbHImYvYYVcs+52Kl4mTtNOVuacbAVO1N25iTvWObUFlL96iRR/BzqfPyG3hTqPEn
NErXM4eM/5Fg0RKoWV1Bam4sbJwySScCy+DFNasUTMrE7TSoiPwkR3y1it9iLb8qaW8NthasKeJR
VzuKqoxK2aeTuK3zFnsCn2iuJ25AQu6+V7OYU6H2Tq/xpZrbMFIyHENM24WcGYRNsfRBgd4Sjp39
ulTfM6vc6blofPwze11kn0Kz8jCP2heT/2OMnGuYiZ+ELy/LPr6ICUb7+QjSZUya+xialWLSxrSM
pyTK972uXFJhmIYSUR9kl6PBtIyaJr4EuzmJIDOi7qbpzetUqV+qMZP+RCrS06fiJNz5w0KCCvKZ
epa85JfXzg4TwtituExARxx0bCGrU21wTKYZg+Fca9wqr2E4fU2i7nmOtc0HOpFL1onGW5HygGHh
csns77amyKsVQsGaXQdLHlXebMUEqnKKq1vtJRcuP0DksDvycsWUfo3Iy2YVwMXC0m2/t2vPkPXo
l4KXtiZNodSjH7kim3DVsuQ2KRdG7/UEBLQocNGVfFEJ6KwPuDpQLjv7AQ/H7FX0dI0VvwdDSOJ3
tAv+Tzkcfto2/5/bXMlCbRzxf22WOL21FZV++U8b7B9/64/t1fnNNLWti8P6+5n6j+3V+A0nKXuA
zl4JCPiH3j6VI7VJERXYGd7A1kHwj+1V/Q1zxNZfA2iD/4Fh+d/YXrft7OctiFO9RvUAFA6L6eQv
252FMC7tHpsNRIQDacIbK8o/VaeC6sj5Nupvxzr/bBj4/MXmR1L911fe0g6qqTow2wkR/1oaGgPM
Wy24q6EVuS0l7Lbgq2cYrTeZqM9HjaFj5qVInLpnp8p6N3fUZh2LMVmvU7WTn0ig+AXgrTFuqnLH
eamdhdutZrA1NOlilFAGsdx6ghDu2SiamdUP6+ZONyNgcS0h+tUa7QsFe9IuplsJx+VC4ofpHSq3
1d5McWEFnHu+ZSKugiF3dhsbz++VZPTsprpbSsqi+1hwgtfEqU+IcRnUxN1hp+dkPc8jzvdaUc9F
rObXdof8yGwom651J9vG+bxetMzdnrtCebuYdZjLjNWMsXwu+SgYxqurH8EHmNlhUv7ytKS5X9bN
uDGnjcfe7jDRdYMa36SMQS+RRkxfTRHYNKZqJSrTwlSiNzME/ix+SicVJ6A5zswwExmAyN6rkzbc
LnVjBFHdM93gEg8QrTWULSuto9qOinNDPrT/jGaNwvmq3ohpcda7773k6hEuk6V4ceuKx1msJJDj
rWAtiKSe3HV1gwWvMpa88gstzsg15ss2sHSSE+ek6YTRqwKwUrS+rpjW9ZyWxo0A35iEGtUKZ841
NleQTlym3wfYjCTOc0zk1l9pFcWf1tj9BVmByvWkjKp9bQzz5Zg5PRXUUeVnbQauOu3XU4X/47Gp
HHvwG9kpYBp0s37S5g0h3yvYj20saQrlRqNbn+E6g2tJjJz7EpJoHwVj1ZS+0UkX70U9GKSaRbr1
TYr1iRicyFtmzviWfW1RCaDLwllu+HNT42lTpX6YCoe+MAbhEY5m754Ta+ro6SYLbfrD1sJukt4E
pzESq3WqGg9MPIoasgmH8b2BnUUGdSzNJ3MZmVKvGS2vgTUykCXV4mBabDuyGbUtl2MEzwAoS20S
1x2S/gvDUB6kvBEvsaiTD7yC8hufTHrXwYK4sXMTZ3KzFEsVpsaQvBgVCpGXDmm80zLshJ4l1PGM
R4NXWbUEhZmLNGM3Jo9fJml08KIya/Yjgwk7Bm5YlwH5+CXU0lnbZV2x3Gv1qt9VTN1wuKhaj7RI
Yrfk4jfO35rStoiNEKu7HSPV/dI55B3blE8vNJyWdE9BWDZwoMo9jT09v/aAer1t02QO6757nGK3
wHhetdZbk2YNLE0gB4GqtlzzLUo/hd+ojfqhdKl6n/SyfBrNLLq1Zt1+qYaCYTPG8EjBFaOLhzjK
mAsYKlPicKjM8r62GopEcD4h8zQxWliEUYOZoj6U+i7FF8A23RaKGlizrXG1tyxM0EJz9moyDq2f
xPjSx94Rh8Vex3FPcrW9Y47ZbCcOUZzWPJ9VcssRqwg90igFZTEpN4tcOvLVuZM/ZYuCUChEnQkf
5Fj9TYi24jBHXPmwNgoGIFXJ7IWVULOPA3QEih2GsuYbnznZWSmL5Kz1tjkw2jXtHLS7Ot2mtaM/
8Ss1PRQvykktR8IVoQP9Ph70JDCkMSF0meUt6lcWrrKzNpPs3LzoHbsJi5lYXjlnWF9YzPmNOrKC
zwLppjJ9cPaK6zcjkRQvniXlw4qDNdnjS97jFZh5p4rEwQ62piLjk0GJVUn0V/4YRWaNyL2O11PP
vKQQKND+yt2FY87oavJAPY/2mvbdSER04G4UClWpKClZRIYuoQ1nxXTko8PEg8FERAcQ8TAc9lO5
yvcmXtuNXMDUfLMZcXXo4ZsSYCiSFbuY0y7xUY0UbFe2rufXxJBFckbNn5KQW69+UY+0Oey7QgeW
sigDEZdlUPl2tXWZIoA0mfI2Re0c+Usc0cNRQdfbdVUnUX87xvOG3gAfIAHLnTUCS2H4PDjtGIB1
mgFF1JDHMRcIbCFRTSDKWsyOP6KaWJ7n1hku2448MtbF9cLNRulLwCdXPEntF3tU1Cslb+2nIWvL
i7Ec89OaCRZi0VnFwUoWdtC8Gpbn0kHT8AHtTtdGn2MMLsmnPq5Vjja95EnTeLpp2O91ZVn3FEJw
+mXqV3rYunLJV85uP5dhTG5bS5fkHYCHhCMDpmuHlPCOHxTgSVyXz1Udt9SsODWxAJttJ7aKmBF4
tYJtqYSv2EN3QqdGtuadv619do2Zg2gUpOnF26LoX6GuF9cGVP8pHKao3vRwlGxm1aYtDlG8CFoH
BxJFIqY7whusHqhKbS14+x1rTJ6FjlYVlA60By4GMzKWVPnZ5ihZXtDOrAeWX3meWw36lpiX15r9
+dLS4jklTKwxKxyQQrn8rDZgdGGtsQ8MAwyxNqgNWK9lC8fTttd+mQYaQAxbGa+jOdLOwu7MD32L
8TlRuj6afJG+uYz+DSQjK93NdbHXjHShUaDuI8AR2B3faTnhlmQ2nW36rqugp/BL025T1BlGg6Te
uajnxWUzjvYrHZ/J55ojO/pq0oy4SIvc4YPLkpWrYj/PVHSuszE2QAYi52UBjvLG7pLeUu2YzCxb
DFFnD2PWWgR1LxV4AA0S4w2iFIWOxrga85GboomoqLdG0MFiCma96PgSgBpAjcveGs2Nruuxfh7L
FmNHG80ByhdxhbJbkh0Hg2bFLK7Y42lJDOveWnWsUc0C1MOn5DjbyWRWZFDySahlBJtxkArD0VJz
vjVar5+qxHJMb7bVGFAMjLBDoyjW5WCor0whm0dUF+OrkyOsHGzBYxa6WkeYWdU4JNAVYfefjqVk
jdcMNvFxlA/njrFXHO2GUV8WcCZx1AU06GR8O/UBHWia9JaHBoSEGgoHB5fnMLyoT8NoGM9T3/BE
lWpVcRAiCe4bgm0Pzm4HfIrLIYyRflY/2xwCFut0Eb+kLRA4ZCZjvrHSFI+wWMoRhPES47hLGGVd
5nO5XOCKVb5GaUvIIGVgyoSmdYQPB6n/ojcjpo5iSJUvMTWblq93S/Y2TzqrgKuVBOdUsB/3FcK1
cYjhraOfquv0OOUTBiPcNnp3XBCsXY9HYIr8fDPnX4G90O9EVazOrpgsmPvpWtC9MOh0flApYr+X
EWSeGTHScfMiaBvp+noPIcccjeR5An/nmQrF214LbR5PZVd7o6CsTts4VOSlojXzelX5tqixfAWp
UkET8idDgSCGdY0Ul1PujBTPfhfhRxlWyYvJWLsZMoexjmUmQaljJFLMBVvKXB1i15yZrxH/vM0k
wdOprHBGdW0R2hS7sOWOOPgi0wRUNTjwvtrym7tq6jNPov45pV0WtiMcFmofbPdsD20LBgmvAv9i
Yd+t6pJid+jd5F5ZVAAUw8Tnx5fiaTYmlquC9H61d7pseaaYpXvosLGJIF3NeQkGKybxpS5y+HQ5
DX4zkpFG7NrpktKv9Uh0fsnt5lN3urFFo02SB/wFNVtspxlXYITxGmib1hZrPIUAjSeaf9RhmT5T
BXCfXJvyflpZVDxZRXIIlBJnjRdhGOdQ2fezdhgMfXYYKszLBSAr9NAGCxb3AHZaZHqGM6ax6Anb
WNUU1yWn+TLI12wUR7Mt2jBWrfRe5o1yVy9rHK42uKG1tFeHNleM1xNGR7+mGocejWaYqDqvLOUi
L6KR/X5Jy4mHmPb2Oho3A0IEXsBjoyyoBW+J2wW12hTCi1drCzfLhhOSYix8tLZRP6p9We5kKnIr
HHIpTjOwsTHsATB2+Ky74nkZqNy8KJUh+chtXJv0k0Sciiql5IioWiLe6ii0+kkMevEwYVR718q4
PpAdniW9xHxHK27GNeSzNnvLjDoWO66x5g0QMNRrnVCUiwOBOgo3HjkeupW7tHzKICIJxkQGi4Oh
ajPbcN3ctt9HmfSNQP1ptykncSmuOYwYxVn7PgYtvo9El9YQD3bV6t6kFB/V99Fp/n2M2n4fqY6l
ksUHcxu3WphCr5nicIRMGDA5Fyl9oxcRluZtWTbzY5+Z7Rn8k0Soz42J36PJNQ8LbrZPmcQfJydm
EqzU2btlY/dh0plSreG25q2VEb90ADZMTX0sNW0lIp4/JqtVBj2Xr7DW6bPqDJxVNcE3jaSmN2nW
TccX4CZVIgdCc08TTmEAebM5frT12OF6tvs8HPD6wqNK6ZIaioGh5SR2uQ7WBGxTdTsZfYmbra2D
XuXUqJfe0ka8zGIUl3WlElcD4EbmCh1rmTMLPInZQTwpDgCqVHyXUxh3+XSurFY8iarUqK0RuGLL
tnvGCjn4fapZdyP4gdCVGfaaar6xE2XGSG0O1qE2ZvcY2ZEBTEdqMXYRhdJlN2rSE56DCeJF6uDr
bovqOnFq94JA7mT4deTiuGDx/nA6e984ovuUS5Kf45GkfD+iT9egyy7sRNNfNGxq7w4bqG/zAQ0t
hWtebwyCMHEaJWbIv5grZ+j3tu3Pupw58SadfCjbXhy0JnJob3QX9UEvE+VURASfR1eRB8yP46O0
m/xLNEC+8jWxkEMY7Kr7oudcgzgAEH/dVRHz7z2Z8clhJdXmoE8hQR3TQRbvkHyYPqsJJ8sxcdnA
spmGLk+VSz7tipHTZJ457i2arZPtVKeBnWZOI3ccIXWX3JpaR1wzOSkE+bZnSocSaSRFgF103etT
HnBG6i5wArLs9Ly1194y1jGYB0wgwTwrPBQjfmATYy7XhF2d6RVGhhqtgTDwQEqbwIn1pYe1/wE7
XosCQ3PzJXBINh9dypfcQ9mQECellnCInvTC+nBiHaYMk5xTN3XT9ZLNq+0LkXAwhS5ofWtLg4Ib
eILpLWOB+tAPun5HNc2I5OkIlsTIsaYAqFe8+FJ2GPwIItJJkqZkUfysqEaitqMmLodWykPRj5ye
eidpl12tzP23njbPfv//56ObD215WOTHf/7H23uZkpDqKLL41v8qJWq69mcT0v2QvbVv//xv/V2A
BLwAc90yqS0WRLX+5kewnN9Uapt1mMK/K5AMEf/mRzB+Q5Y0KZS00erwMPCX/uZHEL/BctAdQNCa
BltYNf6dCemvc0rmtjY96AxjoZnYqv2LHYGGudHqEMrC3kQD8lbIss+Jhv/6hw/l/PvI9f+wwp/r
tOq7//yPX3VO4eLIwviwFQrhDP6uFf6Aye7g5WVTXFmhBQj3y0hScecIPW4ZJuTMhUo5/v7I/kv5
Ud3UxR9Hv9srWmREHAHQQKcD+Wf10S3XHCxYZIW2OruMD0qBxDUoCVs/Sl4VlIRG7x28W4c+cu44
IrgKMI4Sv+miq3vRuNlFR6XYhdqMWog9ILtwl4LAS7yul+qcy79gGai/KrPb++VXDqEGVI6N1/fn
94unmBHiDGc3j+ryfRqXnGYDlf/M2eCDjN3Nm2KbTTd16vcWzun7MDvT0xJnGOfoWviMIUw9VnhO
L+J5rT///Pen/ffnhLe3oa4x0BCJdHgefxSObbcRMgPyHA6qNK7SVUUHS81aD+xuSk4sckg9lSrr
U0HFSygUER96wtSUGtrOIZkN+1nj6nCzzAl7mqSMSLmdY3DHDEPwWntWM+avlEI5+zEy4BXWWv11
YLS8L5dG3v35z/K9H+LXRwNOGg4gXQd8v+n+P/4sNCxwwxh0M5RDkVwuZsu+xI0zDuBaJhdTmw6M
orGth0rdTe8VfU2RVzCMhX5TYkeZLVe5xXTcv1qYSxSPqpLLMlfMlxmmYNeZV3abakFlp1TOFUp8
w/1sPPZ1koRtnL1Ks2EWGZkvrkl7Tk/UrEKXABI3HiT20GPeFtY1XpLm0iD8J5GNqS4DFatGuwQj
uAd0zeY04xiQAif9CiNo8u5YDH88lRj6ybQaQLNZyXE4YTXC4ydQ1zJNoeixJln98uef5X8T+Xls
bTxRhs6VT9WtLe/642cpbSyNJoSFEA5OeVOLvGITncQl7qs9hS+fCqSQm4FyKO4TnCfLA4eP6dNq
ivarIZv+qomnsfS0hmnfRHgisJVmQvGobJXsoy7PdVJjAweNPJ8YVy7v7jCpIGaj+uQWs/Ki6nl8
KVcL32bBmdxD3pgvnXzIdv1gib94cFhZ/9uawjdTZ0twNkvD9///D6uYdIQc7e1L0OXNeE3qAjYL
H61B3q1uz5R4ubuGqgA694r1tm2c+KRLkwmPQcrvoK6G84gOtXwA1/yrpoh/sr46GDocAscW7QrW
trr88M6KmNt5YU5mOIG79nEUfMK7PTIZmwN7Hv/CRPJPPgYMKxpVIkJ3INL8EsGr2R8mZ+nNcCGi
+iJgjW7f4uwvisv+yYL406v88i0tyN9g8mxpttLT9EPUXX25YLGXntHjUP/zx/hXnZBPjhYH9mh2
VAdL0C8fH49kJgkumWFl6tpJV8r1fbUa69JodXGnzR3LbgUXEVeGENWZKUEb/Pkb+CcfKdQdansw
5uAK/BXAUyuTKZvENGmJtMcnlVgyM77V/otdWNt+Mz+ufKZDPFogSLKEUxpg/2o3Ysl1liKzEGza
O9lpNJaKZZ+l4+1cPtRuejNXuo8H8X3zxA1JodysKhoI+wl1uPq0BO4wAAVPDLDu4Jr3mzqEuf2u
02SDWJmIUGJw8QDeHKUB98HT3bUNyqn5gNDq//lH9uvzATXNNGAO2wTgt3PVVorwwyO/GrBmBou7
fsO240NvRjJaxjhYrfovU6e/fmx4P7eNj4EtQjJa9s8v9Q86g11Y8UW0APC1xTqe4railAv6PVQr
1f2LR4Kj4K/fakswBUa/3lZW2+R49vPrTgicWklZbjgW0wN+nzrUme3T0jtPL3pTI3Woc3enxOmx
jadX262ynT0t2lsWa6rXi+TE2Yfrr2Mz4rDOQNBEwOK2WU/lvugruQ2xXiOte61HdZ/isfHARnde
xwzNawpuKfZEx29O9qTlpn52rQkHV0mJQ4qDhBkXXaKpWATRx8i8cmomqHFL2lpTip2Nl404kEbb
qCxvhwYWTYXgxBfoDtOkz6J/zA3nngLY4Wa13gy5vlfIrDfVWpqk7Mz4Bff9cKNA5dgRJo0DBnNM
MBtnS7bZmMbgJQHJaIrsdWGMuN3oqsR3527ERe626IsG6njZ68brnGrOzhXlg4TE0zr7gZ8zzWL1
W5SaVOpENEunSlx+odIoJflZQBYzmzwPq9SV8CqRX7SlLa9RRfKzSu0ojN6s6UMVR5WntoP20em5
c1XCj9ylaqyCF80ZV7rqGIXrhIobROxSX0AmT2GKuQ2diItdYd1Dr2Te0Ojk7KF3GIW/NslyavXE
uEU/a3w7hfeq0/ZdzxALqnWvkV0iqg4FjykEme5Fcz+XiUnsNDzgRPvAHWA+pRrdGoz9ytB1xucy
aS46eDS7DpPaVYTRilLqTL8dc0Ja3iLrkn+rAKHigttx9ea2dBkexsBqRwI7h162LYynWCm83Jkt
H0F3vGmZeO3VtTDPPRnFdyjO3c3A2JeEUhJ/OmPv7gHjdwfstfIW25X6UjWyeJ5SfY/OUmNRxqB3
rmsaPsGHDliD4UKbNNA2S9Bl4/JYxGt/y1BueKS9HfVNaZcHJSEgImslv1ZkEx/WGY90zkHresCB
T+xHE4HKyIFXtuR1tCpDmE+zCLE7qW+kDNpjbdXmtdbKhil/0x/WrOxvGQV9bUd7+ZptP+EkIBQC
Fz2L2KCc7QFLqeo7MNiaaLmKFLvbZyKbjsRL629RpCYPteCRbPSB/DYw5QBeunqhEJYO+r7pg9WF
QFbPsXlLmjy5zpt6DYRcVL9e2uqTcc1Mk6mxXJSyLW8q0/mAGvNaCaxUXqfWktgUevOz3dk14OyJ
ie/iFpzpZqbOXbIeGeyRQmjj51Z2z9KdMOb1ptp+LWq1f4opuTuUblPuXboFQzwEmELKqbtsy9YM
WnJlh6yVxa4lu4M0ypvCpVo9GW2lXKW8q0CqEX84r+5YYedDw5DjqPa6FfKn4j2u1cuoGz90k8BR
jUGly1wCkRVilZ+lCX9AiZN7QnhOOM6jwpzNcba+J4yEteLc68PylTLP+q5oJ+uGkkeSsSW4MENP
x2NRmudVCv12SEp+JyCMEd+7aYDkRxjJJR68S1y6MwcSfrNWE7POmH/kukUbw7JFPzCAPPb6d2+f
XE9CNPyANeySxWR1NI1uYYNoSs9Uk+ytG6rhcozN6ZrRaHFrLhANelMpQ0WCHkyIcKFpvDbgNHcx
s8nAUAhd9oJ6h5GQ3ow/9xqmNAh6as6+6VNGTNBpsqBxtyl7HjdnTSnx7kdc7YjLlcYTpW4mayCO
kTDBVaDa+Q3S1XAXR8tJLUdkjI7ug+wB033FTyzzW13MhLWXFFzLOhd3csw46TvTis2u02zHg+GS
BXj/bpAAjaCSyXpoZv1epaHRrAzNG4YIQ4897KtVkjdvta/V2JwS1QygOH8la2MBzBiN/SQtDcSK
uK9xlXbJPF5VJrG0aaBFxzOF7F56svjkXaEEfom5njGDi0p7t2QLSD25tqd+w3rCKwjnLo+vh7Vz
EKUn1U8mfdWIUpIdUhrQoUO6UenMrjJ2lktzcz1FFxw76n2dbRkbXRnPikqTRSqqClo8TeOm1dV3
htXcJtRreSB7lTcyQvXb2op8r0Y2XT4U7AATNoCoRK3+wrvGxTvkJk1G5H/c2Vn3iSWTNxdzAfwW
MXiott1dC7aK74V0D2M6IK32GdfBYnECWhbKo9RNhNrFbALoDeKqgJMM6pDFO0vb21aFCcccgTzU
0j04vV1hPk7kWZuK5c5CMj7JtlhO9mpnJ2HoS2gUffRcre7yMhR4ZF2tUO+APDZ4cg32wkTL9kbb
p18YXaLjG2AVx8axX2QsGJUmtLxkesx2m1CbAakmmHM9PjPZ6UPBT3s5xYt56kcAb6AlzTCJRvGg
0XNzW6S9fmy7ybkkRULkwc3iqxG2VCg6d7xu7Oxdlk32QGOS8LexLF6YJmyG7iuB3WRXFZwXAQVu
q4ubJGoOt5BzP2rycuwMZG/syXK4MQG6lZ1V3UwFGmaMY7b3UWyjUBkc+0qHFnfXr6n5bqZN+WJr
+CoUxXhaIsOEmSjY/pp+3DPXbV2y2X22FwZ2UsWwygv4QxZrmNHu0Kb1IBUZRUFU1twr6Hn4yNbC
HXe2NBNQHbbcicUwcC83dbAaJQ9+1JMyD+YKSFoWj1QwOOLZMXr77PD3Mawpym3lZsXVmjbvVqeh
nOatzgm4aKv7qh2uESEPdmd8VsAEqM6Nz7TvWsG8jHmAlyI7jmh9DzGRcb9BLPcYR111sQzHOMKa
0EY74D6TZECwJCHOBvcGm9pA/XsXP3LFtNCEilTd0X1jJZ6NznZNeCl6sltbvSvLXlxp/SQvdJpV
rub/Iu9MluNWsi37Q4U0dI5mGn3DCPYUyQmMkijA0XfucODra0Xmy6zMfPaq7A1qUjW5Zlf3SiKD
EQ4/Z++9tjHD74H+mGqlO7S4qeaLsWwfkd7Y8a+IBPwJhlC+JWFrXxyyurALavbpkksfFIgclCvn
wvzlxkN4V6HMYmgjDb/t47B+gotSH7Muh8JMTY5aIZu1Zyghej9AOsMv4UjnlVYq2i8z6oc3jeB5
rVn/YFwPEnvv45riUam6BJHQgfrolJRiDRCE9nPniZJ7Zhe0MGkwNqMll28NwJN3sslleovLYr9s
M3zE2xy7DnTDJo+vRVZQKl9Y08ZjGDIcNpb4SDseQWGblB+Yt8I9pBqE2GLKG9TvKsZZ1YGAwy6C
fhMvoFX1rex2RbX8cm8KFpSbEefJPSrJcMl1/kTPw08/zH+oylc7GFPuqU+T9KDU8q6IIa9hgHRr
JJX+oLyl2brVrarp9rix3TDkdtsv3W1FZDZ1FXQbDF7qzkWE32UwFHehlyeIgGENroiq6KPOANzC
nc+rMt7xdIVFCUu+woNR5/T8yvatNstZJb8XP3yKJvelj/SX02XHaE4/BczAjA7MQ5Va1WOnSTYO
dh2iMlXhXamjYtyUjaw2je2AI2lIg12Bl/QbaqCWQ1VaCuGnhLCZR0BYY9GPz9ZQYCrDOAV9uHXV
FVAknRoDZlYk+jrCPoLi+tAlIn0Ep/CcmMo7CGcG8AQibM1YXKw8P7maxV4IRE22d2DRNH3rPBmf
0WG7PVQAigPaNjzU1pzeVPdiJjwfURJQOaTG/AA9rvbaPZ/rCP9S31CdkE8Hjfv/o26IPPeOigDS
pigyaXzy6gKSSsH6ZeXEkKX0INtjKOrpzQY1SyVFpL2OeAXSYtAsTLA2+39yzIH8w++pt1AZlnbT
zVbAYzboMx/tbEASnqIc/mU63Ieg4LFHsXjd9m6M4dzPLAGWtQl3VHKE+zy2oeZIv/EwolIDXQ9x
9GwZXJqrkBUiMuXcfDC+22cWFs2+j9yYj7qKgbRYmKKS5dEBKaDjqv49soLcGW+0v/hE4zT1puSA
C2h5sLSttiaMSy7FqqcXioqAi515CUZfQEwXmNfJPdbKeisyTGaNg9FVJZHcSEB15yqNXilzPbm4
Gn4uQDJA1nTZs6+t5nkRnrVW7TgjOnG4DlUcPMIAsD8zUcZPqnDdixvauP3pYvh1Oxg/0aSzZzVV
5O258lKAkQsXF54Vv4bLOL6EBe0TGzXKXxwz5TXTk3md7BmBVYZFs3O6of6cZlwZSGPFIUuj5Y4u
zvTqLGn3qHvTnKgW8o5tqkYcz1VDzsBNf8hWJbTAYElu6fI5T0FEHwzXtx9VLOEv9iou99yAWqrh
NEFBvHjxodMhiic7B3nPnlC/FT57QmPN1amBXhnTtDYNj/aQhSxXln4+1NzezkE5Bt+T07ndaslr
eKG8VR+7KJ/rbGVN4EnIENtcAZktD0XPinZVy6ncUcBTH7J6yn8MQ9V/dLlvO1vPRkZYNd2C5MxV
PX/FSxdv3Gh2tn5l9cOKukXGHGLy9l2X6exqBXa9dUTTHnTSA4X1SEHnc9Y/8NDMd723lLQ007pG
V140vwHarV8taYH7LSOx6eioZlSsx2sRmscwiWCKR7pQh5ZvwVohgdZ/+Fc/QGzFLrotZthAYHM6
lA+TRuLJymjLCfucOwnwT39NwfGAq8FhfWrTVkQtiux+lS3cX71o997BH8Wwz/XnmlCG9SWyJP+o
hVX328QhBrluan+STyS9xn3ZeVx9rWVW3bnx8db06fzEN8pCvYUmxohFSSWPeFiBYVAdCs+yvbcq
SYY/2s1LBm32iPXJhWHprxkTxHSG3Be4YPiccIbjVPSgf1KcVPe2CMYIvnhAMN0I8a6ouj5Qh+M9
lYsXH6Qlu3lV6WbE4hvAl+LTLtpoy9Q5Ue40dRwFy0KyHzZMnO2qGjPy2GiuulhI2i1QJ9geLPsS
7HFSIFtFgFRWYupoTKHJ71J48fAqcd6uJ8u+YQSJiA5AyP4sbQyHhEl8Oi1WU/0UTntrNit5YM48
b5HEJ+3dVWG1/HBrf/iTsRW62IuwfvOtdx8qmQak6wRPKQ9GjgF+Nn69nRXJtauI0vk6NNhb8XYt
5U4Lbd+xG0s53TVG2432SnnzXLb3Usf2tbFFjqd1YHgMpy76med9wa6dMpMfnYM9Cp7LxLV9IpzW
2KZ5pFjP+46noP0YurjZlHSDvSMy8dnSpWT0k81zTbLpLulFWuysyPtZuqykpiFb+6OPnMKGc5/r
5VQUoA2wJoTccBYrfZJzWL4YZcadZ7fpuc0i555cmcUqpFc9yQEaWHZzvYzHuercbWvJfqRYq+l/
EDPWh5wH2luK4w24U5QFGDEmZzj1S158NVygttPUjAc+rimNXMp5aIfcwnFejDXhNOitFj7dEdu8
MTOeOYF7be0bvVxoyGRUYD7+6YouOrJvTc+uNt+Do7/7wXq1GQpWZS6do+dgaYoaD+frxDHaiFq9
9W2anqK4je9yP5XfGrezXC0AJq7sung6VFy1VxEWXFBdvsNitIfnsJjW+h4IXMMLDr0/gyum4dft
rwAnFEwEoSHMYMcIXM3zddGSYZ/ojT2vbG/2oc9qb+0nfHM4rBnKlzfR9xqFcJl+QrKpi7WGKnlv
kvBBZ6O4jJzDgm8rAcpmqBmIAdydNb7GI/6RccUn5MPmT4FnYhHEY1Qp9sE4GxxSaWQ2/UxPoWIz
l+7j6lZxGU33dgdReOBbPxEQx1wc09SK6tVs2Td5bzyh1r5FzJHShFlcLcdMa243kO0xd246Z7lk
ddWd46An6EfD2u+5NLdOa2Xt8XPqtWWItnndNFJCWZPvgOfMZ8FyxHHgkpuuaLhyJ8yhPJbHwjVE
0BZr39gDBtmeOs1Vqtz2Ssyw3tl+Hx7BbhB24bRzntuox3gBPz3eTHlkcO7m5giY6alK+uzBcdkU
xhYwnDBQ3iVJMOzkvA/nYG7SdRQ1cNtqNU7rxfWRYaOJd2wWnxsdv0+WF75hUApOxdwDmokWh2Vt
ZTaC5+9J5YF3ibQKsPvL7l07QX6Gg1StuSC0WxcT0lrqDjNIHE8XM0U0d0IYnbexl6HfgezIHkM6
6He+nvS5D2P5K+0XHsJlQrBEIKzBsapfIfwVL2mqlifLSsM3FPyGIUkmVYKRtPO2ESGJdRkABiQA
Od7y6rJkK1u6z+Ncx0y4t44Rf2ypsAYA3XoAVvuppzSDGr6a+g3eKrFvKrmfuF1idsW6T3IJVDwF
lUm2iTM/5co160+O0m5kIBbEU+Jm4rKP4YoECOmiZT0PXVvtBhmqp9EhQFBy4cfjx8JkYhBzAXLF
YrIeZTnn1w4U+inqKgqrGnzu0ySCO+PX3WEqHOA33ZJvhB6YigZCTH2Stw/SNA9D5XmvjklWde9+
yib4ignxr0QTGLni1tfR20TtEk7fYD3O5SVQiTikYOSf2kZQw1Z70amap/Iih+KlzmIXT7LOqMpy
neew9/0XVTTJkdLGZWt1+jlxqTSKkmB6ApVqH1QpiqvhaYpJor4BDBRo8SXFNgzPDedJsHMr9s6s
eL0LNn762YJ23KmhAe48ce5HvX2209KC6VkdddmHe0Vh0ybPxj8j88vvGaO211pmrWZyGEYQJdZo
YYVsq6PtNuW2o4x2H2ZYvMAPjQ3vcA9bpLdkL6NSuwWF1qNR9+igfm3tefjlD9VyTnEN30dq7HEH
FoQr6cYYDzUbKaqrgOQ0hW1hERvdaOuK+050DGdjgTm+F4Pa5dRMYT1CbCa70JVnIIGrpbWA6NZX
LS31UcXit4qsdK8s4xznGrTfGJXBo7L7dTMEd+4yHiyYWyvq5v1z32X3bIMb1AQYl1n+2FjC/glg
aOJoYkB2p8qw4NczfHjntYipaWrtcI0UAXlGsv7Tqj3i6DunNQiKsTflbw9vOob7/nNZ0jvYHg4W
XdkAunBcbMyo/WCDQ0vsWsFQtAh5DN0ZuEwTd1ULWAdti+tHCKrWwJpfGJmDcgYi5Il6GzkVSKzb
SEHQ0XzWtNFT4Ff4G68JGONvPCLO3I0dpoWmq1H8bKrafw66tFbbFJgiQUDLDXb+nI+Hcp4p12Wy
yE7CkkWwp7pPfPTasdKvhF/g49m3eMK8GAuej42WxA37t2LW24LPbbtmut4uEUjGHZIFy41ezo+J
5SfPXYuFTUJCi/fgqo/0y2/SiNbPTriA3mpNa9mB8JX8wn3IUzHMeUtBT2ryF0suOSIkMNH4K5U0
s6wcQaLX7shZnQPJjAJkKKDtOY7z4jFOQ+EdEbgJTc8KxQTJNr8rBRbypTBmPXUkMDBnypVKb+0B
NqIC52kcdBjG5VM+6eJZjVhd15wb9d7LF7acU1JjFQ9kEH60dam+Zvg7v4uwKFa9HyuyHDF354HZ
DsOeKXfLAjch6mZnPOSCx31p86NmINRMjEmL3ySy+ndWx2CxKStA1BxD6H6CrT6dar4PnThZymtg
N1hn2+7ey93jULVfmU2KD+XrXvB8TwFweiB4h3y0nn2HrA5Gvjp9FFxILrzjso+ky7sPs3QEZVL7
LpwpMRUGCPVM4qfUnURvgtNd5fFeV/GnTvWT6Mw7AW8wpnxw+cQvXnc0dLmlUTru/bpvrjEm+HXQ
80avJOvHFK4CthtHPfHsrnlCFuzN8rKttowCTKuj5eObLBddfS9aAKnyvQEkUnasqXldjWHC3ORr
G98JQPx1Gw/T841I9ppCiV0Z6bG2LkV3zbE02GVxGTwLEKGBU+ZEGWuLoUmSd2aGyt7iU+s2YeEt
R91446ekmonil2A252UcbLImFH5z+ZUIxUDE11alUo68bB2xM5jzND7MtqPg7zHqcf5UzdUua/Hc
0afHRYuNqrTpBaV79WNILWc/30rk2LYaqG+i3+DYX97nkMmtWiNusesg+QW5sq/ep8nxHomqJelu
GL35s7UlOGluyBeQ+8H73C1UAXYIfVyJFrFu8jm2L6a08MOGIS8DDjEr31dDmtx7LIt+MZ8yiSx5
ciXiUrOs4PXjlbSy0NkmwilfGeOA2/T9vpjdNQUr9tmPcShngy5eq7E79KqddqKa3saB8OXQpK8A
//etE4UH+K7zVi39sLbnmSCK6AVb79y691JERs4V+To2wKr8qGU60bzRVmVg93/qRV7bLryVCs57
1WiBynYas3aL31dvBrw2BP/cNt3Fc+Uy1+OHIdkl5E9XuaLF1thCs2TmfLfrmO1q4HdUeLndb8oa
bZxQLm+ICQSlXFVdrJ9LgaWc4OFYHApoPKzXlvAuzKLq1TUBmGqK7TVkXZ/K+XoiyESWIH3MuuI6
hhAyBt3KE9oJooNblQfTw23e9La6VRlX0/K0GFkfsJ5NxFazyD1Q1ksJbg3nk9tJnr/nnIK/Fqd3
1jX2muegJUHHPbCVZ7H4HFki1A9jgXCm3YThrXFxKUu3ZUzqGuoxwAbX60BMxXXi3nLSc4IFXw30
ZwM0NjPRg7Lhwz3aLvG7kZd4bbnqrRgWMjSkY7Yy0P1+ipyca5x7DELorKspE3sxcGMCRTa6BCJI
cGQ9uiIpuG55pCl3yKX1TSDOWvchTePF7YY7La58wrHXXOGiK0ASZf6QLwv1Gk7uPcSsgN78zA23
EfEp0GoLQXVBhALQvAustqEgFAYmazO3uMPp5HMN09yVk47EccfPR3N32ylO5X0Ap2I1N/1NG+sS
50fJiuGUoANt2iIm7SS94ElRnknRayN+OXEYJvTANTwsitx4G+ULa5VNVk6Lm5o27I28DYkheGaF
Nb73MhPPDu/Hx6x1eCul3siuYWmeIJqDI0WJWvOkoWebQ5WlFNBmu7MLNijFLDdwnatnWbXFXg3B
SP8IZ1tje0j6U423bUX8ke/4lp7Q67J20JbSEDhq2GS/fJy0H4I6biDItIIiKFprF6sinFJPrKMw
1mvXhjZNseOtaMubz5kV8YhJ+XSwIm666MuarI86mr9THXoXEXsPvKHY17NBWlflmD9kllOpDeHD
26TgZ5W5xgviNUWfE8y/hsMyI10/6ANv647rosfSdAL5fHRymb6GHXH824NHAzmOSwL8Fq8spoEl
vqthYh5EWPW/XGKxHlv3JPTG+45gzLG2TQhP3CJpAwcSA002yuQxZUH0zLtL/ijq1nmfXHzlJCbS
bUq2bpc0yXIfkEFYd+EtBprMGuG5dOx3fJfja7G4LKOiqmMhvjjRMevdjoqUIP2Guh1tWhiQ2zhY
5ucu7tq7moTojqdDuQ3CfjjVxia8sdjaRYChBYipmAo/IlZnoKzlxgWmeBJz6hwt2AqAviWayUI6
fDeQvLuyXBmPS1ZYX0WaBm/0EvYHHgfxvRR4T/hRbJwx2JauUb8tWDpHObmJAx8Q4Pk6c+Qdnbfm
gfdiyeXZ7z+aQOe/vJgG8p748XMYupoeYCabdjMjHeNeIEZOZt7k/LNgJ/JCaJWWRISNyBBHH4dn
x1TD1S8aalnsqNankboJfEvWpLbUMcpDJzPU86WwH0gcRcyMQeUcYicrt20w4k9xWnZ4cR6+JNpz
r1nbcOVwQlY0pQvxIOZD16YDAma0QBGnwE50FvYpyiguVmO9hrX17WHrfKlaq3siZ5/srMbI2/0V
NIov5Ztt9fp+Vmn44plCP9EK22zy/HFisbpz/Vy9F00wPAjHM+9Wko3bHBPK2WtktIYvpN45UN6D
ovQus3W7CdwQ6GCU3XNdDva+TLPqIaW5ep0IXfzWtEXvusm1132lJUOJzbmAuerAFCjTdde6IxlV
yjaJTw78tPpo+ajSjqJFggXur8qzuHkNrW2tSm7E51yKdEPDB1tYUvabIQiXddoqdw0ECVtErSIO
pbQ9Vi3dFlwA970XqhNk9GadBY7zLuKy4ZTlq4L2JCvnkdWqPOuFxnA2tDl/amh2DaHdY6pK76EN
u2Fbge3aWFkdnZXD8iKv/4DD2dEyiQc0UWbPhTkmp3Or5EryzF6D/6kPXcCOOIjSjyjLfuNQ+o7Y
rQKlCneSvi9zK/7qbhVgbdd8F+CJV6RdqQWHRFkRGG2Lme7MSt+lfXo3hc2boaowItixMSWiEOV/
NppxtuXDulaQ07UMHSLs7fM8OAfcQusQNsdhzutyLSYauQSK0LiCKRzuI8VipxpIm7nWYbG7U+n5
B5XPd37Hrnt2AtQg/sjDEJl8548pXuR2kYyNSuWfwBH6nRWm+SUKZfFMb1DwImpmw2YBnxRUjbP/
H8s/yv3o4k6/SPL5F4Zde7dEaUGcSg6vfzXm/f/MpfTELT/wX3NyDl/9/FX/KyXnb7/nPzIgIY1B
txbOUICV8yMf/+c/KDkwXgBrYCvEW0gI/R8ZEAqDuE8EAQkNzOo4rLEd/j0DEv6FRInNG911SDfw
X/4bkByOtH/zN3JpIiIBMMHzbYo0b4mXf7ZSFo6buUWR1SxvgaJgSZzCXcVKb1cv3L5SzsAPWATl
sWbbTscYnWGYPpH/bWzQh1678THHMPMc+/wZGx3m8VujIlJnUx1el8X2XyXVMxcOHY8Fr5f/bKTl
XfEumWPNPw9BhQ0SSBm2wtsV0/9dmMVVK/Cq4xVYnfvCYIqvQFpV/YdR2b30IGFfMFBMXMhs98SD
y3mgqwWE5Ezdw5hho0/bKF1xUczfqkiwLLai5M1uM9AKebWTM3nxyOK+wD6SZmiNdzTPRzAUIb5G
UUQuHRiec2zKiHhZKjomAoTIKxpUvZcDtj3fEC72OlVsvchwnxnZYmuTj1fFYp3oXrSJMpw+iBf2
ne/77a0SxzpBsPYZAzJ99bmT7jSz7LMe7fHCAmTZ5nSbXTvXH45pOThbjl/9VNbZeMRRx5xZ4lop
lLgmOOivQWf0vjMq/nAY78jn8lRLQ9ffWm5X3Jel1x/ELds/9u0tgz0uX+xw2frJvN01ZaO4Z9+O
9CWkBqgfxYn4p/uaFHRM1mOLAXOE8r42VTF92KNJ38YboHQGF/YC5jv5xsrOGeNHN9il/Cv4ckYS
l8fAVlilJBrQbfcDP9P/K0szWkLzSf/G5O+KxJcPdYSziBpEc46tDKB8i5t846MXyE2jYlrlcM6w
D7E8K4KAXLIgvfUj0sujqj/OjQCaaMdFrGocaszZoFGriRaYGNE9IxGV8Csws7Bp/ENWs35cMvDC
lgm8C7l2WjutevxBhjPdkuFTP0Kdy7fGBp0zkCV2g7w953py/6DIi1Vl5wRpc9WpBqDLbB5dN/+d
ZdGnALl/afuF/JIJoSyXkNvVVN8Q0nmDazChq7VglmSxpHHGP2UN/kC5DPPJdEt4j+Noj5Xx1WQ1
jRlTmOo73bn1Vz+o5TCjHR1SGWV3PS1IDGWUK6YmOcBhYwd+gz48krpt7qdxmnmkBuYEVFF8ZF4f
0C24aOsdP4p8S9uyONbFNH0i9drgPDQmClD81NtF0XnyumEjKe4rAvEojdM9edpU61iV+iv3uu5N
GI9aj0Z5Hy0VU0cQziS+Zy9B0mnYgV78yqO1kP+1vaYD5M2VD0H9jO8O4Sfs23th5PAgo7b9kaBw
DausshVRUpeRwubyv8sBKGFSmvN1UvnOE7YGBzwTp8O96wl6203GHiazKxiw2nWmN9Ja4Qlb18wy
0GourDi7VTDm7r1couHS1lAPxmzsTwPoZjAIYY53K2jbAK5IKvU2KUfnOyl65zsK5vEbNmV34Qpn
+g0C9+KshavLra5r7KH1MFB+TU/J9Aqit4b7jQRTrmuhinBDCpZY75wzVSReLs6dF3fZBka/uLh1
qLZNyYNVJZRgbppwtMWm9Qlm31h37XYEEiLhTVvRdYwcVBK8N95H6IN8AHkUzDXdlpgUaCVKqRzE
8s0c1EsoEkhdU3Y3suN+9/wspeMlT9WjsXT9myXujVRUp+6nz6JJrOp2yD4Mvg4fZ+qtWzBkqsIw
XGKY+UBLADyfYbh4dWxX4El1pveO/Gt9kjGoLnaSDUAbjLD1fqwieGAqhu+QNjgtcZe24bvCKEaI
mdD4g93iEvaa+XZoT8nMwWiwM62tsTY75epZ7SPXBhtWu7H1EdCL5VIZaeCMzs5gzCXAGU31GmM6
WgZr5utU4uTdEqsiP4Z/fV7WlOfk/X6uI1Z+kyuaZwZx7u0T6yPssIBpflJhh8qmWG1kZ9RYd3xu
M9s6h/1S7WjVGvttqLKU/FNXzc92WrTUibuF+qDNEppSBbQAcUpNvqSU89ZVoqwAtXMQcNGT0smx
SHn4xFyATSeAC8HRcUZGgQFW05+eDpAfrKsHrv3DXELpF0D3C9OVT7IIkx9qiodLGft/sJz0+Dzi
J98YGwVApH64MmUT7JRdxScllPmktm1kxaN08OkrG+dkClDsaAcpY7kkdLBPHR0+JegotOMWCcIp
BDiH5SnWvF2cY6Pc9iH6e1HGI3ircA6mNZiP/BUVwJyHZE7faHWpAcyU/oC51yaUNAX99I0SQ8Y5
nsyIzk18A1yrAMCjh5B8+M1LNFZKHC2r5HPf80F4p88peJnHgFKUKsTdD1OEN2BDImTeLwktyQkW
+Fc1qOxCYZmTgkCyc7mtgzp/Z03D1xyWUXUKfGTtzbIwdKyArA8nsl/djyjIK/8owxywTBJWE0km
CjuGdW8PuNxrfnCWV6KVWvbAFyh0Wv7uLE1s1XS0J9QWGLLVSPjqBxdtdeYMdb5sZ5x/QIKPjjRU
AU5JwiXn7IUCBkSzJLPNm1t9QMZcHgftsULC4Ma6UgjrAx6FObtzZL9W9chDTxuxp/EofksXgzrc
xuWj75l02ExG6E02etXFK4kGrZqEV5ZDd7zPE9hblLJm45vW/owpXHrNp1U07TGGf0i5iNd6zwLw
Fr1PrDN+4oSkMDBiwXeD5N3ISm4ScVWI1Vh+ScSQdm9pjasjH2fyiLls+m6fM8W9j1UPZqe26+8w
Y+7/QWyEBVE/T+ET3L0svSVDeCV1vijU06Z4iDOHBdeYBDdaAR7oMzXBtBfmYDmnMUMeGKIp2fST
3NDSUP7kZ2VyBOyofZuGkaeAZpvvQ2x5KvrspkR5za2xtrvNygV5uEcrLMDSuJ1lv7U5yvN6UX54
B+AQDBMSdUhAlAYddRembj9vC3gk4wYWwYjIDE2EpyJAnLVbZMl7EoBGrJB+CE6WvKr4qdo3NZjg
cZxkjE9B8nPP6V54cMpquSzw+kCMRf7wpJyyfZoi1gFs92x3F/QONR0TPHQ8tXNwh6fLu+GCWs6I
RMzhwcqVs3OAFSFE60Ju88UeudE62Y2k3uf0Igl2FWlUu1+LwxxoYZS4QT0G+xr0hleEaqbuzrYN
r1Drt/LgoKV/FZJGRcj3fFlpnI9vMco4r282Z5vQD9NfEffZQ1Cq+E0iWuwzQGgcfqN7LRYvv5Sz
IFlD2mbZ51MuDjxp2Z5VAWVICAn2HOKcHuK7BJvz2fgj+7TFDUd8WDIbPpHe8cKX9eD9Kdu4+k5o
4ziJxEp/IpfMiAkDuynXeJAlPPs4s4qfV/9XxsH/5+Cqnk3Lxf9uaHyWVARW/8wb+I/f8reZMYr+
ErsMgL4gBkby+Tb+/W1m5L/YN2o4AZQQiYBf/zs1AKCAyy+wcfIdQWDsf2HL3fAvNxS3TfLv77Dz
/8bI6PzrxBhweWdmFa5zi/XzSRL/lkxLuOLXE/0jB18z11BlAuC7kRcMZe2J6Fe4wgXSbvxbGxM9
UOZVTkV6oockXnX2CCgoHjxQWTr6laNYb5KxDZ9qWGXHBprepQpN9rc34a//qjfyX2kA//nr/bew
oCCbO0oMeYdYltNh9m97ZcZRUG4JoRyEb7dDAoorO/k/cAi8f0ub/+e/+hb9/KecYhv4JHxaj6ru
FPVsMUDiQFdGu6UzDY5nC696TJBOOfSLUol+b3RvyMPH1YYKonSdt6I/zAs6HyHR6qZN47vps3vo
gerotrx6gWfuSy9JL8mo5rUMUT1xLNqHYZG3vMi2L+VrkdsCniuARbzWJSWxlOvNFOvghCNiXXHm
8KB/1p6d3hUDsZKiNHJbtm51qmK7uQjugZe+XqYP5IBx41htcyedEotMtXS7viWFUP+adWbzlE33
1phbN/eKxiTv2K/+1JhjqOtpX3plxFU3lbs8VL/yPh5Q2BtXvXOC2/sMf85uaejozIGjbPtMsFJ1
81cRJCTIp8eOJcNxmDZTab374JbOY5lX3MviH8PiWnsRt+d+9u3NnAXuHQoykTxOSOQDbxPNEL8E
G0lvot9WR+HXWLEu19MtWg/pwdOJteLOem9Iou0wvoxbZSfe2sq88dRqY3aMve4mKeWVtbu3M719
6NPmpaT2kNashNxju9GtjZMqRU7sTgGJSG6PdrfLCx8cVnqbixdXc1STVHEntLzazAWjhN3QxYGg
hJ15PIo+sD8nlozbIOUhTEqJiveskuDNoTbyqWEJos7JHCOcRa7ewaB7MdrSxHfNuDEVkYg2ULsU
Q/4BxMKLUxtCh30aM2vwMyFNk93H6DVblKLyDufOFoXWYRIOkmNUB/Z+lFlyZF8RrSO3ybZdE4Cc
kdyVY9XKjTbe8mKZ7kTtO853rdc6q44A7L0NpS3lVo68mw1O493UUkQNBwulo1DzecJmszZyxJGs
Kzz39ctYjCA8XbHvKOmNs+jFxjw7BIobQ8lrKSYfbmShD4GHT6DosB7UoetB242w5ShqjmJogToG
3MNPc0Wz9T4Qb3U9YNTw5mjF8oX9TKlyKM9sEZKSkFTd9aC4onzfldOTQ9LubKUkC4IJDhP1iGrV
tGN4npu2eGb5Y23mMNybyX8uGmE2xB+tNXqpzQ4mvwaRcVdzRvnw2BB3GHPbbGbL3VtTvxe07W39
IH1SLsRyUcXnFChWV0VPMqJmuZvNy2hQLlt6LcfsqrkxUdS8bKZQE516W8ruPqSIhZWxesqyNnpl
oyN3Thhva1txlaCMOUj7S1+4m7mqX0Av4yQDPJBVv2yn3hK0KTZc1/W6cxGrBs+/QizICGyyq8m7
RznFJ6t37ll5n3KUxAvZBeh2yTyHuzRBUMLf0gw/WTwKXvfafjYDuo5buk8Wkv4ukRMj3Y1zq9lK
rGzcVFhKjRd/ZaXk3/m2jmYZMFQx+8zrSUF0T1DQdozd7OdJXK5N59WHvpX10S2YIFrwo5u+KsRj
lCBUl7rAmml36gA7Izt5nIsbrEmvFaMiRDekTpiZ6qWPAUIto0++OLXs/ZQ5w6EsicyuWDrad4z2
/5O989jRHMmy9KsUZjGrYYJaYGZ68WvlWvuGcElNGmlG+fTz0TMqJyIqK6MaaDQag9lEwtPFr0iz
a/ee8x19H9Rtc10Dlb/sQWPsksr0FoQx8YMpIE7IbzGxXI1+chHVi3E8NCY+LcfNbhEtqkNGE4dL
0L4HHQa6Q+Bahp7NMcgk5Evj2HpuIjdlpoYGTtk5SVoNCTFpNk2LQMpkH3koKclv0DEAJMmaCUDI
Yiedx6LUDl6II23WKRWTn+5KTAgr03OnXdN7BKoZ1acXMREHYbQFbm4utS7LdjJInjBc2Wub4SBp
mCXozFDbDHKAIdrBoGNeazBpQX41Nc4v2BdfPeD/iw742sZwJLHvM+m3dEAFP25jfsVkBquvseMO
9gSjflNDoi2J3slJc4X/ra1oBWY3ahJql5Uc6MP57ooRIh/1NET22ePzgeLw6CZpc5X1JC/AfGXl
IzG6PEd3jQfC0Inq6fKIyB9V7kxMT2umTCwMpX5oalwvniAagtiJhaZktSya4ornoa0jTkfflWJ/
AiyiiPqOlPCPL/cncnxq52ibM8fYEdQQXtMRspbj6MtV4WvTL0AGP7r8vz2UpyMC5h9yQOfvf1cg
GD2JaoA6jF3Sep/Kw2I6Ovaz5fflqnHEr4Atc2X2D5/jd4/2E7xDQxfaDVVq7pykI9jbsR6gurV7
6EzvRkIeSO1m6hL0Q3zwlTntlIYcwMwEMiMOaGdB2u5SPsmV5NLM6ULDw27VASmltYwGEI0JJxj6
WKRWxHAAV+ZInrMOQZsRGl21fECEalYph34yL4Z5o67nLdtm7/73f36+YzoGkBmPovcnrpWh2bGh
ZUzfqqC6whqFHRoBf4ty4RcPZPwYc/P7x/f9I/1UCmdqKCFkR9aui1oOZ2FAe5zwCuYW1RIc8atr
zjp0xzYQzVApCK+vfkGK+JHq8fUMqPgNaFcmcQfceT9eQFlBs1JjH9m5tUMTFUfesrDMjNLN1S6T
TjPzRVvn2S8u2z974T887E81takIHder3tpptsMy0DjvXkaWMdq6bJE0unYox+E81CQ4p7nK8Xoy
F/76Q/7Tp8CHHBC24Ac+aWo/vvJch38hisTYEfPXLCVbYuLIM7SYqGIwcuNWxWDu69SblvvMql9v
/voJ/MmtG3z/+D+tEnOPryJvBlBC3j5bMhlIwgmtQ1G73MRadPrrR5tPCj/durxS3eEzhg3Hf398
tXGfaI2q0E4jrklPBqBc3JShWv/1o/zJyvfDo/z0miSAXVBCFV5DkMDIGCtjgVebFGJX/OLj+7PX
M78U+PFQb5h0/vh6DBG0JeInfTeFtENUnVG3GdovXs6fXiPfP8pPCx6HD6IO8sbm1hTeR9LTlSOD
cIvYit7q2Fo3WaRmesBcG0N94xwg1C/pbv94XraZ/iJG8nWTJEHjp0UijAcsQklo7XCKid3UN92t
MG0DOflg7YQ13CEtwlPcRSREdYQAMdJBNDBDaL1Ce9EY7q+BX7A1UFqUxywqHtzGyi8xIt6neB9+
cVq2/vGTwbcWOAE9n/kZOz9dA5rRgeaeGp5a1B5L8jsWRqwn22rKZ1z4dDYE7rAWLbJ3UAHQbOfA
PItaJAGMtyI4lFlKwb7RdCUD3xJjb2WsaMdzykEqseAE8SlEHyELK6jfLPtoeB3z3QKZYzf6hMVq
ZAiLqaKwEnNmUv5hJrqxGHviKnS3s09Syt/rm/9o0cL/c10qVNsBC/c/lzYcXjAn/u2/vxTif/7t
+AL9OWm+b1l9+/1vMgf3N88nF4+5lWHbYIvYib7JHKzfPApVRmr2fBu4Dvf6t6aVRaAev8P9AYAr
sA2be+ObzMEyf6PqBcnF/7V01+Vb/46m1Zdg4rsFVJsThWwX3PC85H1XYZUmKMG2ldMWuw/qLi3s
DWaL4HviNunOhZ251TpARoknWyOCD22ona2ZSdXHcejCfRVF9YbTHnlz5RBDQh88zrvtsMvpea81
FTKSE1pkVJvWMboVGebMq0JL4mRXIxxjz1rkNHsfhjmI2wPBvZa1Hu/ol9cXRmtmD1ET0tFH4riF
9oSWEkIEcOcg2NNxAU89R34XZdwcijkGnKZc8uLP0eBewtB9hf0FGInElbDyU0KCszlQnDUE+Izo
mbz2c+B49ZU97rGNnjAmMYRlvKo+Is8np9yZI8vVHF6uSHUbj3XdJccR/zIkp0HbhICdtiPJ5zZK
1SWhq+C+maFjeM3MrF/S8bOxaxCcjgOmY6SD8AySANQFWU5PjJLS9YCca2fM8euZF4/4aJDKHGUk
abCQMzcHtre/o7EL56xs7HYRmyCaaXeFRyf1xKvNVHuhpNAIbUMQnn7Fw0uC4qu0zB48ZxQPEcl0
Ox0n+6NHWj0+BQcgQjIHz0OI4IQumDW8tVYbzgdK19yS0J7p9B2ks+8xXVcgnRLtVtNoPZ5hwA/5
vTaHrmRM0y5HjRIxedCaI/Bu8aIJQvEID0bwrBVKrRM912c8FX8lEbGIlq2FfZEjg7YrJ8tcM/Ew
VlPujiu8BBC4XBNFWZS05jUUg+Kz7vkUVmZjifssQVey8FFkRnfS6gHSF53JoHhyQYGiKy2YsNiZ
H10UuAf3QVHHl45J6rkhoNnzceO54m1rKiayLaCQMAqHhWwQENj8SfOy4Sm+tOnArNwBO7MqxxoJ
vKepgajvvtoAnGNIW/Io+9jWxk0RG+HnKFyeE35xh0XdwNpIwJ5GayhEcXztuTJ8CXQMXgtmCvwz
GOZ6KhIHzHYwBkBvoGufQlJOcMJUzZXj09dL4CoQlSOMZAM/P13C+U6uEzuPPqEKmFcZ/gVv5fC6
CeFAMRMscs/Pj67b1NYhlKX/USXg7bECOXl4Bwqphg+QlZHaKISIQKhoqJ9q1+W0OXAVN7shlSTW
Z2Z9b+Kr29gluHGXGmcRS+Z/rYDxaReMhdeak/XtmZI+IzisbQma0BTmQpCQp7KoMNAg6qT790qm
AxSvIIaDt4zLuD+TQdZaK+kj+AbzMd1AgwqmJQQgzWVMmnBctakSV43i+GzKHK8b8JLYQJ8fzacr
wxlewxbIzVK0BoObCjbCTePVFYOzgLJAx7turGkXj2ec/+vPUOb9BbTh6TaJaGdvVTfLD3nHgm3B
ds7sqzYNEk/MxITjVrVIefzMb8jzAR7Jdm2MJTNUS0aE7U1YsHdJXXbj2jNFcOGbbnNq59SusvKQ
zeeVHz3j0ZPX9HswsPHej3BWLC14m4RTvqmwVo9EkY10Wj19nO6CPtWvR/yrTDTHiZi/Kbsss4Jg
dxK2iNkKa0ffS2n5n3oFvY8GSO0d4YxZd1NhDse6T1hwBwPKjGqnRDtFrGLZxg4JKlooOnTGllTG
7ty0B/9mbIz61PakhjJy9Bt+tsOqbrSMnCGVtMZdYTX9c5h2SApknFmXkScrkiq63ruiPgGd0Uzu
Krem/tQ1mo2qipbewk6N8BBFUEUmEnMY1CbJJoona6+0LkIeZpCyjD8kv3Y8WazBcvNJTiJuPnQH
Tcy56XXTC+ZojBoKCZZJmkHlLJnDD6cY0MQyGuk1jwxVTpNfdE/kj6Yb3daZj6KD28KHICJrlv+Q
7BOGGUmwdkm/1RLnE4RewY1Tmx9WV80seG5cdAsVxgufrlPd+vItnHyKtak0Nx1m9cPkT+0HPQvg
4IbsbpqIBWyBujfbWl7kH8iAyl7MJLAbenpmdBFh/kBeQhblpnbmIz35OPg3bRo5Eh76EeO1cewK
vV8FGiZBYaXJdrQr3Hkav7MHf5edyEYbLlN82hj99Rmi7Ne8m6q+I76oWRYsRMuILLpdNlTyunea
aYM2z7uVadBdQpGwdlMxstLD7z76mnse09Tcy06z2UYk/VMvdb1TwIr8+lXV/KcVgPMDvVXobRMi
2uS//a9vD7wiPvGHL9Zf4PGr9qMZrz9km6u/VzTzT/6r3/zbx7+CLzdcSKJ/VdsdP5qXuTH2+1/b
v//v//btV/5QrWIpBIxqcAqY6dQcA/5QrRInwVpCR3BOTv5uBmmYv3k64UswTC3fozlBdfmtnPN/
Y5jJueKLNB5484Hv7y/+8vdzLu/bPx3pme6PnRcm40HgOoajmzrhXJblzqeY78o6smi1PssMNJgc
gt2wIlKmrVw0SNQU7alMaQngYjVZ7KdqB3lC7Sm5MjAaRSDO8CeoB7tnHV6Ufpw+uqJBbwLetdrn
ocGRKmDN9GAWqXITMWS40GPl+vvOdfvk1Dh19WZPTnuUJfGEh1Z3ceW2VdJ2DF+A+yztKSYPVhHk
AGwlESnGPrS/aMjz6L0UjlNg7/FdJlNW2nD2za2YjgGDpvLYEw54hzAuhUBJ1tHJmfTwOEnQaQc/
1t2HeurNh5BW0K2Mtf6imhQ91A6WDcNMPTp0oNBnG08scaojKTiYRjadA58shwUOt4SoPyzd3cGk
ZNDXNGsa7eCOsXnDQLd1NhmRtTmYnAmvbxYZqKt6R/dA32XxEF7EHgpF2DNTC3ymsF3ITnU/b0b0
hOUJAp2SCFbsJl+KKkPmFKfGAGeLFBToYviEKXaG6mS2WiLXejI2p2pkMAndkjHF0rUc/J52n44k
xwCSg81hJvFGqSFXyzJRsyWHZadnYiOyt0yrJrEfjTYnmVZmPIAdoU/Sicy5yLQw2PHJ2LckIXW7
MQzHc5LIgkuTuG3AB0HasCFIvbqDEM6aAgxyYIAUNdkBTAnGRZsZLHLhzLsiZNB90wffStati7N1
wZSat8aHZ4MDNXXzdetI86Fuk/bBjxy72/RIrBif6QgecdR69TEt2vIGLxHe+NSvCcJlE9P6vT0o
gujDIiJ36iv3wfnKgGBgYl0jg6p2zhwRIYs5LaKbgyMIxiBDAogWaIQMEsJ5ij+dcwK2oIii9sP+
yqAIJ4eAFwxykHFkOAV78D/puKq/0itaFnB+jkiL2qMaht6lW8BYpwBrtVvYJGD0X2kY41cyxviV
ktF+JWa0HfrB+itHgxwqeZD+NGQrBoUkbcD5RCwLb6r9dI05i4NAjTLEvTlndCBr6pHQzdEd4VeK
h26V4RU9aCZ9XykfdL65BxkHoNskopUkkMgkFKTO3ey9/UoKIYMPt2rotM2KAEQi3RZYs/xswR1d
3ASUZytJeFKW0igoTGZZ0m7SewEDK/daStuWoQqqPpces06NxOXoYrn2+nSnSz29L80eglk5Tmsv
sadTFMicxC9yS+rBDGuquN7rz0ZIF8YcY13dN721givEiQY3JjYjS4n0YIN1uonidK1yOXbbNCRy
bc/5DsN8ljpneusnaOn8Uu95ACu2SUzWEvFqod88mZ3BUQJtYtEeNDPMxnvH9lEA1SNlFIrfcXCz
TdfiQya1qkuJTyzSjKhlrY6v+7Z0X7N85tmQKwQtrB/zcrpIstwYl9SSQbsJHOHqK0J3BtSgQaAs
f+8GUzthMGWydaZpWnqvRoWTtLaUQ8DKQNRRunBis0UPpUaWeZKYYx9gXOZVG59j8Us1iGMpZ3KW
noHDw8epcyeR+9XaS7RzvNrF/3BIs9Zb0dbrrBjEpTQ7tTUE0t//3H37+23737Yf1flL8SG/du8/
dvPf9+8/vvwvsrnTpKWV+c8bN2cv7/H48rfL5uX9Q8Y/bPK//+o3mZH5m+/4Nrs7+yhLuU/75Y9N
XjdgHOng6U3SjOma/F1n5P72VQ74AW2bgL2eJ/J3Z4qBzsilx4l+FweMRUv+pz39r/Z4fCg/Djfo
16B0cjmSk+JM78iaG0ffb/KJoQXDlE1yM+RtbK/0huBKhKnxBdetfo9e0Hjw68jH5s7p9ZSAYTQO
fomWwu+T9Ka0zeSiqbuIJL1+tCFQZsHtVKpAbMMqMt0TYUZtfB9hq6IvqVX+fRemJiuTaa4GzdIX
Us+va2Sed55DFa/itrsQpX5PgtzA6LrsbxNHFLfRVJbvLf6ai0Yv0p3JukiI7BTD5Wb6XGQD4eYU
UUO1hHZYANGOmSKivwNw4oySxU0RKenrRo8tr/XHqwBqK6rlxM0rNur6uhzcYrrumDZY+5liciOo
+LsVINLupjAqZMST3dNZDQj3Y3Oyzbjb49KkqYqyRbxrmt+i3q9LRPdWwUJxaocyCA5daBImMfa2
2VyNYybe7caukm0U4EIEOxYF75CXhtfJ6CsOrg1YjLXy2DCitNdcWBMBcBbNzcyCIYtXzsQrp/tU
M36E4K6ifkZ0btxWrlksrCb0r0ybGKM+Tfcx1Zx2EFos9C0eG/eVqtru9pZLeb2ow6YGXxC7Ov25
QdhkAgMFMdIIViw7CMGGrCu3wMWSpza3o/e21pq3QZfeecH431tLH998GPeRvXQK0cNAN9W2JEIQ
VRP6+i3vCrBK5SAbzrHYoEhLxISMhF5WZKjoZOXElz5PXBzXeIU0lm2d6bPWsOHQgTeXaiKgdyHC
kZgqImwSDu20ZfLIxQdgsTc5NjC9bYoN/qCJNDrZZfYGnUxbIEDJolVSVBz1kii98aWKFpI06oWe
87qZR7jLVJuMeMngvHoBRBFSOrbWZ5QX/oPdkAIKpllm1nMsPLC9IidgpB1eLaOilRV12i4dcGMG
5JVt9XRCZqeg5h1dVVzPBzXO3k18cpwRIDUSwqcGXdgZrXuJFxeFw7ZWnv/WFFhglmBf8kdKoJZO
n+ngVHSTaIiWnm0iqGp1gH7LPM0HsvZgJIuDLC1t6/k0YnDjRvKE14Qxflle+2mvr5PKsOutnSrA
RVaAZMrunhokQEtddFzvQe87iDE6SQQ5nUbf2umMHl5wSbXxQ0u8c7JMhpjJAIGagIcGSqd+r9NF
JSuwnWAVVYWOlARdJG0VOqHxo+yTAcSGEalqU+G5GJgxR1qwirO+7jkq0wXa0PLFD039bFxIgCce
sqnGfbKwrmBQ8CNPC7foRuwHtLa1dg42Om42uGridkOHC3iy3Um6QZnbW86mHwf6LymAIjQgegmr
cwGTrRwgxgOTOAs7UN1Lo051fGIBP3Ud+z3dkdELjf5BcXX5C93LMzRmkeaTP9rHuliW44wPB35D
QFicqFs9zZ297wRRfZPJagRKgPc6/ei7UZy6vIJdZbHP4wsgsOEegz4WXLtKM4CuKmg4IIWNYARf
a/oqcjwk9YY+EeMmYaJgbWmNsFsVU/6JSqxeFq7VR2vaypncc2XS7hU0mhdG0NhXhFGW5yV8/ndX
G0rkn2gUkwO4gOYVi3aDHyAmQRkZN2V/wrdYJAbzDv6ucVfbxYRpKzPsTZ7Z0c7RAbkvY194lAzk
iC4nJlJo7JwipZ0TY9tasEB6ctliwKoABsGMMBJB8ySL6bsv8iErG9y/Tf/UdaUPsN4pHyq8A9Tl
Tj+etz0jcBINaTo1Qgxr1qFIoysd9DvXUP1ZF9TBJU1Lzot+GhOorrnDFayWcWnHpXkN7JX2Xk/E
PCP1Mqr2YW2ivxNIGPZGPSZHpfq5d97UqOxM66FQbr8xGuTTUxm45Dj2QCYKtshiPWi6/jpEXb60
NHNI1xFxAxNhb1O71cc2OIlKactSI0YAh0xB+9suBVzwqn3R6Ro9J71h38vYyPZu29Erarrwmt0y
8be14cnbykiH15pMvXcC6vvbvil6qBHlDYgchKQzmVCu4666SclyTRdALcShrjNWXg7x0c4oamtV
EEK9xf2UJkvHVkDmIHhx8vLzDocbjK2nyCv5WFsioI+ZO/qfQQcqokwqewmuXt+lShGfwKQyAg2s
m/1ON1trnXe5D/Ajr3YFIMZ106T9uYNNs5rnIka6GYlFYHGNiNbDEHpqwxRBlllGhjjhA0M+LJup
ukOslyPbGgr2rrITZO1gkzniVsUuQE8WmeCITuoZFLB91bWjdZbWWXBR0u8l1Nb139iam9MERvEp
7RzAwCQ9iYMYsuhYgHDiudAMvXasobkuEpOvFX39C56Lei76QL/PDOnSVuir6dr0qK8Tpg34FFxv
QwrFh+ub+R2e93Tdh0Wizvn0yicdJi4qSKVtU6yVSFhttPiVeAe0NF3GweSfU7mgDQvKgmBjmhR1
oCXQeSqbVoTRQuwMqo77zaM3jCDKvdLFfEIq2mC8orc5iZtS5trBtKvm2TRKLrDIplW6CCtEhsgv
qq5HrCPVqwsj9Vn6AnloHtDIYyaSPVZ9FEUXo62YLeupXb5CR1VvoTX72OVQ0Q2Q+IWIrCXAMt0A
KPLw9Y7kBMNx9g7Ch3qDVaLi3zF2kFby11jMdM3zOvI2kxIrXc03Uc85V3aKBsbpJSszH65xP2iy
VGtF8HcFV5keiKAwAzCGWXBLr1h9Oqh1cDV1fK1bcfvpgGPZY4QTp55e8UzHEldZVXXTQnojxjsn
79K7vKzLbVwX8oh4Vd/qbugegsbjD3Fewwtk5CS/Ba5ksyHhs0NZmXU8ww7F6sMMPgp2TVpIAp1H
a3qpA1R59NpBZSejFr4pOXg2vYKuhLvh22R3mcOcsmloTgPdPeU4b/LrJbkoAjMZbZDyAiHDdE1h
CqU9iRDf2IkfCayt+cTFqoXkIwRp9czMoOB+s8p+w2k7MWh3dFDHMBvP+GM3gmzWlC/Z6DhHut/h
i8UEcw1oqIUkSzTYMapqw1kIA3Gpx1Na07udYNP7evWg/Kh+m/QKBKpVMbZE9dRpi4DmGE7UcZjz
18vbKmh5bk1DLEblY4Fe9iKR+7KekAebdlRdsuqPqwbs4LSj2KnEAhxqdIe9al53yAeypYmD2i0C
xPRNSNG0GhnIwf4axvrZT1K2GjzW00UDQphEiXZoX5SqnLUXp7N2j4iVCysxGxucZ2FkS7LddR1x
LxM41RgcJCWxoXdEgQS3TK8yn/CRYDoH96bvSLkryV/wBvtRD5wuvslwQl/W9gwwYYHx3xW1pVrg
txvJrWdnvizh4x/ivApBFxbK31nkDCg4FzFn4oj3bKcnAQh6pWyAPkbjXYE/Awvmlz24IXadlXCj
FtCjSm6s0fQv+zGiboudWl7lpnK6jR5MDqqvXmMGslSdO3JUj9ybziVUCSSqS5HnZ+OFY9XZGy0f
67oWLNTIm6sIV5MGYtbpgMCy4pHhk0twgaOffnhEAq8ohZw72jmVsZG65l7rbe8+VxM57ssgtrC5
1mbDwHlUwSGGVv2UMYC4LPRGe638Ir3RgTwlR1Oq4siUx/sMmBCJ0wSwJFwg1C3eLTpR9zBXxl0+
5d0R03KWrGwvZoiiY48uNy5e8XGVlKxCu7pGSjfWqXbnRmPerXMp5FZXjjoWcRMsvTHR9SUhF9ba
AFRIuJ0JKwYETA8jNu/Gh8mnVwvdT4z8rFd7dESTYQOFSJxUBdxthVi2WfdllByx1ul7cDyPgw7f
O8Rfgn1ubHkiZv0cVkAt2ZrEYYjpaCSNYOWxIxt9s6fWzmgyqUlGBlY6i9fC0uJ7MzP8hd1g6OYq
pCMlg08mXDvpWs1+gPu+rn2Vb2wc6Vu/jyusfmP4EWpCXthmxfo3Blq6aAZOh5pi4l2oGGJRbNPt
Gjr3nCCj6nIAWLevUyE3xqiVO0P22bGOsDr0mRJXnjaGSNGJRKF28apbm71v45LKu+vzIHqmnJEI
nOPrpGRplqjHKebwf/Z0kBZeV4VH4XTJVoCdB9DaylOL6HAe3iMdT/o3Tg9qb1R+BsXUKzLMzL16
nwXc/Trtc+yPKb71lMEgvJbaVYeeC4QYhrEBvGgqisWMhEuZdS+TX7+DcaS2yu1w3k45jYm4DPfu
2DQHVO4Tg50o2nRxzKk2IZD9LEggIqKPmCmaWgf0me5ZgqX5ShU6lJV6GBidY6o4QWCgZ0uCDygt
p9EvHNywy1xL3ZNVhbdc9lcuLvJuaO+ZydmXtsdg2cf4RiZ9RlqV0QcLPk5y2rMo5eA2pfFZjOE4
W6Zjm99X1hA/AIAKlpw+aYIHZX2HC3N4SUQ2XLqTaTIaxTR+Nk6ut3PN3t5XIWaqrT5Im+WNpF6C
BfSLTMjmIqMdug2l2rWG1VABtsxM9dxqn6k6Q4SdjvPI6K17FZM8K+K8PkrcKKva0HMyDohffDWD
UH+NKDcIRhiqzUhmI5wHbTp2VSDn3m17U8Q8tuXDRYs4Km/qPELhZTeasy8Yhp5XrtffwuvrVjS4
EaO3uaaeSGN2DsowuzWGKfybo0VWB/D+TR54w9EJwv4mjKD+6b7SN73ts7shrNlYmuE++GU9h1hC
Lu5WXdNNZEthKM65Gut10dU56MvWKNa1Vjsd8o62VAznPcUWThABBELb4zSsWeKZCHSjWMVa2316
eai8Wy8agC0ZZllyMlEkDSh2k/fG1HprmeGj3aVTUj4PUUN7orVMMuWYoIroskiFfh8mXUX5nZEu
m1rmsxlr7gU4cAOEmob6MLNzWJuCz2HfcrrZuEQsoYsDGnef1UPvLDRfmMmNELIsd0Sq+GsBskSs
/byeHrtYOHuPDtB+aKXJeQGM1aWR5aa7mxskL5GjQezNYB8v7G4gG8CyFXsY8E/txpDwHVXf2Uv2
F3ET5556MQHLLTRpFDvTSZ4bjARHS0pFvkAbManv6bNwrstxZYWVc1t7o2IQgQrkLBrwvZMT3WDe
NaU5eVvFSErbWIOWwrXui9K/T+vE1LeCXdMiMiOfS0ZwQ73YJPB4eSNU0MLUleSkLVJ09Z9CH9pz
f7LDB30oYKfFABqAhCgvfUxgFx3o4JR0bNPaSmhpDflB81KruO1DNd3Qz+7cUzEwzDxW8ZANqyke
GWf3GtBmuhJbZXlPSEyKYF1zfNuCjrGgs00J4F/LcKYzDp3Nc1CyY236nv5/FhHQxNFMuxU+kHDN
neSSEtJCZFV1z9xySXPOku/ax7ot0gvyQu23PG39BzoziLLYj6ikhbMts1ycY+aq3+wmAgOaMOE4
DfXsyw3i/B1EqQb8mnRIxt5xkzVMuy2MNllQQLE1GhoGC0uYDYZ20TvGqklEf4b/WM7HwjaiH5HX
EpHNIJQNC6Ns+4UQ0Ww1l2TGH9F1MeRBh8PtLtN4hLankyK3k5zE0g1B3H6+hRanr5rMUSBTG9E+
Epkzl8qyQnyQQG2/zWgHOsuQjuVFyfGF/1vgTl6SNBS5C/bpzD3UBI6/RJrEog2hYFhmPVG/hsYW
NXoOdmrmRcOhD8Tc3TfEA0Ay/xHaJ0O8qIm1y8rHqLuU2AkkPnYcOuRxUsImAHT3VOKw4SfBpJMM
Ncnxrqz1eilSJVDoxOg57HoU29Jt3XPC3H085iUSgY3yWnQ3ie+8YbAItVUK9+Do4mwhH4+a5zGV
aLmhYcD2T2vXuiwcUj/ygvEUV7CVX5foU3fo3uoGRB5nj6UZ4MvgI3HLk5EaEYOZuuAmKYCTwdwr
Zut6aBaIKhYgvwuxT4MmbNdtYaTbrPPQHIR5ODwxcQUqFmK+wInjMWZ12yHgVWOXAQ+Z4TeBzQY6
c4FmNXwh0de49T0fO4ytfJc6IYusoythxywY46YvJhNM+hbJoBkb7Dw6rq7OBhwSeO0EN6Dl0MXl
6frkDAzQnBa2PkSPSaLktihN90BDxEs2pQ8IiG5t/l7WhXlWonVKFzkiIEZq0iONK2kjdV8HTvpQ
9zr4jXYMXV4m4gx3mWmeHLnEWqNc9lwqBzWGU7lQjV8zK+2i4BYNJqf5wWT5GV0jfQ3HnsFqa5q1
eWKdAN8d6YbgAoWlaOz9AfbzNvKDzkJt1LXTioA9761hXnaXuybWdWzIXNSZSUtvkSgP13fs0nvk
LKBlOO+bCjFfZVjRy+CBOx7Mhl4pQ1L/PCWXBvQd6ycLNq5MaGis/9MqK4mKWjmlItoeSCMNGzdu
ax3uWSfOSbjBkRSM2fDkhmm4mry6feJOasxTo6MaiYDltSehm51DvexZwWrWIr2HRpLGm8FsU4q9
EAPRkm2JdWUoh7y4S63OPkxBNaGnaVVNuAXbpA2pD1qD7WYCR9aM4OyEPp7GUmOoyykSMybzXBLg
AHzmczZSMl2ZNZijrU9l1HBkCuSqJhi8XXeJHZ71A9LQZaPSaV3r6czIYHTFgqrPVA1WVatb+AWx
fVWvt6cR82i91Gp2GYxhpH0tMT3QTJIeacyLKQ78czkpqvucnY0j2Ax4CdMUkYJv5Y0LNiRCZaD3
Ec2iseIJR9ogwzMy6ZxwkxcGIR6af934nkHnMXUh7GiVGsBwpirjNs4xsmq5aICNs2zCusLcexVx
1PDvzWQa15ELhA6cA5wcvzdI4eNYbyefNpPO55yCzFmnCMSu6eLaJe8xKWdx7yXXGRjHHVK3uNvE
CCnvRdKK4zR20X1axFTSpS/Sy7zOH4Vmhesq8bxsn7KJrMPWVOAfVBeu2iEsXxjoaO9VIsbbFAWm
tkJwqlOasuyOx5ytEHWenxfg+sEW7BAR0MvOuuCNYq551VO/uJtIvCEdTvRyzWEtPmgGw6alquZX
pEJshZY7oyvi3P4wtLrf0LXAmEtD4UhLx0Zw5bSXUh/NdqUVlYVEy+unncWFe03+h7gOJybQcZoZ
ySo2I/OmIbCGAc/kq1v4X8ZwjOtWbCb6K9Fm6r0O+DIJAbRlhHSnTWi3VrLzuXxTbqPOom+ZxH16
TrMhG0FRG910EhZGlJ3ED8t4JoYZjCrDNPZqjG/imngWOonjix4ma0uzyVXSyXMEbZ/3bwxk6tnq
aD5Skw3kdGZp7N5kHE0WXZX5CMMaN7pt0E3fUotG01IPYk9b6oyiNMq2un5wPb36xF1LLWrh0amX
vtSLD1OS8LFEcZKvgLbQ7Ee1UC8n3JuAuljoqShxc27//3z2XxFf2QZSyb+ez8YvDYJ61fygwPr2
e9+Gs/pv/4e9M9mNXMmS6BfxgZM7yW2QMUuh0CzlhtCQyXkenV/fh6qhu6uBRte+gVoUUK+U+SSF
+/VrZscA2Hk65gRiSv9NnDX/wvsEqMf4H9xA0/xLNzET4dAyLW9VUP+pzhriLxxbAnXWwoRvYaz/
t9RZiA+or/8ZSeJrryxDx7AAC0sde/2/qLMmj5q5N7V5q/raJK2NRhLMYwdFaYntP9E6sfp94XhW
MHvrMtmNxqbcGFxfsN8cLQFZnvL7XXJ2vxWKHowLRof1nyg7GjUbxGGwaRYLLpvmu9YJSSTluIlY
QWLArO9FmySvxM+SiDUHnIF7KGo5YLM06TOfnhucJ20pSe7b+dS2tCnUngv1TgKUkiPlxxuvMKlF
8syCY5nhOaN0RJTRtewj44+RVvY2nRG7/SYbvGODfPIAkEYzLwOOdNSImJQ6n0YD5N4Exe5GBxk0
bkSud/wLtNMJcUe4hDirMbyEBYMDxyeOiQc3M984qZWxZ1/EBdM4ZkKTUMjWaE5inCLU29rpjT1i
IvVLl1AGgw6Pp4DtpZ0SDkrjJ9vVCrlrW+IEgTLp0qNTOU3SO/JbOgoDqotsoCZRsKQ4wDp3zA+U
vU7ZqZ1r3o0y6rh9VskdSmFHMGEzQya4N3sjo51Yx4Sv4cYK+hSMIgQPk3o0CtiN1o3vZyOiIcjQ
vgSGZhSFOYMnyPhNb43HLpk3pCTSb+fJK19N7gg1tdeQVXF1FHk95egj+eLusNLbD5liiLtdxVlC
7flgextWxBZbSDqd591USSaTEBDJcmv3SHMgDo1a+jr1p9qhFV76Cp52GvZDHYW0G7ez8nyR0DAY
uJMpruU8GzSsuGEHPFBnvbQZPWqvN9VYGwfRe3bhdwpDwFFHVa7P2VwkPAykNYxbeuXW/LHbA7uw
aDvdRovJf0cbgSHVWXES7lSWjflRV1WntnEBzokNSC2xD9N/iTUv1nL0WMv+pAezeS7iiuRU1Lbf
VRca84nfOuhPehGqdju2WNyokaiAT7X6sNIfGc6axVlaX9fcseCBy0o7TXXrs/YMcieQuNn6xyzI
oI17Jj8xBY3iZE39CmSs2+ymRwK8bxPninAjn7sOvd/Hqq2B0TVI9k6Tw4rJKGpWAqnxAGy7+0U1
qTx7IjuMlckViwbsmo9hO+LJo2WpN5/gSCA7G9iZG3+gyfgxKa3lu4hBLo1CbyGODVVs3LVwjJvN
TDpk2pq0zo4HbNQFyWEPPPrMnqkJ9HQs3lmFNHdAlfUmaL1a1UGoexm9JcKynxoV13ikTNgEcDpd
q99SiCtueJrHIPUixWSTkq80zoPFmbDposK+bWuWxgGbO4UWmhbJr96rzHnrKGQVaUQYLoyaZ0xQ
Yb6AnqGHL9qSh/sFOp5fzFX5ndcafU9tjNs7tOdXpOTCb7gynb3RtMU70jafGwjgAKjoH/Btu6jO
pZ6PT10kU8Y8xf4koSzxlNi2dW09MZPW8Kz0MIzEhEgd5BSD6aNZHHiO2c9GkXXnTk0R7Y5m7G2X
vs/D+2xOaGtzrHgM9x54FlB6Ufw5Q47GDwIbf8SUbkDJYOx8SnDvAVtwVtBmXsLEi9GjaRp0ZP5d
C/JCVrtQkxxSf/syGFH51VAb4u3GHGrZnuIxtw6KzEHXzydeSyA+L3FTacfQNi28dFGVT481dnye
c2LtG4/zEvGkZSdgnCSg/dMo63zYz8oyeNotep0GmcUs7i+MubovdGr7Rkpi7soRGchzEu2XEYVO
+ezyksSRNvNBoYDBIzyjVUIE8HPR6wpNEZfi0N+LduLXM34lBaB/9kNubGGSpNAPshYeWszACrcE
WaNYoZY8HlYHaNIcpN0JPqOEzTj2yXae8NF5yB3zgMfUoGh+O9pN+IDJXH+KFI+iDZtA2BulMJJp
m0PYv9eH0LExOpgQx8At2drZXsz0Q45hNYLmJO9ya1vh4rsRR45PsVKxZQOly83CyvtK/3v0ZLgc
c8EYkWRYeYHUqRkCgYKSIyg3ZLK86dnDZLtwXhkJPg++88l2qW15n8/wOHhRgKb1k4FOv0Cqkb+I
KeL6IfkhaHI2ALCI60SuHgYmiGPimuBdvSKRUELszPMNJ5nPWZ/oB36ZF+04lEZ0nOcK6sjIfNAd
TErWwl3fCO9Q0kD2LWevecUrCbgNshuItiZZvpg56aBDQjJ5h7GrqQL+iL7wYZouR6O0VyoF/ZH4
jRPVKJwDi2nTmbB+Ewjd8bjJivTaZYtiQGgt64P5lovOhbP5pMAm3lZ6PWHwyWY8E3bG0Uoq16LG
wYmKyywrWgV5yL9MRBzo18I4udM1bXlIC92dgLAN3XibEap/YpPpQvKEvQGyMWub+kCLrfvbmWx1
YBVrXELqGsiuEHIiFbfgA9mUU7RUeLBhHRn4S8I7mnhQQGx6MbwrGdSRWsbJiW81q/Xe5WqaSWmV
aH58NA6OmmG11gDGw2UTroYbi0MuCH9MODDq6OebP9PVoJOsVh3zx7WD+QgHT2Qu7mu/2nq6GiJI
vFp9sh/XT9WM2VGfV8LyegHoq0dIQX/3YdOkEVTcIvVHmrIetKZ0Tkbj6OZ+XB1Hxeo9yul6RA2M
VpD56k0afmxKCJZ0bzci28CpXU5as8An1Fdvk/1jc4pXx5NcvU+yojp8LvTB44xL4k1cT/A/89Ux
lUYVCwEcgv2+j6PprP2Yq3QK67blj+WK8gPnMq4+rHF1ZNmTjN/jTj1pP3Yt88e65awurmT1cxU/
1i4JHRekP2fRymoHjXS0y15+oh1jTTDK3NROI1YxY/WM4VV3AX0sgNOzxHjKJStoYeDyv1hpM/7B
KIn5LII3WNzJPsaUFv8Y1IS5ZD46Gs04WOuwsFV2Nn9GJr62iRTY+FIRSUn2sjKq70ZYens//Rji
zBTL48n+McolnoHbK4o8Frv26qWz2BoTw/6x2IU/djuNcQ7I8o8Nryyt8RFQCea8JNOKxxUQYJFn
Wu17Fka+kdKK6iTYRyPNepO6x15b0uy1xLcGVKAD9gLsgPHcQsr/8Qj+2AUdO8Y6uG4ukLJc2V+T
pY2PBSb0U5lqySH0JusOtkg8sZ+Zqm0/09dADWS+xRAYcZczg3zDiZ6fRenEW1zgZuBgf2SKxvGo
aSXmR7qMXEyTZS7LD6q6MEhy0HpPFLra38PY0AId2W15N3hd8zLMOVa1H6ullan8pjNpqPHzJjJe
TTgnL5JZ7dL1gubAfIxYs/68K8XPG1Nfn5tkyOrGt7La/uKCzAOuLF6mmqtZr33YfZjsm2J/HnPe
r5EJlRrnUvNq/LxvWQLz1hVQsCmgS1T50kRD9DT9vItd6VLOzLz4OP3t4Vyvj2iUpMb3fl7WvU1b
r70+tw3e3VStqQ/KOaQ/8CZP18e5ZsLP2/Q/b3aEZN7v+s9bPvt51xd5Cfwp+Xnvez9vf+1nDwCG
jZ0AG4HC4cxbdwWEltgbJOsKoXMaGKzDuljofnYMybpuSH42D6bNVR7jvHxoVRfRzIoTcRkXk10/
btAhKJdhgKKc2D7AvPqs5521M9dlR8LWw/7Zf9RYnJgb3ZSWxBSI7SsJK6pTPLMmErqS55gYLN24
raGVX+0JkCSaywZrX8JeP55PMGjp8NRl548dFX7DlDQ7otKUjqF3UCdhxUJcmtnrH+DULPsIEe2t
ZilBm9Ta92jJMquoW/U0GSCZATrSZYxFlNSB9k5iZtBObOzh/g1W4TxP1ogXHYeFYflFO1Zfeu46
7Hm5aC+RvT7OKqejfKHz6JxO1Bzmu4pFJD9CsbwTrpt+mfwtZJDikaNwnO83kEELBdq22vlXY0Zw
3RMjs++S2NKfGHA5YdNlZFgf2vgUWtX8uwgbBYzKyY+tQT3hYfQq+5ZHgxueUG7Nz7SqoZkZPGcC
hgz2m/HisXRea8x+sZGlaYXeVtv04XBti7xJat/jJ9ZvqMHK0i0fZhC305KNn3x85U2X5X0N1ULn
did3Ex1CVFNQcXG+m/TGoRQNv9udqTMMbcNGT4xT58Wh3PEi1ulqS7SUVxXPG+nzyF32EPbNX6Ln
AvOXfuD9yhrWjjaInxgMQpoE1HMbdrRFaGBAkQO6Mv4em1YcR9KQ78VcEpWIRXvIao75xbTaZCOU
5KzJegxaJYCWQtDCvTFRA0sf6x+GKByh3S9bg5EVOdjEpNHGGAypIqbUrI6zXQgY+X4BTNKdmsoM
SaJ64drtHZXyp58ZPvMUUQJKfpS5Bg/SfOfWrofLtU+87wTEzCPr3+d4dRNvWHR6m6rE3lfUi7Oz
nASfWqa7J4o0WJzaTXms2Ulf4UXoQY2ySX+oEnm+VcnQPbRrsN9qB7qC0b+6r5QqgH7nmV7fHpy+
XA2Ecf9d98t4NyPdGfy76Qh/goA/lzQuzg+7h1xEgY/xx85sHNc4PpjsE3ljD7G8R7G0cTiG0y0W
pHPkeHBnQaXgZWiK8ZDZ8qtDO7hmcJtJ35bTeYp5JZmNvu9Skt/TKK1XXOHf/LrNfI9Zbg8y+c5H
cLSE4Qt6AglvFikT8mzQIlho9akQHX+hsaqvLtfwLunb6BczBX3ZHH7y0c4+wHeILV6FVXAqrSBR
aPGGXYljVur1I03C+p4q+dbn4AyqqrP2RlI632jJxiHUW/to1dlhKV0i7nLI0qCe63KXFq312BqG
wuLk6p84P8uzHM3pY2jrMLDDrCh2Xq90EAhU00RbDsnpayEgRalgZjR+FwqX6iCakjdQ6CgFHCet
+RCZdNV2gVJ0A3elPVQzM30mLbrV1zYyLNU898c6u06upS4ryAFo45Srm2kemQrdqV9+q7TDDpEx
QWL3KNwnJaS8USYxctlBqQEz7mJkyvTAZJL/nWtzu2/JxayXyVvjdQN74EoMt53kEO1lWqV+Tews
3BeVB5DYUPsmd2lF6cGaGNbaIZHR0/nMuNuwoKAc0p9/3hxzHQVNJ7I/LgWJYBuxB04qXd5pT5cP
ZaUGUHjYnGDwrfYTwH2GnwiOSzY3e1Hlx8mM6n2cG/JuyGxA49ns0mUlqpJhRyuQ64cq9COnF5h7
eZ8Ojt28TVSEOobCZawLRzzA1+spAW7ne1olWBzpceHiU8jeGhj0b6iWdYAa2F4ma6KHvFQmNZfr
+gyCZl3igGeiEde4WZ1HTpKc0GMIAKnhYM3OxWXM87Ev22cFBHYnTG8JTLxL2xKzE2/kkQgknXzb
kct4Jz098R0ZFTccVCm4g959Rb5Zg1xt0/ilhe0C28mTymno2if6OD9JOXc70EJoh403iDsc167E
iCXVLXTPacuJS+LeKvMd1MDmtCxRbZ5nIwU0yjbtqMK4e9ewbT0J2fQ465ule15Gj2kvyqzXZk71
PR4YnZ/qoh9qYt1+CyBg6+DRiE54BvKtPsX0ZYMlYs5ZMudzLvMPSTzSnysqGWS/FL8xS4V7zofq
gcglKlMSapfcwl5gh/i2Uy5WzBIl1g0Kofaw90cfTzwGu9y51CIsjE3PcwDAKToKh/MkkrMOl/Xo
6K37W++tqxYydnd4/xjIQnWVtpJYhXtyW9g7SZRTfD1rkFnntD/KGawjhW6LfJFmId4pz/bBAnCT
RENydpq+3iveG1tNMdheqMJQnwvQ6ecsm/U/UzvAl108ccUmuk+lWPpLralsuo1HsqN8rfiA+/ur
EYYJ2tDq5gOjt/oTu2lxzQALHJqR+twWIVzd69laK6xopnN7I9wo1cVMUvh4zGOoO6h2WZoQ+3d5
tNzrFgSOjSDGGueb/5cV/i+ygqEbJsCY/1VZuHxExLrL7/+W+frn/+9vyoIn/kKBo1roHzyef6J6
POsvyyKq662YR+HoFvLBf+a+EI3ArHkSgYHgN4nrf+S+xF+Gh0zhStNaQXSm8+8oC/a/ULtcfEmQ
ry2Hr+dKqpOMf4HLZZhYKqtboqMbRTmIHoy7x7Qbuwvw0DIYQoCrtQE1TJmMyaDQMMGN7EQFmi/C
//DMel/b4ZFoAvqI4C73nVEFVLjquBlxD8R2Er2jIrI8TKpIXIlOp2cMORcnBCGSNN5yrSVNA/R9
57cqWsvnmvgZDnu1oXxWoOqNbEGMTjC9i6e2RWQfhonn5xCB8pzUED7V0wSV2BO0jaIJL00ZxCVf
eGMSda19NFu1L5eYrvEuwRO414s1PjqGdvWuGXGTBITWqq1AgHy2KNp878zoRHgMWoLpPgzOWk7W
M6JZktNcCZ/0ThkkOlURSVHeaPQSHlTB7ok48UM99zdx3bLMdVyC2ToR8FnQx5nM/lLyDkIDzbBI
DotPKJbjJy7O3WKP57CtbpyEJR3bHbEbu2jHc9n0Uw7nLYYCzu5JRl/xKKYTVcL2TotW7rMjMRSr
lDipt5q1Et17Z4uMZySHGX6Y3UpdkqQtLrGtaAHKB0GAlLiOXtxA3pWByAZt3+CP/5ht4dymbmds
5s7dp4J0S8NSzS8QZDItfYzsAvg/JSozXEfMsCqL8VPY4/3Y4nagLpGVUE2LoNuEtL1a2euQxafZ
4H9jJKkPpkXzHDPEJ5L1/UDsR9JhT69C+KeweKJGpOqu0QioOY2d6t1hfbsfM2/bVSYgkiWdb2VV
JFszJ/tOjmahxdLLDRqs120kUlhNhmCjCjDa09LuCPUf7IWBPfcm6h6NgIbiY1sMlT8I/A7Y+64p
kemMouhpeu67cdxrcQixcloYU3ma6puGKzSkF/kOmuUabDKxNRQMmt3YX13CuoHX19ZNqtjRJlZ2
YZuyjymnDfDX6NsaC5A/py1ZHlMtl/DF1ly8k81wsrTMZpc4Ffq34ZZ/iD8sgSfTnWEZAbPOplTp
U7Zem8MAdXqs8UnaeEi1JT1oargnHzZuo66bn4dkEUdzdHYVi9atqoeUnVMTHQoczo8oyw+xNX6u
JQubqLPz3TzjDO0nPl7eFBMNH3/lgsQTD6zaJ66V7t3eDtk/uXzRdcdnFdWDla0rVMOyh2B1Izzq
eUiFBfa7et9raXQ3y9twUi8Nqab9ksryiklEw43NmpCeVLeb+D647xmtGlGuLkTXlN8Ps02tQnuj
LfqDmuOnKZraMz+1VOdtU4XVS1Y+outx06JiUuBZ03BNAdC2Zx2dpA6AW9FeCGrfAD3lqT2qW2z3
x7nTn9WKRWKs7IPCNB+iNj021Ca2ea0/mwnWBldhgIF0b3ZUb2IPK/Bp7Bsc6myiP2zy4et7f/Fj
56aI73BzkfEkUw5CCPI7BxommPex1VdHO49Le/DcR0/CqsgJRPKJxQLgK8riydmFrYtGwv3PR50K
um7nepjKWCg76bSDSjinQVOzovKNyGrZmOI9Gy8lwiwYrUYg2BEhYv4DuOQdsOCG6alcuqh+JcwL
s94UWd2vdatZf6giXO83Zq6Dhq66BKzM0FPbtaUXRcFgahIPEy0ML5bEcazIKqrVnVMsgsXtLCBd
+BhECRIQpaj25Dgt2rZH85bsuqDvCCdM7lndtk1pjOpgHLN+WMJC37PI4AkI1dqFR5aio1VZHX6y
a2jWhjgwtUjHS6xhLcsH9t9UoOS+M47625LnCe1p1HBxT4DcwDkMUsi4aa3efMj6hu9L2dwzndFj
nqbTVu9opunNkq23qwOx75/78UYuDMZRqN86LlwRmxqdjdlroa8oQttkbRJio8d9ZoBtZ7UK7qHA
1LKxbHQefUx/Ucg77VQ6fRklXSRua/mup8xrqDfTpeo5b2XXfibOZ95o3kmZNNpLR5kBpXATrmk6
2pHQ9k5c3due8ZBWjgfM3L0aSKqHuHAkVUKtvh0o0jz3coZ8UIWFT4PXKXS1Bzy+GcU/Bjoxv5E8
4+ovZF5t/RlFKGy1RefqdOWX7Hkx6uSPsKf4iH+OnENeLec0o01qnqr+hRohFaTE4v6QUmBZMUBt
svyu7ckQ5F7iRP8//f3+v0x/Jm+p/5XWeB3K9OPzvw5+f/+//J3oI/9C94KlyJDmGhKTyD/D/tZf
rosTyXWlja1D9xjt/j71QWHEaeKQ8neFIaQJB+AfQ5/3l7BN6EDCEo6UUjf/naHP+x89lLojJDwh
k9FP8B/7XwC3a5RMku4o98MwdofWyIaPMpFsnl0rvFq51p2nhl+0nAUuWRZ2vaIoo2M7u+kZzg5t
ZUK4Ly7j0LfX6kSybEfbwT0gojGl81nLyni72JrctLz42e8TS4vm5UMONsbzJLAG1vhyLs7UXSEk
e9B/nAo/deslF0t1LcT45MWs7G/MX7QDieKUdXWzp9HcwGalE+Bt6sHx0ZiTLTeD8ZyLBCZek8X5
yVrs8pYW2eWuNJzia8hWOwAo8E+VmPGBP2+6A5eh7UxbY19fk4J4MfVR+K021r4NiAWNPMx+iWIA
9rLwp4boWlg6k9UkDrD3aDdV9GoX3XTUysoKHAmIsimLe1iF6Esq7k+poYrjxFVwN2iuC7JRMOV0
XWXMay/bcI1xBR60TJbnKpqGB1V0AihMaSIF0bP3rEh5IXeylk2t6NLF9rQxw7Hag0y8mnY5PlNS
Gf1u8qR9S+Rk3xc6/kmqZz32143FuVrV20KGyeOYFiZQNfWSssS7xuifj9zr4sjGYzj3RZjQEeWW
L1M46ywL6GiZuygJ+NXw2SakH6BOkkscu2gdTWIYnPUs3B9tL2V2r+PfIRM78fqMsXqQDax5Ffqa
reovucAyTJW7BI43v8ZmfchiwVAD9y+pDeN+ZM24Tdw0u6bO5L3Zcq5vDFXbZ4tdGAy0Jf+2M31k
VGvZTmINFxdF7v2Cw8HtmIk88VWLocG9H7HNm2NFTBkLUKHbIdV2ZXNwKGTze8M1EE4187ZRzu+w
PRvmm5XyJ+tgsx47nIqnXHRdsISlA2MyHertEqkownxYl1QDGgVlzrLKLl68dHtPW9SzuTB20nfW
gg2oUEm6hdFGeXSS6EwlymyoYWFN5JOEp8nd4AdELtb0bosJsRfzYt1RFRLiei5Htpma/DOQGrn0
AzGqxmy8HcbSGVyoOR97rGEX6TnPoBiawMMAv0sSx911qnWePOrLd3VesEaJNboZu4RompAam2A4
Utu0BUXaLApzZMlMNitGX03h/ZBDpW/tJRmA3qmGNopKHcxmcPZ5qheMO9gH2OEVVonN213q29AN
7UAwm4hebtZ83H6JRhqUueNT7txRYao2q08Rq72BB4nyDcIBoIqze0acZFevHvaMVkkbmWDHMlvu
uVLLM12FTIbADUe81eV4byTN9CDL+p155LNcIl5i3Q1Iqa90LOV1CTP3UNPFsGuNIuTwWb9i0bqW
PxkT8Cu2gZ394BrUURR52wcNkuxj5AHfsibs9GGCtj8nRO9EdWmTZaY42qTOYZBcybIeXuOV5KkD
7mIzL/U7B9OrX6nSoEkBQwNLXHs79NCsezcLd7KS1m07WHyYdDiRYeJ4j5Zj8l2d0Sls5c0+7wkc
paJCpFrycusaaioRRur5NSpC92g5abzNs67bsQ+vTjPGvNWN2+3HKlXHtf8EqmLXySMP8mXPq3m5
utEidpED5Da0eISoUM2U4PDTVhk4B0EGHpbu2kjoNUxmoUOHqxrsvTkwOG2guX3WKa9c/ulKYVZC
zCkIahEUrMJX7NuLj9GVRKA3jSe9mcsTMQqXccYrP3Fd9+zVTQqDvUx/4EPOCiuJCcpBQZLs78zJ
epZJ5UDqwJGzzcp5GIGCxtix4Su42zhxrV06pjktdDL6nr3i2ZqaZlurZK+BTcLHT0OIXVFqgefo
bSy1+6GbLgr5BQilH0NA8NtR0fW60Ff4BuFlQQhyIU4qwJBVlbpB2OYedp11MW+1MYWR3sDnv+eZ
3uH22Pel0K8d1buZPkAhjeDIljxRU8+5GVIx+IMVwxwAi50uFb4IBvtyGcl2VdzdbNPs/pGEVBIU
w/SduVZ2mKqIDi0ccCwY7lM4eUGWYp9b1q1/0lE53FfTsgd+W+8twQku8C34M0ENBuJl/M0L5T4e
neeUTTfeC74AcbtavdUpx8YmCgs650YZEsglaeTrgGO7PGyJL3WQafVQ/cL0JB50SXaUr+7TLkVB
L9uVjFM/T54sy7mYRbSlv3bywd8V267XdFySoYbQ3cU3LbjOE34x+wjbsfFD/s1fReFZ752VTpSK
uNmRW+JAB2P9GEHh3auGvgnfGEcKN4u4rN/wQEXnRqr+zilUfa40p/9deHTD8Ju7XoPASfOsKHed
kB79sZ330DH0bvD2b6U+vA3meAnT4jxMtEgaRXRbtbHJNZuXiOglM67XJBUupZRDFVgZLgoikZPV
3ZB0xjqGg8iMe5IiqQXNJt2jmxAba1Ikc5z/WWAsPU99JmW6E29MG02Bf+o34TJP7FBP+S7mJNMe
rWhqbmpcK7M1/UkcFaK68oCcQmGeBeGQcj9OSS/RcKb+Y+Ea+k05oYteo+cE2mLW0UqyCA8cnKVP
pETwsUPc1nhjZSCCpzxp7nmm9oGqRXursbYNBJ2RAqFK6S8cPesjMJz3XVPCjDbVtNfNEm7xKvQN
xM98ZWBC18AAYjxQSwEujzV8YMXdU42hbu4a987VxFBvyBK94NBbWDUxokR6/Tuv5/mpBu/ua6Qj
doOdc3tbVuHdu3b1MjvjtSpHLHJlfIHTvMO7QxDeGt6Mvn1ulwLTQ5lZ94bwql3plWrHtefdlmHB
5lnpufOWCvgnFWMFTUtfaWzvSVUflg5GR+Icpn4aggnDRxQsdgGqe22q3EYow3mXbqtUABfSGyqY
hiuWsIdMj7+40F6mdvzuhE3J9iQuJCabXWTYnk9BNL+7UFa4d5nCwhirqHSCVC7qtu5s3Q8h9gWW
sum/EfEuF2EUY3VzuoC2reGCXLtsnLpBp9RYQgUpGaonjl/3Ri0r3bRfQaeM8ABtDKZOO77oVZac
SYZQrzMCR0Xp0O+Z4tRjlebLzqbC7Gq4GGOK9NuOGGCL2R7OAz9ov8mHW0nU/qTFPOk6wUseVCEk
5ppAQmgmq7XVmA+8sHUf7sNHqmRNtDvPb+jj5ooOGwnuqYLI1Mk5qJZY3HRTaFwZv5uT64zmAeA0
ckqYngttbt4hSzsrPssNzBH9fZMpDSdj3xNiadz6zgsN/M5p9eHmJX9fr623E7cPSyJ5bBAz/a7p
3xrZfuBSFEFiErlRRbOXPcHkUDe0V5EU7ltZTNo2wcL5XNptQCdFNPDjSDBJ8a37TX6HHXBiyPtJ
qYiFV6kLXHFtdyJ+nB/6pjnwtJAHnLKSb2oR3cDcQU12uaTwOwZWXw6vddw3N+Tg2vcqobcgEw2E
HgJtGgfPSiiZMvLdYdPyu8PbntBk6OPn03bSwXe3oFru63EIn0sVN/dYrdygifEbWnQAXuAo1Udm
sOmhMvPytY1aIqFYgVeztXpA+dM3Y9Ln31VhOPsmkeUfr65DWshq23cbJujaSe0bOPdsyuh8Lz5U
4WTp3mDF94B1y93pk95eNNkkL4DLuCzyGrT4EEYXI9f1fWQV+sUgwxgQM6PcCgD2MVwKOp2cMvpV
2gsQCpNSMzKgxbfdDN6FaK14UYaBftRPciNpfHrHARQ9ZE2aP1bTbJ4m1129qUYy8k03KW/gDbDl
s5L6Xbdeq2V836X2jnVNzKjWkeKLQwwKtFZdHOhkvpya8mJ3xFALdM0tJcK/p3ICBglTWe7KXDG0
zVa4yxbpvhtza50jFrUP0yK77dwbzTnqUsnkKcVB9UL84rHarJtR73fd4/yHRz0fY0VhuqSG6zIa
cXIQNh7G3i6bU2VRT1Vptreby8Y1fDO5ZtpUbgnz6uz3POOUaIYofYgdF3Np7wo9Nld7UIdHsS9O
7oLFkpWqd+yRMG7E1GZ/+BdttqFXO2fwEmzA8h7QAir2HxEuXz29zhsXiJ1fQ2QMjBZFlj8FI8cI
mBl/UXgO4+hC3Rczo+HdmiAyA+miLZL1S17xg6hgWvL3yh0BjEepc7vuWQv2Z7tSL5Rfmd10Xp/3
JMPL3+Sc9gCIvHPVe2obtlRu1bAbXuLY1CyyWOxxYz5t+AsIbKCSIqwMrUHuoMpQrs3yOWJ0D3nF
jS+RLuRGa/THVEUhOO4d5cB7I2uyE31S9+kkAyeiWY6maWAwOlKAoS7EGptdHwEygGF5l9rdZ2Tk
MxHsIr2QCV4CoVrydz0UiMmT9r5dDKvEeL5q+xa/qHlIZWWbopHn8fsS65eIk3NLsRKhkMZNdlWj
IUHXmrnlhRceUCtzquKS9n6s84SgXNccxs5b4LqnxYE7Ij0ZI6nJZizcu2FR9r4jmuiXIrodHZov
+bPg5ybzgNOEfDhoiiwFA2hUYQcpwzNfAdX7s+0ijOcra7TK6XqstQzhQRzi6iZzXUhB0TjdFByC
JAm0eXzsRFq+F6HJh8cCp//VhuWibcJ4LYfT42bWfXaA90VraA/oHUVfHFt7dHH89+zqbZBMMIWy
8pL2qfGLu69FuMXhsMQ0dZUpNaIbyDGg2WCjvA0sQ1+Qw8DXjLxYNn1CZnZT0DN5BIdk7CG19HtM
l/KhLefspDBnHYWqxIM12/Z+GM32S7b/Qd2Z9caNrGn6rxTmnjVkcAmy0dPAZHLRkpIlW5Zl3xCS
bXHfd/76eZhVXW2lDKnPAHMxwDmAXZaSTDLii295FxyRXbicydeqcvrvc4EffVfXbMaRsMmjcS7D
RqvOGRPY9KGnZTdaRrZPqg6bZLRcHqiip/txSIpPsOyM60wKJthaWa07S20/6LzTW1EIbgY83H0k
pp91ngo8AdbkIlZH7QOOC+iJzaGzN3R9pGNgQjrtSkX7wDmreYUBmZa8o2DwrBzQUUIyC8ipL0kp
do5G5zsHuwWACSISCTr882uMuuUnmc+KB9kHzCDgoivEeT3RrjS4I5OINUbJGSDrDNkgtB6cvrpD
cvURRs/VuiTKLp2SH1lmpOeyaa+KkQ4tFiBNvdPnLx1lD2AdAPvacoVA0zeMNpQLiKzx7f+Teff/
RwKm0tE0bF3eosj97/LHY/FY/sEs+4/r5Hv19Nj+cd5to+3u1xbnP5/092hb/9MxVdWxEC/Vae9t
rcy/FE0d/GRUS2fo7bB/zaPW6d9NTk3/k/+y6ZYaENpUNPz+6XJiamMaBqNtqZlC5Sf+JRca7UTQ
dOPJMVRnrM6dQf/i014ImnIodiDb6Wkwc9N3qUl7obbRMJey28XI9Pm4LD3jSFXvVyd7QrYf47gK
25NmhA2eVMiA2GXnhqSl+3BK7scKu6hfHvLfSut/lANyGknZd4i+nwirb7cIzJ7pvyV5IqZzcouc
yibNh6gN7IIBubIawsOPCrBi7BxG5H9BEl9b3eB2kcDs3UID6//qBgwoGjwqYHTbM/xF2R2pntqe
jLwNjhYm+jqP+1rLofwmoRc3OAgMKGLtBgfnQWaYJB/cx9u3sFkC/UJsPD4CC/srzTABDNvWiQNW
Z6BMRTOrCaAzQUvQ5N1Axw+jjPc83V46gwFr4lnT6eUyBnr2wItfflXakl2/oKAclNWI1mPUO77s
6we03BwfWQHG2iiJ4MqIYfY4TSgshSrz/VncAqspOWlsxdOhYj92qTl57SxUpqSYv277AvDB3ML8
qJagLXA0Umo0FQhkEpNT5rjtMAKJqiPYzIO4AXhPLyLkQS4MFrsQ7ce2s106fZhhlPSxFXKRoDNB
qi+MgyaEsmB+oT5om74xT/P13GXPmr5mXjfmT6WCFF3ehphWOD8hUn1EWvPL229oGwa8fENsCRVW
7DbHMAx7e4O/rBG5wr2C70OGo4eIzszL1zQMXdtA+SMEpIyKY+TsZAPh6e3rim31v7ww1laWJW25
kWgJIy8vXHCe1B32swHEzNxDNIqDwV77MyFqugaowbgUvyMllTAvi4UNXVLp7aVd8kLzWXh5HPlY
dUBVBBm+gzyVuU4ID6VqpoWuZ9jT2RIGx5xSCu+dexev793SbGA1rGrAP+rJslYHxwDWFucBHg2l
21B2XEZxVjPOcD6C2Kq8TPZ50Id9cV3PuB3o2vnm3I4XEo2+wjr/KwAZs1+ZB0tiJmN3MPEdhS+N
IB8lRU7XF5fo72/f9+t3bYArEgyHCEgAkDg1fn3XvYAC1gKahi8L2t0wiEo2bMG/HnRr1TB0h542
mpGL9/bnbx6YMIRjqdCtVZBIL688iCKcBpDJQQh1A94TEHXauJ379vfjRDpdUjCyNaZvDAoA25+4
lZZ5jRQQlXcQL7IMZEtajT0Dc75/5L9v/lqhv4Z123gd1yFsO4CzhKRXYYuTtw8NQyK+N+ZoUubP
oaRNSZ+ekXxU6qh8AAnhTU6cLSOuVqW24iBq5s9aZKy3NRKXZjlAdto4thoamfsCg03AnpF6lncs
8iydxL5V6RzrpX2nWFjOqBadv3lpz5NpQE8FNPlu1HLHVyi/keFRhYd7AOJbxDdTm4HUI4SJpAQ/
BkhdO6iSW0sHgNNOyO8bjY04DrzgnVj5E6JiCB4j3E35lTh+OSjlDmCV4QvR3c89ma+okbEP+/Sp
WJMnM9VvgZSHFyGeSjtDT59bMVRn3RA7O9Upz5TZUfcDhZOfV8lzG4U2XiLE3EaXlCS4KcB/Yn2X
USf2lBdPcAFnKGvR52atVyiVzl3M4tgrfcZ967dl4ihnUzwKTxf9A2x2Zz9t0XtZsu4L9AnauihK
u/h9iH3GyApcUGo8aupCWBao4OVT8tShqeXqTYNfjpXDBRTmt7IV6T4aCvFxxHgVgfCVg3i1FE/m
6bMW86XHqLfdouB+o77/2IrsJ+y6EY2g/BBNE4btNoF7wvTKyzhAUC1ee5gYyoNU6RQYYetsmoK2
azJx3Q9GF/vEsjKg9nzC9q/cmVuLXek4gfMFRbLCKA70GD6lmnPXdAV82YFpRxbacUDyo3OwIJ6V
67yasms/Wgm6XUU9fCDBCCCCPrVq14IngOqrQC/3nJm3CbamZtKXWkBILb9p8ufSwboKPaFLxEUu
1yJ7zmXpBHO3dG5k8EW7qUBIRr8KdVagzVzYZYpxnYUVxmgNZwD95IwmCISBsGadozGteAvKJPsM
QDETo+xZifB+s3izi4yeIWLzT2pj3o8ZLndlZJeYvRWdO4fRM9JtLIKYaK0mk+3SWTvQ20MDBNuU
fb4WT/QWc0hSGuPdUbE/YZzuo1L3ZOlqdRYvKjp4obxT+5zvSHp6sNKB3Gp7MWQG152FcVymcXgc
1+4ysWwoX2DXhnmPCF/yZDP33ZmRfqvbuRMw4HiyqR+x8UqeNKyakd5jLbUr9x2Ws49sAlyAwgqY
Sd8BPVl2caNSsW9boGCFaZp+2/XU4OZI8mnAjb0qZ17WkGzZhsLnVUWtg9VhBekar79T2S41E7ud
gLJzmKBjetoEJKW2WbSgVZ6ON87tksVg7oqqG2cahqjtpTCH7svgTI4/9CrxusazPpdxfVU5TuPR
24SnuDiZtzbyXAMe7poF5vBJ7zBYmcdDxZBjn2Zh6s99WELcyJ+VbgtY0uR3+B4s3eyvF0wb6Vbk
zUNV8yysOX0GHuRgQp8+HcPFILPnfiaPtvHS2JVpxAU6hpN9zglSW0jftlrfQVrhIVIMkA+t5FNk
yXI34geOFXR6wBUtc7OGqESgyjxrrR9MUR2OpxNjcGR9Ip6AqRnhhbDS50UNwxuRVn5BkrRPrNXw
2q6sfXPGZWBxfpToXO10wcotSbp2XZd8BtRGyFP43JFYi0ElD2Q2g1bm4BXzYzhbSh5EnFvXx6A0
mIQXxNwe0pl7S9D2EhWG8k2ODK9UyyDR2CqWnT4tykbB1VsEq0Ze7rGaiLeExUp0xduOHUREr4/f
EE2y521LIMN0ux0F0hK3fc2NHd8Bba/rpKDHq5aA0LLpAHOIsUy5LRtUiWklmoVXae0DMsPawWzT
56yOcgzdWSp0WlBI3SKdbRBMUCW7qxaTiGqtikc0mT7gwtd7oHmdXcrO9CZl5bdsdB8Yz4UX/fZ2
6PYyYl4rxExL1KhS9uFcr/PFMRIn85aIWVGOOibwN8549GlX+07m9eaouLGTaADMfodwIVkMLwAL
H5T2qgGIbVYk1xVTXVQqa46fjojAGubjt3NFz7ipbkueM8vEEyb0EAReAj2EvQLCY4StkT3PKz8Z
16TpRBrU2HhVU8WiA0xS77GlpjEzEn3skVejOyQU29vtUsATNDd3MibqUwWVQRPxgQ1gL/8Yf/Mt
OoZ06pDJ0/SdguroWZN2PRi65Kl1uAAoYmdnDmwguWYHCFI0Q4Av7tNay9xjOjwkOEIOtCqvlDBf
PtOFqs4ko1UaVCRX6pw9HddK2RdPqR0/l+t8F6rpwoHRAgAdedTbaRM6xMWsZwuEbZ9d0cWnUalY
DHdHTCSNHklaUzDVH0DQ+SjSRrzbNrme0D9x4RmQn5vSR1w0PsvxinI5TppromRzmRhxf25MJeAU
GKO7WY9nd9BWx4ebaHu0pUI3bRgOVN0EphCpefWsrdfoiZba0JJOG4k/akzDejsBISGRpkrm5Llq
qocQhps/U1l9V5xs/aQDAL1US5QPo7r/lJZNFFDnJK5gUPEAyBVfqGIpyYh1JKKQyHd1SN5nSHT6
5kqZNFaookOtHatzWtvyRhsKrFvXhZH7tInUL011bm8FXBaTJzdre61rsUGnatYuVCd6GpQcUzCJ
hBXCdTpjBTxOskldL9eW7VSXBPutzKtknbkxCG2X473zTXOKzxylaK4TM8d7Z9Nsh9WO5C18ZTAv
QDrmHOsLgMsjBRpgA5wEwq03x7iQhK0fUazRmjLHZgE2jZDGee80D7kDddUZ6nU36hba+HqFBr+t
d0GtMfqDAxxyeQSqIAbD/9KYqMcr/gEAcAa/HcwLLBi/gZKffmZ9C5mksUOGXnB4KaC+1xIJ2mj5
jmwfVaQWE7QUFalbm1ae0vSYWgCHBeNcJuh0gLABAs90nwEVnLxEP1PSON3r3aR6G5WY5PkG17c9
TuikiergRwvARTA335UItj7YXfD8FYtw+qyp00Vr5fYOnmhNKFd+1haLD/Jz5okZo1KQ5o9mT9RN
G00/71fjNqLju0tblZm0nrklRiiowg4dIpKactaA7HS7GfsWe6t8VhybdupKWEqG5FmbK8ePNwlk
LSTSVGW8fNZ7o9neMNI8OSeQgRLR84Sk6R7lrvy+bAYDXQn1YRSECkXrHrBnIaXKmhbRescgvJUD
bDkJiKIiCY4Z7vrMnlrkasYl26V4CSAlx/42lOygq5xzEcEBwajeU9CYDYa65be2ih41TcKBzjaF
C99xyGi3+mwzmigTUFUF67baligFc2BM05MzDnaQAYKJbVZMyPwMw18015myP2/3OdrqrUb3Iegs
jbKQ03rnkGajLPOUoeOkZphPoAhz260YDvQq0Pwp7uYLTYtxyFXl4NYSiaV8OtSL9o0CsvGBurWX
nSraz4OSfYVQeh31DMDE4lygZ6/DmUizq3TibmyyKvAUPdn1Fk7XHvWZDPMvFzpS7U+mfacn2VO9
FAcSjPlmlTPMx0a/qlvyGkVzUKJMLOpGOwHHO4ELmLEQQ6lmFPHq9yLnu6Kudo0LXXyjtlr9FU4F
jGXSZE/L5DlAvfayzlkNgOgqEiyeaZHDGY0NaSNAXLaXkZJMd0UDxIF5Aonn1rxKogVqAvyExSau
hfjFelkTz9eKoothZzlbkC6oVsaxJvfu+pUvS44p1hGdziTFMKGtzvJIC0J16M5pcD+XSvwccdq3
LecQynXX2MBtRFFO9H6mCNvSnWZbq5Bu52s8canyyAkoroWX6ovCyIQLGNuZWS4VyjRb1bLONIjg
b2TuELUPFeCQPRZn04eoZksJE1mrEKeioEfN8mKhM7n5Dc0fMka0H5sBBflC1TwF2BnKjRhq5FT0
yAqzJiEHl4dk1EmjDIaPSFVqhwiZcdwhWMMIeK/fCkguP9pkZsIu+QAbVuDeqQbMlBVWk4OF32M+
oeMEc+QZgwX1qQjH8pBz6h1XP/Ums+o0uaBYfaYJwbfKrY82PgKWI26x76DUCzm50pohMY0q01gZ
BUfOeMV0l8Zmtp2BEetzgLuxRzJ+CwpRfdti0sBh5tT7WMM1W6gxQCDCGM3IzCsk405QcBdQZ4CV
1/XlItbVM1AJwQjHJl81eB2JIj7AmCx2w4b4RjtDAwpAV4rVzhE38IrG0rg9nr3OzD6NjfDu7cLf
/F17gR6jgAMmLVW1TnC1YzrKMUqXLEDVm0Jcp2Fr9gzba5qCoOxWf1W0jG/BW+5XUAWxKAZCTX1v
Nl/spr5T7URjD1PobmnGIFXFQ77jLhujG+Qc1j3UfuVM5O2AhiS423oabyzUEl1h9yTAfYTUDefg
sUbCjekHCjLxszX344bhuwXlVjJx7jX8I5f5wqrn4oA4KwnduCWlkhqohwdOvZQJ6muT3EtRtb+K
sEHTIUPZiAIDpSy7hqkR02BWVIK2GTUvjC87PM80bf7XW+RMBHQGBXDx6AroJx2pNE9iZFfw0Q07
akpbTuEFIlvKmSVIuorMvE+OgZc+/j4b2G4aEIF3WtS/aYrZDsMM1JexaaWf+7I1hT3rZuqYDUEq
kRFGUjo+wzGFU8iCFABBCt0mC2jHCMXhnXaV9ps2IuW7YzOD2wDgxsml2dnagDrIENgNavYmQR0v
MkX7mExW4RprXX8b1DT0QnVFdcdMb6qxGD85tQgWfdYe3l7dWwfupB3LG5DaZjcrWd4nfeBBoEUG
XjILQHYr3tYwQCaMFLqbN7IwhgAwb9558tvXO7kk/VETvys0qaAbnXx9vezh1NCUCmDt217eYMfU
RPxJy5kcdu24G3GWcgEx5GdJNBZnb3/h3+xm5gTcgGPz9hllvXzvBQ8VnIrSB41NMpbR0NmXFBTv
rPDfPFa6zAJAvk3f89WYitNUmEzJ+mDVkB8ZVrQh2nT+BnDsGrnAr0uP1O3b30v73RfT0du36W9r
zH1OvhiKvBFpSdEHUZJ2l2FPwzzpjfackEArZ7LvgHGUu1qleyas6KmY8yUYZw01k6gBADQmP9b8
/u17gg/x6k0zR7RMlcVOE/hkcTFsbxNHrdljWfqtqs3l51/Jb5aS46HUdf325bYp48n1oChIadD1
38wV5UkjeBBSsUIwgYGNolIrhOOWCnoOFdK9aAFyAGuj9Wjk6ecacHSuys9tggTamExXANl/9PYm
r4hQyNXbt7VNZV/dFsxfk6XO1raOI5FfZi06aulLJCM0sJ2RPk1O8mw1hBq84DgyhTgfquYQ0yT7
ghsqkjcVr0iJgR0mSvUAyIXGFHncLq+FgK1WopFv6dcT8L5dn6bfrQ41Rgi9q0EK0stzvdNvAdw8
D1EMJiYaUk/pI9QV6dTINcJbABkTSF1U24hIIq6Vp3uj6MEb6VttrSJkgKx5Ae9NKXg0tLK2sd3x
YAMx2Z6//WzE62ezTZJNMMuWA135dJ7raOPcUxjWQRRSLiwmpmYS5j9wZOx9atn0+wWXFloHBcJC
I8rx29ektYofCrZmy6Z/E4WcdFhKZqgwDIpnqkyJxi1vXvH08bsiwqYVJOmutemEwud6L55pr0da
Etw1pG8dBKwK5vBlSKGXQZxvSTZJSvEWcGzFpaeGmIdsQcei4hFbxcF2zNbTUtmgO5347aTW74TV
14sf30Fn8/rcbEelcTJ2LtJVr5F+g0OxtBdo8tG1YSUk5Wi9cyHxOtIwOsTZXDLhlUKeRhqmILi5
5eiAhyVdQYRVdtqSrX6DSMxzDsLSRZyMxbt1l5t5qBA1QTldgO/Ar3mMoBXH2HtET8nEvEkW1HsZ
JSDPN/OqrWYsKd7pb0MjZDav57ThFARQvbcX3u9eGgM8BqCmVE1oUyejqZLKVWjYuQVxV2ib3kmC
2O1c74uOrHMu5sbTp+HHVi8tGe2noYmfl8J+J2K9DpASWATzRF3oxutjAtuSTkKfqQPVqH7qKFbu
eQxcLG/BHC/vXU28nmBJoDTSYe6ra+ghn568ldZjSi9q5pdT5Gd1tbjbWHKFHb93tMikgUtCvW42
TsI2og/FWj1UYMuvLBRYd4YaPdWQH65yo1nPRgrvXYZYIurXVPZKiJxgqk8f3n5Nr89R7tjcBsXS
IqKfAglac5YFagF1gP1PElQd7nEK3nTeoFI/0cpW3VHN3xla/ibh52qsCNUhQzXN052UkzpMVQP0
Cv19lnClGxTiszigaIx6bNHTTwVESUU7nHe0py4dnUbl1jOk3654hQDtnpS0EEIGRW4PE4RGqA4W
EqKB35DN1jolZoxmm6ub/YNYybeOPZFSo3ASjJ/9Xm7RLDHp127jFwPK8m1GRbVHiz2GCi+NIMq6
eJ+E+ue8EStsEYZ6NY59CPQUtR/LLZkPJycwtwmlpIqbJ/okx9lGlRsAZXPn+1YJW0nP5WZE9LTw
m67AQMAJZkKDnWX49qv8bdiwdAMAj4X+BZiNl2Gyttckbg3CRrT08Q2mVjQFKF98NDMQAKOPyRlI
kZs44om2Od1skxddTg2ufHiteaUFIUwu9IiOsR40GqPRJQFQbnS16fa9+HocbRo1tDaHae1Fwbj7
GrOs9+bNrxNYm/hK8griBLikeRLv28hgBNvKLiglh/EwT6VbyG1LGPF4GbVOsXfwt/9q2KF0dQRy
3zkzN52Qk3wCPVL8oMC8gH/RTiEUjj1Dep7LKlDh9SCX0M5QGOj32zmdcL1xjPuyNqEp63EGXJo9
ghgXXQX8DgjK/MnMSuwoVVnA0mCZcnYxUZIMgKzF+KZqA2qh1YPSUXQe5w+0NjSFPh9Mdy8O4/bB
rLdpgEmTPaUpifbG1uObt3buWie3LcjFezVHaVh1Du2IfJFpwXZClp+ufeQ883+GHrmi/jTQtgpK
JC0CrNHF/p3l9jqzsAXZtw31z+BUtran+EvWhcRZVqJ0VwUNQ4rjgKAwtpGwxkSoTtiGa5+jg5qt
57OaqSBByRjC5J7hQb1xDGlRqgPAqRYNYE7r23yLb411Z+DFxFy8/loy0UfEjVmEBDscvH33r+Oe
LSwyCvY9JM9XNdLQK3UHOxeCqG0EWsh8cQsV2UI78tiNAtz7TtR7lTxL1hT5KUUZMAcO9pMDMdaw
gGgzKkFa26ia1z0qbNvk/jiL6Y6vd2AohBrzhuQANIIvF3POHhQtyoCD1zZt5pmAWZCrIua8/TxO
D8rjzcGS1tlvG2po+/dfXiauqSkWV2UWJDE4gr7lHpDPYwrAe8q3p/IvX27b4iCVdFgckMBfXq7N
aoTjoioLJnNbtbI4LAoJldGxdqgd38sg7dO1KolxRBQQnQDZNCrHl9eLEXO0VkTHgziGJ+Iko0Es
bKU7A61n1AQefcrISJIy4swgDUXpFIECiAVg/ytDfpkQc7lJxwFHxOFDZ9mz11gQPI0J4amJPerS
Xekuc7suA2RTrV3dl8mh1FMHtErBdHPtoXclfHgyttY2u75NaIefp0Op+VXaNa5SicJNbbs+o4ZB
8USpksk1IhOTQ8S2z+dw8ulIonIVNUZQYK13AZZDYaKSfcAGDC9x4GCBFDrPUGuTA3SQFEZYFn0o
qZP9dVRGNy9tmBUx/wC+/kmraaZqUzNAu7KFX+Rh6sqYSg0R6ZG2oSnoCGLChmB7yOA3K/QLAKom
OLDMSV2raEq/rA3A0Gk7outqlBldslAPdNkAvUau4aDUYUR/91PdGx+iOBGuQnf4En26lfbPqn0b
JrztepmZ72w0/TRRl8ImCYOmT0FsqdTrL182JtSto+Sc8iAobASm2WN6DmoE0Uom2+RSqSjUD3WD
L2uIwDMqHYvhYUDGC4Tm59ptj1xlChFnJ1uJOW4ef89FqmNi1VgYeYGVN1lA3qKgpWQTIF2jbEuf
IYKx37oSvq2vCgLSk3Fwto9Pq/5DH4s7U4I2mWZ4IY6J//DQFmj4p539TsPp9PAC9seGYgeTxxBo
1JOlTuTUoJhgVx638HPjZUeL6J3dexo8j5eQIAxNNLU0Uz15wFRhJo2AyAYwAEmsGmm/ju1ImVGv
gEF6CC6Lgo7B2yHjNCngosROg+SGeoKwcRKhIMdaKVaf0m8q/AAZfrUQmdWGsVuG1qrOSE/Rze68
Qg5kb/SQZN++vHaa20udcw6cHwk8/VQ6Li9X1dIUuPkWlfQHq8auaEY+sRaYTSEmzwUxajyvnd4O
iHZ3tB2yIDes8fPb93BEwP3a2TveAy1y1CdQwnDskxKUbdNK0SqWn1qZ4o5L0yGHAydgzTa2azsm
zj4p1O5xVtfwmgdpXFczqNOyFzbcSLm6EGnbfYe5gw+31n5QO8GjbDqyu7j2CyQBPsJM61CMlHyd
Hm2fBiugg6yn5l5EoBKwYoIhPDn9jS5hBMWjkr+TfJmC5/jiO5LAGqh16DoCbzpn88lzhkRqNByh
/sCuOkwo5/pqHSEIOVbjxfFLIHyb3+BMJQ9dzD8weAxRucXVOkdmH3UFY3V1ehF7PQ6jMyeKbdSk
U4V9rXb4EYjnGizGmQJneD/AU3KTSL/NBOJadZuMiDnG8Ksh+oEAWO3Agv7JVBvdQTNNQXNYMHyQ
XwThU20z9lLxi1qsbhuau6iOsYptm+565jf9Go23XRxHHxfFVPZWOOU3y1rfr22qE4SGCxPZ9P1q
4DoVNfF4JRLZPyj4PLy9ZDbpvVePkyY8mEpJK1g/rbVqxwlhrwDQQHme3smgtHsouIckmj4VBYRp
fTA0f+3RPEosxCgEHa99atb2WWZjJ6UkdK8QCUJq3WGbpeUYXzZZpD42C+JS6uqsl3yKdRg3x/VZ
MVBQ67GI56FbAXIU31f06i+p8uAR9UD2zL4z/EYg3lu0ot0rVnU/5Mvg44UGJ3hq3Wxt38tsjFfR
Cvk+qk3aRqbNBj7V6sNsZ7Fop5i+NnJ423AUvol5YgjGjYecoLbwhspGPB5/NYxICwUgThOjno8R
82Jgrpwigwf5rSo+J9EG70jYdhnexHCozBRRlKlmYVqR4kJjWl0VLiZ+Q0i3auh1YEVia7gLbEYU
sQaWwPg0jfqDoWiIicH8CePkB7UOwmfMpy6xr5NnEaCNq6hM7JuefNKLc7vxnDGnHC9R1CymuQ8s
egOBwcjPZzDJQkdKypudXH+nh/O7tcPkwqDpTex7lRQuuP0wo2TtjLn5DNvAvtn2SjsgZztp0fhO
G1e+Ornw6DR1EGp0chHnOgUzFwO9KnXoibDAqdyUOfQDwLL4sl4Rz1FXrO10NUyvEU2OL4XdEvAQ
7mN0xUOfx4YMHtIf8lnjl9EJDxjXXYWrCRcWlM9sXSxRWrnNwr4eUyCv/CwEcGt1MTMN923K8SEm
djNp+3PVNeutqADzaQ0CBBqyxGeop2tMDufykHaq5eHaGPkxkPjP05i3Hxn4h64m4hFBm2TdGwKc
BsK5tLisFfEthdIGMJdzzkT2tocfc+bAPmZa6QwoipTy0MKuuJpUwnJXZxme4NwOE9N8S8THzyaC
c243cswoMSqSe1PIFHZhzy5EV+5aqJWKT2epftNDvGcBMTPOjiFV+87mydCNkeI3PMhdLDXLi+kF
kYGyIdZ3DujfrBYWCb2YDY++nZIvA3dnWagYRKBi7RZQTmry/FrI/Pu1QtBemmyIt0Pb6+sxVQSR
TopFoW6eVulWhmqfglyyn2P3y3yb3QBszjkHc4QYxwrN9e3raa8TS8o2REmpeIGpozi13dEvRZIN
vA0R98jwwTHpiFqDDNWgzxySgkFUuarx5ewYsIvxR6+roT1r0Rp3razRvapg88upZBQwyXCPmXaK
wjEHlTryqtXKaAElaH1QN3yVxKraj0VHuDbL7XA3w5aTJ8lvzLJ6XLYwEmHCCOKaRWdp+SP4xcZL
LVChaZUoCOvo2l1lc9hBSb7KR4QCmTI8NxUuL+tkPmcyfxQx966gaeIvdrhe0tcSnjbMNFaq9q6D
tLnXFCL/8WhFAa7dt3YUP4Ao06EpArjXAPmCEWE3OXg0BzFLEJveXL2ceqMPKms7TYsMMHhNXpJh
XrkfCsyB1W2vHuWwEZdcEK4hvmUj63xtWOJZ23ZnoOI5ezLCbpfVzX2SZAq6npyZecsN1VJijlBy
1jtKzBRgafDhOv5rznrHfl3xW6lQzVcgQ9xBoEQ/Ay3YLdupm8aiO8c2QrJZCBeJNpEP9PPKQ5y7
87hX7SutYYA/5PzV6SP7rJPs0DLmR1TEQ90ydHq3qwB/g/nugzbq2mv4raA5+rDiXOBrKqiXXI/K
uro1+qse1plInjahc46eOs8OwcggX63P1iK/F+B1cZ82xDm7c0R6I9M9Ihir2FzsAG9FUpaENPq4
3R2LxwfSlCtgw+DigYLWS8Hzjx29p2jndRxX+//8Pv9b9LO6+Svj6v7j3/n794qJRRKBvn351/+4
qwr+9+/b7/zzMyc/cpV8b6uueu5Pf+rFL/HBf1/YfewfX/zFOwrL3Q4/2+Xjz27I++MFuMXtJ/+7
//jHf0+ejiYH2eQ/pJTtCn//5vVj8fN//Y+Pj+lj18eP5a/0TTg922/9rVBn/wlGRVIIUAIAsDD/
k7tpOX8aNjNhRrFkrwaJxn8J1Kl/akzDfytLrP8JN4ypEgUNeQBzkn9FoQ7IzMtkz9Do/EgANFD1
pL6R914GqEqtQeUpfeerhVXkgRJulq2kPkh3dE5lneP6ga0e/f7OCpyj2Wtj0R53i80DtqNqRrFG
RPalGDPdn9CZpZHgZCCnjgayEhdBlCaPxrIpLI/h4HAmD3Izns0aOfUBLkrIqgETW70oMrHqHjbf
2oHpausi/GudI25ct94wFEUdgGXPvq7JPE8ofcw4TNjIb7SovRVoxALajg6zPVpPUEwGL5IY6c6j
Y9+s5FhXDV4sHnyZjCCaVV7dDNnHUeDJPQpVeVyOlryor1pPRdaXD2KIohbhuwEp28LE4sKPDBx9
GWGmX3IG+s2uUQVip/UkMzuQYzF/6lScgJEVxhRYlc3wdVkwFqgxivqq29AJdxPmBdcJqnuqW/xl
MHw0G86EoL2Q95sJsXU0JB4LfKx2I1C9buMx1R/g0jeQ57TB+VofTY1VGrQpY+fN7HgCtI95moEu
PrAa86vda6Ba+ynWwCc7ULe7TodqAVwFG2UFvXr90h6XDqhjiUPyeYWtI7UvIiHD0KMgJfq+4wsQ
Y5DFndvCb1IGino/ZIcV8NcNYmvGjxj40WfwbMxLAc7h9DzNTXlRY1ZV7XQyHi/Mp/q+6EoEho8G
0YU5oJhZAiBGI2AdzPv46Cbd1BmmA6uTOKCJjeqjZkVp43EH8/049flNWTfxbaYBIvfDpXfOYnhq
ga5iX51G82ZljWO9tBnsDHhc25vd9YBfYHthkeApe/3oiD0o8SLOFAOjbLMbUS11jv7ZmsRmZmci
qsg7w0x4h7of/irNmLZeaFuwltD7aOg1owMQ7vqjTbdzdOyGR7nuh3yav3J+2gdc251slxyNvsej
6XeM2ClFQmZNKIa1WAoG01/O4BMCSl5/dAxXK2UMjNQZDojriE2Oy/6cpYhvOxn6FVD6N+qRMxbr
TXh0IgcPAizB6fSzZDMq1+K1v5xH3OKDHKgkUqwoHX8txZBdSrk5nWtVC0y5B8WkHZ3QEVPrL5Jw
sYy9OjO7b7GD9Jyysr46UYpFe6Hh+bmvBiXioBghtez1GqIPRVB7butzT/JIAepzZg8bJFzBqh3R
pugjLnJ4pTUg9B/UKWm+pNjfwCSzjUs5jRhTqpv/e7o5wRuV/QVEJX5hlY48zEL5+CjNBC24yIgq
C8GxzVbe2Rzmm3KdFgbQg3HRjkaL6kGOCI+P3szwYFZx9xSnEWyMHNmXPGiPNvYiWwf9jF489vaR
pXLlUKV0w0EGyZLLpo7glmPtjJtHDA6JwYvl1FhomANK0kmmdwXSi4gjLOBFGTzXAsotrRT8huBW
sc1jtV+YrELQxJGMBftYGUqCyVmthGfCifMfCHhpfupE+qFkhyOIhJXB99ayqmvm7mYwq+p6Hzt4
oyAxqRvfW0xVPtgLQLhLzJqS9joagJsr29QxLQFSaGrlHGwtjT6zojACKRxWZdmulc9hsnwFf5df
N5GtYu2togm6o74WgamBL/JoGX5PW2MOALc0ADUWVKjiGUrAkGr0UosevM2BlHv9RLAxi7vMscNH
O1Xsa1zESi4gm/YCLeTsIcE+dtjZPegeZkOF8qXB2fUa5qCKoCJijVhx12QYqJ1Q9bO/DzShqh+0
8hyUkppE4HOjER3vjVlJkW1XIYT6qKAuMqD5yTbDahbQfF+uurhq5dKfyf/D3nnsyI5k2fZXHnrO
BEkzoxi8iWsRWkdMiIgb91JLo1F9/VueldWdlYXXhR70oIGuQQFVuKHcneSxffZeO6rVUxA5hbNx
RgP4CWbNRpIbohE8q5OzUOlH3DvlQRQpzBq3MZ/FZJpHM6KSumjaKyIn1qPkdlauR8o+SAnmZHNW
cVhwYCfI8qnCSXiHdBLVHXhHt1sNNIGzWurV0af2/K0vfACVDu1wW6cRdXXool6mj7YsJ8W/ZRcF
64DMn0mCYkeCShzzyS3x7WAR5HY02s43UDr/tjaF+LCsobxzZ6feCTwXLwXpx/SuTCCC8svHCn6K
GquPrCinA97eSazN2FBbaDzo5WlXB1v6REEdDkMx+k+xZYZftNmj+auybD9UJ33MRlp3CYTo2Kwl
qM1+nU6RAvhY++WWVjf6O9UwIwaoJbozSPP2Fjp2PGwCdIIcm73jvXIIkzy484hiMDg3bhkWaxlG
42MOh/7sWq57iM2QMPVdykKdYNii7qtTRFLmncTiGOHfqSnylpLGDdaNRlgrdKDqSsEVuYXp/WAK
f9oIr32t44ELM4bdReU7a4FURedUdAaNUMvvKcnsY5xQie6qpl33QzNv5Jx+5IyDhN38n2pKv/pY
WvT9FPWmj+ISsiD8Qby/8SRf+xyGzrZuOj61CTt2ll61HMVRYmoVa/hlWXMcZQSoTVl1jYZveQqS
aDEDqY79gpTUhAR4cW8H3zXpmoSlWe+8JE3A+qGx+1QdRsrkp5uFj8935HlLvR4HRh2ZFGV/ofPU
9Llm8EBDOzvkTP9bd2hTPitwBA1Bqw35SLBpBMqzY90X9jbJMv8hV5QKqCGiM46+lx9lkLq/gjTq
3wvSKptpmfWX1Yp6DS1KppvRzpDNpIo8xNoamH04VlQOUUBMdKOjGvdqzmrLepZJWrR0tAxpvQ5y
Q1eD26bDctMGFB5sSz4w8aZssmSG890Lh8reeDo2qSVuWgcqMFXugrKG2jHizfXBBh3DReifFA9A
BfUKGh1l0BTHsqSVdM0dAUi+mOzgdlloqKAPuQuvx6UJr+zenUHSOyb5KhstTqrrLKpjhqT/atwe
PwOVtvMHnuQ+28yyF2wwLcgDQIeixd/DxykhyNmGOZTE8LIvZworWJ332bXTBS5Zv1z4l6Ir75SX
XYS6XkMsqj1XvzBEsRSGDu/+0O2M6avuk1NRqiDZVG7ABpyH0nSDMwD2bQFc2QIwoSJnpYWT3Rqf
gpcVJsp+03hWsmwcUkBIljG9VqpzAhrAuNntxrG7PP0Wvy14rNr8POIWy7UquEzXrPjILSuqxMZw
qV8ErVA+O7eUDJXlQ/hjj5YdKJJp7wkUxDR3xi4tFCblW14B+5zTW+rc4muWBh1wZgoePnG6tfdu
U3oPke78hjiih98wHjCZca90+ZwMKuRvFoWxKbfINh1nQ7DqrOhWFoPpvYrVeDYRL886SjBarbiN
q5d8ZCrmlpHMDXjiio1hkMigfGWTWP90u9JNAccTZF3F9HF3HImbBZuZ6YtPBoXoYR6mOb4KsKjY
AB/6ebnsmuNyS+IQ+wFwLgIR3KDnnuVi0r/kkXRIRPGMvjX1HJ0rM1BO7RTdz9Io52HMh0RvnCYs
7pNlsp6pGgtfXNo99u4Qhj+NGOxntmjjOVDKeieGSj8PyZDlfqwz8879l3FBtr0r12Wgs31ZSTpY
qYIIjnYVz691OiNiGZ4xr+zBcC7JXFKiFhd2lu9J+wJdBWdQ6HWM7bNgUraBeNpAVInopFXUHYBH
lifPH+jEq4dEHKnm9oodvgZq4r2Ep9tKJkk77yOIp+lpYS14VkbO7RHNXJPEyYDeb0xYhL8GAJE/
dIfn/VKHChhDc5Z6kdmcJGsvGafO2dsJ4syaT28iT6kgcsE9K2sy0nojijCN7HVofdad9g9z5haX
LtulUNkxqWhxpQll4LizwfVTB2/tNDrBg6qZS/YhnzQC6jnFIZROR+ZTVUTOZyqfdyMeB2xVhb+N
XVlb+6mS3lFwPfHBXKygvEJIbSZwrnIQN0sTM7CKmtQNPPUneqPb5ZRHM5XPITPBXUHGsaJubAlj
94rVlhXtExDNxZaaT7N1IQp5gqDFMHBSKSrVwTStkrZtrxP8UtltAzcBzrnTlPKmz0QVnZSjh+Q2
GH3j3XppFI0HenB6hFxV3bMUbq2rQDGTUMtluzQLtrMSLN2WJD2isKTZG6jCrjyoLoLZ3OTBrD/K
hYY8dJGc9ftsVPRB0V0VrfwpdnyGJPYPMe/76NIqOGid7bD1tCmK/JwCCo1nF/2UlU1PHKgbDS21
4FKiVM0hoR6EXvYhGHckrTXd1lWatlbbzfcAcZgl3MibHhMSqSUEEi+zWb02IlhV1Gdm19gHRn8N
xrDut31OmwYom8Ha9PFI8L0UYXQSHfaOXZMFPLvCCvDFifDd3OJF7l17XvFkKKHjWF6h36eccbtp
p7m8LsC/+GurTRTFs97YB82psklTHiLaC+dVr0o/eeEh5aF5TX3FmGOP49UwCiRVCjj0UD4n+JGy
L4druL6PTT9vKq+5dOu2UcrRTnvDXdaG4XvGcIfAPPeNj/qFz2JTd+m8HJwYzOY5scA9boOIPALQ
R7/fsaFkT74EnXVOy/w9JP3CRO408R0oF56JMmo+LDHhuSjs5S6jWDTDS2RIMeaaD0+Ia3W1iCHb
55PXJJs0Mu3Z7UseU1ViRb+gp1vu0fEzTkZIDFRP90Uy/5jjToijZi/BwGoPtD22g3k0TkvdgxdT
deEqAPODaC25gt30YGLNvakKdX6OJ65YppYIbHgUUNmHayEevrQfUMRxkaA9nkIdCdSZozCZCd3R
IaGHOX7RrAF4P4Ilo3YujeHDeaJwr6H9Y8Plq+2UWOVgW5uW2o8KXEEyOeu+s6f9FNNy2HLrp52s
dfWzhgbO5ZU13WdpedXRomRtXXh+xPK10GZNkNDxVkWsqA9eSiVuVRGLB8C/cp82WXnMwOQuX3iv
aIcbPWJ+/dQ/8cqHBxnGNl9f+05N148+NnY1fca4b17mOe1f5zbuQXRmjnsCp+PDYwpnqgoCp3iP
88GHNUEvtL32a8cuNyPxXOKGbWYVN6ExkNcXAcBxZ/GHvbRxHmLvWGbauXMwwKsqiMYWpGMfbnQX
ee2mVxgUMYJRM4/lMIi4Y7eh97/CJWghD6Xx/y9cPn2WafF/bj6/zZ+Vyz++7G/KZWD/xnINURBC
UXCJRmHa+Bt2zvd+I8/CzgbzV/CHqPkf2DmsfSFqiQDH5LKa+3fsXPAbdRgkPADS+VglMYL8V6TL
v5g7fl8b0akmSGnSB2//NcHRtSIw1L90W27rlMOUCIpW+4G3IV5jqV3hdTpJ7v4Hgx/4X62tLo1x
f16RSzzqpEYxhQl8Q/xFfzHmXdJ82chlRkDKWg5R78UE+ZJ53U16Wl2aBtAsMveKW2ZCatlOr3ou
hh/cauNt2ExJuU0wdIPhXsDdDAoX8LRM6swJn1yJosoGO1JFbFeH1yKFWWa6GZRa5NGcQMVpA6Cg
8e8Zu1V+3XBgAKbmPQmUjbUPm/Rm8Je6WS088m9lDSZ3Yzx9zeiap6s0Jxmt6Fy7NI730HS1uPEl
3iOA0cwuQJuW+27meU2C23ryF0lhRlCHt6OIETV8Ia/ByCKZWdb8zFIbMKcfFSsH6M6F22H23FLU
OUQj2F8aYY8LaMJLU4ZlMRr7yaUyzG8JGADdwZ5qpYZyDypVxblljqO30hcRUSlmWLj7Xr5mJA0+
aEfIxDp3G/cB6Qa/tYb6yR3c4lXTYj7MQ6avekj9nM7apLynRmSgE3m231FSiE7ayqpmdsEVX0ou
enwbYwBh8EjH8hFK1CvlUoqWOlpBQrc/B5U8h3SxHuKMzdLQBdRLttaHZ+zw2jZy8qggndpVYbRh
X5tndFV6GQLZgV3zdGMQh3iz8vw8BFO5LxIv37uUmpt11gb1VcXi4EgrCQrGkIxPsaizPSfteJN2
nD61RqFeDG+3dnL7s6g8e0tfg8ap4pfTPrfC23JuxyvU9UtQoGuuaToDfOWThIahQATJ0sEB0ku2
Dcli0ULXG+dqTom5rim381lZj1GzIwHG29+RkYWOII+xDy2E+g429vTRb7weqI0XO8Grn+f2dXPJ
Ok+xOgdEzvFp8Tnv47RYM5XLa4Hx+2kA/QiWwfQb2k/1FnX2AroJG3Q4TF8r3kH9BDCgAOGhuvwx
iHXobAZCeg5RIZypySavW8dcEDHjRxYY4WCDCVybl9jGEp1ruoS3iTOqfCeXBXwGTCQ57EqW5jdB
5YuvSkb9gy0qphA/A/U2V6DER/baPxdOVI/+qMPni6hNNUNirI8sdaer1JTySRC2ohGunlr/RhLl
RSibhrrjGK6wTjqW1RK1vlh4RjuNYx5QbQwmNo9HwvgTDoEBlu5V1jkdkf9Az/vFVzNUHSdoua69
7EtPXXE3luTqKHQvnjS4q0NVt0ddoSTQJvpruUzb1N2OlGML8QvRpvkG8pId5lil121ukuMCiYRm
d+wMvJxioKskgfChcNhvzOT0z97ohj+ySERH63dngmIEqPQ40kWtS3UA+pS1m9TR+nqh5Xo7E+d/
FVGBI8mMDiT2RX2S1KqwT8AIcz3H2UKqrh4qvOWwsEPnk6SWd+eYxewjEkareQr0M+e4el8M2r7q
p7h8SzLVvtSZEM+kW+Qx0ejeDY/wiObDgUJYY/Jx32hdYEav2JOSkEid7gcaXhWfE8FKlIboIpDP
LnTycav4yrdugafFUehXFJEYPcjZNsvWSej7ONCXvpA7S+G31F6NwzJBcQiZaAm4m47URGy3HDvU
hKdWQxHuNlM2pJ980qZ5VUXJzA3JD1PiMSl3YxzLoKsTWjqyHZ61udoIYcqt8THfX/VQF06LmB0m
cJlzTAmoqjxGYLU/lKVCFLVloALPj161cDtsPtYwWpusGlMgEzRGqPOQWtEnMzMKaUT3xzme1fhi
sopMYMSpImLKy1mNgx5H9MW1u43idPqssqm5ATui3VNSBuF2sOb3eQSeuJljXphqKKzHyojmJyUs
AxUmdbIdfZdWOtsYyO7zAHqG4EBZvfHhp+kF7AFEZQQP3LN5hM9oZVSLXNrS302DBYk+vTZ926Pq
jI3zPjWDuMgGubMjRlTJlWfa/t2qRi23ft7I11I29lubxiQ428X9kZreXQu5hBQ20gwJxFLfYloN
v7VY6hvaTsKMmo7erqjpWaIFqlhU7+eYc9vF25pCQWuR0uLGF0+UrnjIEpKLflXLvuVg2/ELlPmS
X5oxFtTGEZcVBVp5VoKkYeFPn5CR3C8SyMZwAPO56tEYlSnXrieWaRegb1h7WngCC24Qz52AjpoX
Hj1RvKEgzzfrmjDTc572yzmHFr3jLaNxJwv6ncyL6YoOCR54aONg9YjTnfAU6mpVJMKCM1eX1R0j
uVnjSbevQGf7NI3M6g7ffpLge/DFbQZn+oZRnTaj1oVvOneIF4gv5zJsx31Czq5bsZfNqjVM1bBY
hY1IHuB6OB5i36KtFeQX+3KhU0mx9B1wNSJ039lc8rk1oBtgU+Wh/tXNv8tvVEHgm8OVxrTOJBSi
er2BmMaibNf9vZXXe9F7010yOuHDko/xi9OrbFW7s7+OOpv1WJO4aCBVqahpDLuLXTK51b7msnU9
Sz4XdTv8GGYoK0medj5Z1XjGFJ549rIm4WavhFTddbAkV/Q2Y8AYeCCbVu+lXYPi8d3kaZiy8WZY
Gr44kW0O1MtyWCsW4gaOkEcRH109D1PfwwaWvX1OIgrWy5Lca80JjHPwyqoXsPaht0vtuNowwP6Q
g6U2HGFu8zmGx0fjJhyQhp/HF3q7ISr9E4Ux9X7JPXddNk2yA2MxXhYYVXBHHCXMVp52qKvPMSqR
7/ea+lwDP3/jKYd1u+ZDxRzEIPSrHJLlhtL0qThitFgePDfzUCFFShwNrdWOj25Sym7l5uS5UuBF
P1k7YBSUQdr/MEHSzbuSyGzCerdpDj6756u8qAaKyoOCqG9W+rPi1qpoLAnpYaJZlbY4vnW8MK3l
panYbsztWc/9YuAgSB0w8imehw2sr9deafd1bO1i68eknXiEThyre8+wIbSDAJ9R1trej6XJ/XvZ
ReOLszBSAuNK81MciEZAkGH62nbarp/bmJQfVrmB66mcw/Cu1c1yk0MtPXSVL/92UrRdN7sVsRe8
wSDpKGR1DNJ8HnhTc4ymVAIzLz1+k4EbOOQW9jDpqlU0vYS5myZQxDDR8kTP5kdFaT1LBD0h3dHQ
aquDPdXdlbHCRG9ncCdXSVY2v3o/5sews4TSwPvC7ivSSceZ25PcxIDuKX3VtWMx3lZ4NQvwgRaF
oQUqExiT2Jqj29iegmqTxReoeoNt0wPUFKZw9hmI1U7Nifs4dFFnnUzksx3MBsCAp9Brh2B3icbd
BHURnszgg2FKSptUh+9Bt3JmSTqQQh3NtObCJlxG99VPbA+dMcyGkyOpeSidZLpauOnk3NJz/xmH
wFCdIbPTGwV9sR0R5fB94OEJO0bWZmrO1ANbn4HVptMmshYEVZzuZHpGt9Ipe5JAD7ve9gxuq4rL
9ZSAlXktcJ2/dDP4gKsl6b3gqPoxPhZ1Z1CZWuun7WQRQp2Dr8PmqXKcJw7p0KuS7I3VrE35VG71
r7zbdH86S1agRIn+qLiZHyJduOdF4o0IVdRflVS2AKyLLkd3/vTtzC9hWK7K6aYZVJEQD4kjPGaM
RzCSwlY99bbLNvZfnMf+arQHleyGUJN9ITipOthj/tHEwuK7N0Uq+23k2AW7lfirSqtHBKQ3EZaP
rqp4sPp0RTBkfmjahO7/dHL+w/f0Zw7tX1yov/94LPYBlXj4Cu2/5ifySLtlDvAF1qAmS740cHyG
tDj/5z/l9xPtn2zuv/8Y0mCcOG1+zj+Re2e9DDDVpCG/wDLJEPgimG8JKzjIhGqsdT40pbtywyr5
rng8udhTWzhIDvvDN2ea1RH+srnymrJ/yFM/vL68ZGuPWvQba2zmN4wohBEvCuja8FzEr490HO1+
/yP+sGr993vE/sFX9j+pGwCkDSk5m/cPzcR1kVX+9O7/k63s6vP7M0/+rMwQY/nnb/CHwyz8zQWb
gwU6VIoI+QVu84dOo35D0XEJwCiQH75zyTX9vQNV/aZsBwCIr6DSk6pD4tC16ZP/+2/Uo15UH+nY
XE/cdrHH/91h9w9v8H+YAv/h4vhLBMVyHfRdj8KBv7h7ZdHXOYszeIijX+6MA797lTVgg9ZBUwLz
E2G1nH2rCvZGUGhk98o/1W6QcLTy+uyGtZTVowjOipgbXdyHcaH50UmylpVI7hbrXBu4Tbi2nW2R
YX0YZJOcB3yOND2Viz70Is4+BBvDWyqrym/FM/TejUoHrQZQps/cxAmD00EE2dFhHvxofcTfVVTQ
Rh4OgIdWgyyLZhe6i8VjdYidVQ45A4v16MV6pwFw0tph0fFFDJwoXRcs1EP5VfiovCG+mRpfUXPp
ZOpMlsu5j3q7v3MHIrhPo6XrnLr3cHCQol2wiWHNcVoZ/hdskY3tXba80SBvXWhMG39e1G1Q+xps
eRXsQqcGjxS2nch2uM3zrxL/AsCHRFzUEfCvZyIU3lVFeG3njVVxcqx0GFZlHbW3E8SAhmVGLR4z
JLJnfo9oAWVamXaNyS/yL/urON64UnvcyZsyea6syj7HjtWiZUB84yRKwiZaRz1rwtvCGeT1lPc4
6saQoT0MWQewDI3pvA1rSd5Qqdp+zVqjUcfCclzWthFm13ft9CanLLkeqJq317mPP20FsZJlp4zs
oD+EA/6Mq6BNxnc7msru2I1+kN8IuhT3Aw+jdURY4plKnOoGLCdVEnnQzHpXBlHzBeU2GfZFUfQj
niUvO4lBc9YeJ8NhEv+BeJCWO+9rVk/PzaW3Je8batCrGFmgdEP8BladXAJ+nFe3+Cpi1sWtxX8v
bNt2mmfwDbOHhWpv1T+jpHf1+wJKAsmlsaSBXsQk228AakVmbResOKGo4PB4yWn0U2fL9Vobo095
aUEdGmef9pZ16vPG+dAsiHEPkzsF8ZIW+PFYEJtDnsIE2NclmyL+n7Ek1m4vbzRe4ZWndqpAVRwZ
rU1Tt9eFk7jHCrWoOZioLVluMvUTt2TO9K6HULsEQsJ0PnkT6YwVb4wiS77U7XevIzNtLJqHKsxP
IxW3bq6ruyJPqw/CrMiDaeeqX0HIUnUlIu2FW3KT+kJ8CYL5trM6TbwvnHrmtwRg+Jgpl/qH2H1d
/Lq7/x3L2/kEtICHB95uLlOVbZj53W2YQEoI7Eu7vOfp6DMcW/fBrngPtsZJQguiY6iK7dR4E+YB
GhN/FWTRdn5nOnwJ/mX5M7T1jnPbtO0QKTucLZQ69tlknG2b2fWnCNvGJY0LrTcaLmTIxp3uarto
ZkhTv1eTYhtBVOyAfERlm9xFBYtfkQfxbW6XIBTJlPskmgYX1G4nRp62Pt8yRgSV/E5OJ5oXvKAB
5U9hVPyqETceOlEAtSzsHM0was3Gyoio+GaiHKiDq9YL0NheJHiIUwZn1yvWUfYmriDVmwWedETR
sVopLtfPhI7Ic04ODRXKWWCv9E74a5a0uO8hAvnTNetN64nALt8lSLS6iHrE511uue6e2sHoxGq7
+zEXIe69RTrxw2yPTGGCaf8c0AhJcM/OoU6RHt/bFsfZoSUv4kNJ2sYdeT/PTXJUwsxfjhJ46cqy
fbOlw2XA/6kNyaNenqRw7Tc/7Uke5WFFkBb48kb1Rb0CJbdEqxA70jrzaT6estw81NIQSy9FQcok
avGqVK2d3vs2i0G2/wkCDhLm2S5dtSU2FW1dL/qavCDc2yn/hAeZ3sowjD8wKPRfM0gZ2MEpSFu2
svlHrGv/Pl4cxPhUltlprK1iv1h4Kme2XE/TFN1RIO28My0m9wrLBTjZS5o+8tR0CtphPMimiM+e
1+S87l56CpIixC/opwqFwXZfW5jPLQamGjxwapVil9iIhCvi6w0NX3E2/ECltb/UMIaH1NLxNg8x
clxzM75gvUSGSEzIe+VCru5p2FgYWkFDpiu7TOunmvzhrshq787zJvkooaMdfU9bd7VWYjuSy5lX
ceYNT62FsXGVBuCqiNYGW3/Cp9U4afSe4NFO1gG0k00QItiCZRyQ1Qsq1W4qNK+TiBLvDsXXowyR
qzddCUiy18oSBpdtIm5SKJ8BcMwsu+2KNp43yiblltgG4aqMAdVHJusfZ7dIn01hhju8CwrsVeTg
Te3Cny2b0l0XZqxxMQ8k1soapfPq9nXP/Qk3EQuA7BqaRw+Odggxa/SBgDprXKw/QZkduWcm9DeX
5T4KWlrBQ2s6uo3H5qOQ05nCsACKMd9kFVlVi4vo4iBVhTCvXWtzHVsMvjubFPMmhUz/GGGOeOpR
f3FRmwYyQZOMkPhZna4T4U7XNRLEJVcxguiUflI9OTy1dx6e4btaur98vxNA0+M5z1dg0runyVg9
+sbkv6jIcL6agb90WKbk+KIKVf/sGAR5HhErTjc1vSprM9T9dy4pV/1vmab/B83J4pKE+M8mY7R6
OrPuus/vn/ofBuQ/vvKP1aX8LYANypmMWDBIGIfZ84+R2P+NjDCcv1BylHJ/H5b/PhLbv+GQJ65N
UgMjBOP0v4/ErviNfIbNV5JqdPDMuP+Vkfgv8VIJTQJSvm97Hs420GDM638OhfUwp73OqGHfZH34
SGv5fFsREaK0Jky7Lytc8vNo83j5F+k3NI/LQfjPR0hiaBIVP1CXUwIti3/5yUZ7OV6qYdh70kS7
tBOq+YTagxacDo6E6ApTHYRRN5q3gt3Psp1k3eTgobm26DEebQ/ATeO4a83T7T3C9dETTMA/JB3u
rOugw49i6wZOdl4iix5G95IvwBzNJO+MPc7zpg7mL+qpV6Kfu2p/OSi9U7oxfc61G76UdlYmW6IV
w/2MU7jZ5PBGz2nCELIKGmoe1oPjmrdK+ulOOdg3g7I8y7QmYB6Ds1kwWSzVFxs7igPEsFlqp97o
qP5B4tK50t2Y3ZP+8F/Zz7Tg7a3sCmqJU60TYHj12oq96NmCLppRUW/Vxzlwp3UVzT/9Giwq/uVd
xM7n2LtTRv1ucsdJxSeHTKFg5dMvaTkV2bMS03Ez0Ug/oiPh9CMa4D7MsC/WKqN+mbOFAS4t5G3V
jBTt4UN1hR1v4hGwzdi1CkSGR6vwRS33GkKRFGB9srJj6g4lmx+9oaKJ/Lfo9sC1AZHAhW8jnIet
CPew8fVaq6XgH9XjmrPDeDt2pr1CfOuPS9R1HG40w3dtSgw50qydFrotvhYsJmPqbwGki42eIpLN
KjZH19bOTqZCHSXr8JXF9LN1OmNor9XpXtBZDvcJWq5RlXugycLsoiYu2VnkZIWow950aPL7Zewo
tcRPhpfKiYtjVVnyu6Hh9WAkPhewENbNQgn90anb9GFeCg2oXBZyE2vA/qsA6nq/ApkgCNMHMGo3
MoAhehEZ2ZeMQupPjPR5DdoBp846TRb/PTYyuMZC6XyhrZbfvU/0HBtsw5DgJqN5ACNzZU8W/bhj
Z6c3mRu2xx5dNbaldSpF05ySpaxfSxR5XuusayxiK32ygF8dCevqkLrylc3JwgOE7dV3cB4YQu1I
XUI3dY7ZlrnlRuqck83k0FRTALTbA/YsSva4SfBYKquD4FJKe9N61eJuleWgeC8+8Uu7E3iUdTsP
967VzzsZJ3N8iuMGe3Vrt/47RRoMlkDZsfP6ok4ARVn4MMfAPuJSnqq1h3aLzli7gIJZ+RJfCGJM
PYV8qruOOEvgBbQTq+CSbhKzHLESek1xK8p6eGGkR4cFNIgB3Jtcumkt2Y3bQI1xe5rH3vlZtw2b
UVE6L7ngcLLvS0f+qrwxCnfMgDONBbpFylgts7IeAo8jGL5Vdis6yHIsVUCi18x6ebGiroAzi0t8
h8OOde4am90v/xFrFaf+g1kIqfD7lXpXLNZtJOdvL86/dJlcOVi9GtsiVTtjAi4HtzgMpBpvPZml
m1ZioO15Vgezl19xmMtXCydgVhVQx0o0hUPWtDeVt+g7zgbfrLm8VVd3JSfaIj7Ymd9cV76f71ww
MDt/Bt0Wl356l0QAaidW7GezMMMT/a+/Fq8bOMhY3o09Z0y2rB7Gq0jn06+yjLB5YR1Mz5xuMBdk
WUAqaKkwcuCLU86Xn43pCdpgcSY4fAtTb2KNr51ebBwOSN7Ptp6dIl359UxTMu1zXJfWW0/tPA2I
nDCBrDznlGvtdDWY+xDNsF0lKdwdHFMgKczysxEt9w/cd/JiLow2IUseehAA/8h8oeKMKpLtWMYp
emlS3kGgjtq1EoYu0HqMHvyCcClnCjbQK3vO+2Mes/nprdLc6BFPzZYoO80MkBJuA4rM1uALXGeF
FcLnk4V8zt0i/qKQRm+sSgUHjhL8YXAf1wWGBBpzXfc5KAh14A4jfDWxsWa3jP9/zG+GiAjMGEcH
U7jlui7VCbuef924XnIynvrF0ym9wfva7IsOJBLrSUL7x0zkgPIiojDUoCyYIFMdO9XGmtvuO7Vw
xbMzpAfB9yrKb11iVXqbdFZG44AasFknw0M6x/krB6V8W3D0+WknjtnPqZiwWHLB7BUrgOHQNF4m
t8MwBDcsTMsXn/dpDbO3O8wwWr9BAMk7PbXR10xvq3zUbclttl+qpKdNCHfEBcbfZZuG6aAG3x93
W6wcC/acRawzY381LLl3qtTLvnCd4eyn4WbqqjeLoEu5hmXq4n/XuN4x1nkC6QDQW7uSDYl3tptp
/zSyw0qoMMjkja99snizB2K1GMb2DtbwfSSwEtCG2210U1p3RS+jm4lxmW9KPDyQOwqsUkJjlxgU
Yz+ZzGOJcXI7BrI7Z5zgLAUNWmBB4U9IrsPB/m796cfM/f04ap9RwXbnY7pwWrJwKR4sjDyrNMZ4
6brFVROgpyymU/tgQGaOYjfaLAkN9nUyyXOm4pdYsJRv+5EPAPiTzYgPe0VAXA/r0lqSh3JqWPtn
6c4ao21aes6un417lUxptSk4FhM489Nv1CcqE2HAXhc6uPDqHXdVTxO9xhqLbKyjbt/4c7PhHRq3
zIJirZ0LtnJanqMCSc4tKSYvPV7Yoq2ia3o94E7q5nlUifUU1lV36OExXUYNDNQ0XO1rAAB77kDB
OVYNqdS889jFQ+RTGKgPGIQkiZfwTlszl2/pytuJ990eC6zDbjdMcm/lXrrNJz/edwF92kJ0bCN1
KtWZcUG/c8TjTU2Qf3cEXvQdXaohpUK9Ju9SReM7Cd/iwe8X+2yHRf5LT8rDDlo6R2cI/x97Z7Yk
qbFm61fpF2AbODjDLTFHZGRkRo6VN1hWZRWzM4PD058vdLbZkapl2qfv+0Iyk2SlmAB3X/9a35re
MqrE14PQ1bidpFmR98S9uo49M/plJguAMsLjK6wzKEM3MtEO84dMOdxayUNsBKyceTyaRzcmVKZF
Zn8GVtvcjabQF5xYOdmCWqG5UrnpHuOgZBI6Qj06xgAyn+LA4hDvj9YzQYDoZ9HhNqEJxi93fhun
OQ8mKzpkvSmPtNAoc0W/RrCJYXEeb0YizsPxPMa7yvTzXYkF8NV2fOCmDDxvM0mqFRJRxF9DrihY
KNzAq/gRVPnA6NZ4JpSd7dOkm0+ZzpadMufx3ZF9eRqaWRmYjV2aD9BIt6IbAnXsTTMnPUdzwzOy
8PxzyNyS29TP8ytko/EaJBWhJIQ4DEs3WW9ia7/Norx79efKvI8SpY4J46fdTOgHOsHsTZhzWzd+
T53GWZelWZykNvTzOJXOflTp+AhHpGc36UYPdleBXYCbeIIE7b0bBGxWDZHPd9uJDl1lydDt4/vW
z1yMebGxbBpDji7XGRU5ISUu3YonnsVRe0nvIKYsofbadlcZgg0PZWZ6BXsUm8HQadhBBeeGJMxl
VN5HtAntgkI1oRgVG8Zy7q9ubywHrDD5SvnKesHgTqtN1faYMyJ0781iiMx6YIlgfRtib6RGCcjp
uuzwIRYFNMJgAXPu2nSl4QRt7gd6pgFsB59ZWlOmISz6wnw178RIyX3T1MkXm5ZiY7h1n67ipUDk
GvSsdqUEJlo3Y/eNm3a5GiiXcC001X0tL+IblC1myFwbiTxLQtKOHyrdivupM0f9WXGsbx7bOrPn
59teS617Ch8jTiIc8FCO42yCjdNqMFxixHLtQXdEfPRHYyfrKruWzhQ/a6SUXwts210wu6ShlsmJ
d0Nrdo/1LKxvQxU4z5BGBVieVgTvwxJTzZ6lTB7j0ki+9ITwbLiO/dk4okccatKUnwMR82qyQf3Z
2tVyjKcK23+Z6uY6txbPigWTCBu2zuKpJnsanBpNnUTYdogbLj/3Zx55zgsQO7d99hlx9/dR1Tj2
ZsmYCW+sDrtQXBLTGe05A3ImYyavQRmTFUwHa04PtcVFSBuKESFLyK7d9OXsWmGRc/c6c+Zb64r1
8FRZGdMaijVqMlJekkDqI6aJ4ORZ3O+emIm/1PGhqQb7W7FMyU5ZARJoIIZP0jrUJjp1c21vZQVg
BGNddOu68/1TP8f2OuY6xLTvmp+Zl0wfsQqyg5vK9DUDOvhu1ZX0N24wO9/clPqMsZ/mLTH+6iIW
232MgbvEoRXraO/Q+tXMdX5gR53cYRyY9k034PjlK/wEuz3iujXcByep221peDsLR/sl9bL52DMz
uw1Qs6tyDOccoJFS7hX0JqXUcEhD7Tdk272CfFLVLsjJ0ovOqHIfANy/SHXqR0y9EKh105Y8rUUH
w84dg1+DX3urZCjTLcpavB4R5V9bml/epow7pzBU/5YVTFci7dpnBYfgmBZO+ZhXzq/YScyVqPvg
2rCdfcCx0LC7SuufALogKsaT2Csy5c/LSEc0HaXmxlr66ZXONFqjjDy576JbLcXS2qCjmk5tSqvu
73TkTBht4xqBsEweRwSAtV2n2IMxg9YPA2fS780snMeEGdJ2hi4Udn7VXkY55QegeW+DqdNqrX0B
6Cst7WFDK5S/aqdZ0F7WL3jbijm09MAEp7DZA/WZeB+TSpwxXOSnws2D99Rroo8o5ZlP/qw7sKyO
Vwwd80fKXuxe9fGyWbqoP1Mylz/17PLycCpMZ7sQrz7aKKrnqOOSHzue9x6QnI80bdUmWvr0c8Yp
KnEecKS21OidfYj6ZHpn7i6EVTqMCJyHS8Ca4k9yXGUzZyw7yrdLnWRnRWnna+HL7igxbrwaFddV
l7glJ8FRrf16ztdlYlsPsLvFMfLGaW2M+Dj1XItzYpTqlzNpjBtE5gSp5ay/N0vWvJASQ/vLj3NO
WPAa25MZdzhNFjK6e4MLzdrYxWgw9utzmAtN3sfrynDqt17XTcC5S1tPuZzrZ68V3WdmJGgr3h/5
TR006h0XZfQ59SZ6eUAaKDt1BP0f8GfEUOJu6c/sjyQoKA+n3WY50e64nzhfySG1v4+ucl+Bhi5M
27zqE394TTWc6b1VLiKNLPvqLmanxqyLZwdvKMMQpcg5p6PnXAODp7fltoRg5dhdWrJY5yUf+8+h
HMaTdQu6dsKPNl2VFvt5sInB3gKxHR30IfOz+r31zBSiXGlcqXmTWJ3MKLS8Vc8jvlrBolBflWpc
fY+SnMi94TJLlQRLgDlPsfWKcZZAbp1TfDeaDjPQ1pw3c4ZdMIyWKSaor+b5LecMuY6JYIHhSckk
8+Hh9Y5/hH5F0jnlll1AezebY/JNBKn17GXATsH6LLwHZrLXufI7jRAUq1enbH51f0SKG29Wn3TY
zb8q9qCHRBo8hnDjrJOyqSj1MQyYf+n3PEbYsqqcLPxMMF3O656leTX1vU3VENlmNmOvPGSq49x2
T2Y0iV08pMYpzshCB0wlQ3KBcg3h7i4f6ohdun/t0865YO8t78zYwQFo/xGy1lGOp0ep00QD24Gi
cC4HQAvyuJTtUK3xJt6WqXKbV/hAAwbWLFUdd5qxnPQw+2fKuxKIpkG7s4LI/J5w+XyvmYXAXVJV
yZ8vmpObmPLMyFttKZ/qr9nswSJMrB1r83TNkd1R3S1QU4Mhp11h0O4G4Ky9SGFebprQN9ONQIiU
9YQInxsqu7CzK+MQTT470zbronZ1kjFPkDj4GDMOnsTuFgf9benXtk4KeNVe4YbB1LqPbA0Kh9rB
PLqILKWHbPIY7zuJu8pIU69t2CuhH83cl0UUMEPHOrftKXghQzFU7clp0RJXziCityYexZZ25+5b
NtvmmTF73oVuYvAAd0b5aKdDc254tVXVNNFDgkXibNaUTIVRUHmnAYjO3sY3cBSQXE5MzWraHVP/
ClOLVvSJ9o61YCDxPndjf0Fco8dS2qD8gckTyGsw8k7h4tTZJnbmH8FCWgASgL3CqW5+GUucH0ZG
ZU8uT6bQ9QascE29UBW8+Pk2zoZ420pzuQTYmHaJ8KqG5EXp38bv9SM10iaXHkO0XWLYau9W0/Kp
x8I71rLOXlzZ8BTUVdegNzL0qRGvrJCbGquuNMWrm8wg10xzZM/lOXu7YzHrK0gCHvZOO7fo4BXG
i98DqMzm6dYuwfQ6pKdIbzJd6EePGcuqmX3j0BdufTQqk7kws5kPE8LW2oirdN2VGQP0oNtzXN/l
VtlcmFf22zaHT2AtmoWUf5SH3iFnWmhv2trAkb21SjKmtDDH+o1jJ9zjFf5JUilztBvypr3NbcR4
Twt390ok33r1JxUT0pgzxkBOi71xdLOUOmmCzdib0/o5h61iblPZ6Xm9eGOmtgYVK9VpTBKBJFtX
gusW8QOKQB4bbypzuqNvktUn6I44sEooHL8uc9Kmp8pz0yeqZiEYFYGB2LtIV04UraXDr8wrl90y
TO5HLhb3CsuvsrYedj7Aaxngu620GfQxgE8CegsLVwAzoB/p2mHMyVeYKQSJJj+o3wa6vb+Phjkv
t7G86Rz0LRp3pFDReQZcqt4bO5p2BnWfF40TNQ5j2XSPZA1JdQt6kh/qCSHOHp3ywnLzTVqA0iK/
Y2oNpv3DoL1gS6AB15/t2cfOF+UrHXpYrJWvG8i1icDWZxUIKf2Bb2HZdBgT792UrGMoAcQ99f2I
YyWal2fkS8n4VHgP9gzVZJ1Nfn0XkxwGRElc6wvVwJWQ6ARhcrNldEC3geFAJZraPRpys6zauNLv
qe+yQCChzmcqZrzNkDymtTdAdofV95xTMXEXQ0hycreljRC4xDkSrAT7jmWmDFM8j9/xMmJMSGY9
EK2CDjXSYGLIR7+2bR1i8y8CGhNnsuO9jVILQN0HRm2Tx9myjIiHwgn6R5vuuzeE8+nRcAdKBQKr
2KVkinZ9V9svdp7rC5ZRZ5P6xmRuq1TM64749QViGfVZIETcj77Ok2+pdotTb1jjQ2uIvEGCpDX1
1PiaqYtlFfw98S1JCx+7rFXvGeP7vNzQCC6b620idUYOPNUXHbQYGzzaPdQq54t4rLJ2MbDNi/gr
shJ87KljWU9xdDORg/Qtn7LUExsqhTlAB+D+WU47uSJBwkFKl7a8byk8vBJqMa9istUF6Kyi5o9I
6zdmvyk17BmNRGPju2eTgjpkHNVlas+E33pxk0CcaLcnD1Q2KZbRbkD/xFCN1TqbjehHmpfLZx1w
82ymhA1bOJrNDUawJIpkgs0xbmnH4o2rDXS4onuOPb3q9KUz7egHVsrbA46bSGJefCN3Jg62RYek
KZR3TJLI3MVN2Z14trMAdYH51TlDm2CiYuXD7W+8uEZaPxIO9I6w/Jo7Z+rHw2Inw69ucNKdy2Xb
hJMfNKBzeq1/ugyq120xYHuaQAb2bq/2ylm8I4z0cj16VfHkEFc4GgJCz5LPw5fKGptaFtLQu7ow
1T5zPK3WxGGaT6sG/rOJB6+6ckRC/a5V95KPtv+I37zAfe15T4to+VvLc6iLx+Ydqg3l0YQGGHek
XnczA5nTZuA7fCJ10f9gBSrx6nhT8GwsFvRROJYi3UA6fRhKr7vihJZMD3i2qNAZHCJsZt8/lLZX
nGqLP2RFhLRI8ngPrlaoCeZcDh8LstptQR7F2R8o4o08TiUQx6biiiEZEmMSZKJ+iqJqeSSdyy/C
5gbIT+o+MtxSlHVZybUTssYnpOVqHBuOGk7VYm+xknBJpuhSjrN75I/FF+5u47sG80DtZPWeRGO+
sdKKVHGw+PeDtywPsy6/Gkuuy5yOzCapwMBkwXx2+7l8Sid72rWVV62yJHiaU+qzc7eAN+8iXR76
ziTDYE8af7sw3Wes/ewrXI+bZ74hHgruaxKFVKiMHF+Z0AwoHEZaRoeebfuHl+C0iHAL0Itp6/bq
sKHnJFBI7C0+HLhw1Lo+pnjOcPsFcUfIWbdUO/o/qjYXeVj3nbwksfDOk1s5jxo540Nhr5RhDsAD
e8fA+CYZuJomM97zVI0eqlT55JTQFPJ2gC6tIghkndlgVcfbRxMNsntrrXM5zbBb2SKcBsNTb3bM
kpWUAVuWBIUzt259rw7TFthgVv3KPLU/QA2tNknTV3udUI1peiaISLIhNJPY0mE1jTVDq74vP1w8
XGdmh8OmoMvhF6mW7jQZeYEWbPnfTMzr2J6GwjdWhOOxvEeSjayXMbeyl4ETDNa06dQJkm+ibDCt
M81B7q3lZy0d5awSmHaHyCAr46CR0DiCjnEGfcBDLvCamphslzxJmnu3xDqn59TTzlc1zfp7yrb1
GWAS3ddurm/P/+hmWw4yvyLkr/VHkzO/xGjJoQeJlK3JUnLGI4/Hw3gcfI85TN7bLDR4T8+TYZrf
C1v65WaqaeBj+MLCNavAPUTgME58KGPhUm/1Kqnt8TBLsqRkuMj6tZ2snXWNlbGGk1HMb42fC+Y2
NMEKUbPmq4Yu7sg1q2hVRTe0au/RVDek0Q1sM4n8CA+2O8a6I+Qgc/idgIFStDyTiR9W/4rVStCV
YIRWMMv7urxF3RHayOhmCatYCP4wG7HEDXZzF2DOilZ57sSY8OkMX5Xg/l6KsWWOIlQODc7TlJ1G
hnFAZC+9tWy727+YuOnCaEjFCzNbuyClIoiClkrKL3If6r5mgvrI4sXepWC5DCPJ0n7ozfJWro4J
6B29GcdanhnP8e10Vfqkh+mZxebnMB/cTLf6c50W5tmnSQ+TC60xPXIfbrwcNJVDs3a0lbgIVgHi
8GmhUfeoVaPvSYTAM7FuIvmtyYoxjdhAsL+Vpo5iY2TTo2OgjBIn5HTdvQ9swo9zpAjewKsEi2F1
62luYC3DZj8PbCfuxe3pHC/08dKVpu6MkcaziDp6yIWSxDD4M/PdJEpx3xEAPuftJDZVbyb+ispP
0hRE1N4TCsMfWyrh76qckqOOjtyNg2f4UFie+aOoR8gotd/elUOVXKKlyWgUSKd0DQ9w+QHaIdnH
4DYPkNqAkwwxMjG2Lvm/Hvr/LxirjXPlH5kGbz+7/r/Cnyr+LP5snf/3n/u/zqDA/JeJxYiYhudZ
zp+hBr78F6QDG1dMYP2BNfh/PFbh/QsXhmcGuOUDwZOF//Rvs7yw/iUdrEa+h/MeX43zP3IG/Qao
dlx2+IGgLYImUs8jUvZXZ5DnGHFTMJ6nhWPIt42Z4UGP3XQtU7yxvZoPf7JO/dur/2dv/h8g+z/7
gXg9NoUCHgPfCFXZv9FfYTNFcBoCtFFAKrtY5NlNb2weR0vVGz2jeZXRwhwM2dzsGGqMjF+yRA6o
TVEB/UzY7GxAJK7/w/v6na9we1/CJ1FjSgF94vc6w9sJFxJS6e9Q1z96xfuwJgR6b5F7gdcUgnS1
qxAct2Bn9DqZz7IdzOM/v4nfUz2392BbCBYmwWcbY8JffwuOpS71WhTH16jzOyY90dFnz/L8z6/y
N7+4w0dlI2kHkNB/B4R7fMk87DN/Z1dyL/PpzcfbtJ9S0H3N1E3/4Yv9m88kbTQWfnEpHC6kv34m
GhQsU2e4aAPluVvt64J+B6hF//yZfneZ8c3BVQPOgYbPNSx+u6pElFvNJCNvJ5OSj5EjemB8vY5l
+uOfX+hvvrzAwtAGXZm6T+x0f/040lj4Rm+Xb5SiAJVG9gt7DlM68I52lv/PiiFv9yah2z8gzpAp
pfnbi+nBqYhgON6O8kFsDOTQwmRk+SoXDFs6c/f//NnE7bf47d7EuIjjiopapkS/dxKllu8srRd7
O/hDNKWOIEEBwZtXDP7uAS5Qvq4RTLcJO439UmXVFtxO9B21Dh6vYp6E/NvubFWOa0gHkO1MiaPQ
tX06xCX77R6SHO7gROF9IpHO+leytofwmsnYVoQRV3W/MCWROI1DM3MfW3zw/yE4Z/3NfQ4l06V4
CdH2v1+PEzDCSc6pt4sVqYVMGphpRwk7aJQvxqwgXEXdgRblX56d1KzEuXiemAD9h6/6767XgCe3
E7CKS2bIf72M2oyssoyKgMTIgLzi4C6hqyC0TATGf/5R//srBZBjOK/6lFbwXf/2Skl9oyPQRrvz
orRc6YHcQ1uVH13CNPOfX4kr83ebKcZXwDhwehiSgEH8o+flT90D9ALYhic6eKvszDb5aKT7lif+
A2ckfXUNLgTR9M+cZspNBsorX/e+CU0P5ghB1EpPe8jb8DQ8Mp2c76X7NHAI+pQoAntGD32xsmGO
PQVd79yhAVWnPCnTnWpBzoa1NWR6W2DhZ+QKWdgsveFgAlDe1wk9PUHLANhoKDFr20ZsiLEETN4G
s7BAeVYy2k29AMpZWpDAwUtclASZv8JT7m7iUQtO5H56icwy+8RWUB4cXA4bswiW/RxIg8lk4x3y
pvfeU3txLhMu+/3S4SkyIsbfMmhd9DwRkZqY1wEnhU0R1SWyfkqYBuYaVpGhfnZEW4MBV/WnH5t+
GCcNwK9kbjh7V1O38dQ4b1WgYHuZffZkmHVz8c0S9odmdk4vgWZsqCe7ea9JVZ1xSEWvSbCku7Fs
/B/udNubR6b9jVb7N0W7KV4BCB6nrG8vdkBFplcma7Tcve0Y5V6NFojHdozFFW8vgQk7cf2T6djd
ZSFZzZijcXcdXX87Pk698kdOQ0A+kFwXQLQQC1KNOsCk7i5AwcZtlzO0wRESDR76fZPuimYaf7Jl
4jtBCaIJhBNPBb8Pi1ME30faYmDU63RvFm6zV+n4UEVKWXcMX1ozeGXbNgMTUkGPp6t0DsOAH2Nq
cGO2rnTumtEtNxXGfAoUYly8q2Zh6WdegEwfZoVTDet89NO9iIN2q3x+b9GNfH2j0YEncfMJPmOA
b8QcrXTj1FJ+S2oxn2i6cb7hQDQ5ppt5chnjxpShPxLH5dxuEo3n4UE4p3VmCvToNg1eGTn0xatt
Y6cdTTP70VDrRGVbJLniA7xqTwXaKybBZKo3hLCiI5UaK2xc3q8lZiYWmgN1f2sTLmC280WdLWTH
h/mOHGBzXNzerWh+m2ZuITAECUPenVjY4IQ8D8rvri3HAMwmVqjAaZsDYTgvtON82I+Rqc/ucsuX
ZU4c7IgjLO3KzMlu+Sq6zwcd7xGLoQYg3vB+kwnrAKIh1uhViSkuCOErLXdiauErW80Rn9CN5qbK
J1tNyATpvCWLmDwLM9AbRsr9tuO97SejirdBA1fdJ9zB76vJirma66NgsBcAdBrcrUdB7ivalXey
5+YnThQaD4c2ZX/aNB9BFDBEIIbWHAwLc7FrZAJS00h3gLUwFjLwz66bArpijoMHlUnh2KHUCEJl
i5zlSCJIXVp+mm2c3WfKmvY+ycKv3Ka/BLDdNIFGhXZV8BM/RZ5t7ok5FZtpBqplEFVy2Iq2P0YG
l48i6OZ9MBnlru0Gf0PlirUFR4GzELARqZj5rBfLOUViyjb6hgFvh8wJx/oIacdniOpTal4uExGC
LvbhKUcvGI8QaVsrvhhgxU/4ZoNPhGn7RSyy3zDEt2UIJoDEpmqBgJuy2idlD5pPomtL34iPaW6N
a7dmc4zEnJzienz3fXKufmWi78sbl3QYBgjTizr3tHwMq9qZlnWlUgeGeQuM37sVqjgDLUQaDExo
y+W+s5tkMxLEehKN150ht6bfdcoT18SWQ2UYVWtNk+uHbqymQ4Ym8V6jM4UDFM4Xt3Ew9LczrSSz
h+UwyN4HMrlUOJd6BUUS6ilCWFFesULB9qUr5DANNk7jPKOVltBAMfjGtrLd6SeQoB4Jo0ah5F4z
rHem0/bZKYg4RTAS/TqLV3oy55VwZusOkKYT465Jim1beBz4i2raVk5QYwjvOVDgPg4RvMYrJjtF
EbvjdWHRo5FkyvilaXMtJ08+s0ladnR+N7exw+vk4rWyLFdupqmyzo7qKVJq7+wMpd6zDLRZnuC7
KFKflDGhOvLJbXK+kJwq2hLIHXWgmJN0cTZaTAgRw2TfN9MQXZUZlRsvivGN+c7ZqfACBDcCNOBw
imOmofmIggjsBlzvlTsvD0zW/G02YYAOXSw/78pjJmYV8bzF9wB42jcZSK8cBXcyrGZVv7Av049C
pfYeCFu0a9MJfAUPm3tEe2oHGiN4Svi839pgGqk30wWtPoVbuprHeYNf1SqGylvjO41MYEltPm7c
im+Euo7FeyikgnoR8/B6G5O2+y4MJvy3JuF2OMQMSfytq0q16rvl14zzOozTm93CGz6Bd1cH/ndL
2Pu622ZO66wI0TTrbi6uPPvXJg+fe27CZrdkeEWFHeTfgLg2R3zSiPfDQuP1fDOSFnGypYMHW4jr
cxtP7Qmak75gKH6leZj5fGC82BRErGwW+QcX38W2wx6RM9+1MFRG7sSVm3dgJzyneSJK9eSlXbOv
6swIAQyZ+75jAKvnztmXzTAcBnhUPOUHhSsdbsJubAST9apwdzxSADG1gIkn2gzu5r4UD0NdpGtl
Jupb5TvdpnHkJsIdDHuPp4Wm8uQXCxJCMjL4fnHN8SW2TBIiqZbTz7ZYoJpWpiKQ3tJStED6Zs8o
561h+BVMr6o8TGn3qxKiOuopsp5sK2i2WBUeUsouj8S44WwENjKbZRnj65jn8S+55O0m4be5NOi0
B1Jt0dZQQXtd4HVuuzL6aoNmuKf+ON4WKU5F18+wtIOey/dUQOgdFShYTaImw8plPlKk4a86O6HB
1R/1domkg/TvxOpIvZa58rUwt5Y99CFWzmVb6TQ/OVCECLWXQzpRM9VD7ILo8UNoUZwiJfJ+q3q+
kcClGTpSgXVwEOeJ0Lmn3Bne51ZXZyBq95ok55cs6wFikl2vY6u4sQPF/WCDhQuirvu0O1di42zG
Qynpl66MV8I1+PQHSMIbjLbqWNF2sElqTR5mcMsX3en+niQC2jWL4F7X8VHBPXoh5w8qF1s9adux
/WrUtLBysylATq1oyB7iaV0Lns155cb3NH3Ej9ao1IrJpRv6pSAHaJtwahAyxgdk8rd6BnJTGcNd
IsaC6pppUyU8t3EQ1JDS9LqtGIhBICJ5HvRYTRnNdsxxzmJhaCDSNH1kYy9hcWcRTYCEYEJl+5DS
tXrtMiPd1p7ajDkASDfdD5PVH5hPM8tjEoebwMMwjDWEtU87eyjzOL8NhRcEa38lve3sAl0N69rw
j0FF8kjYKR6E4pkCxHJNiw1G7UkCWI0pcc91vvFjHNRukkFbZl69s3n9sC3lj76R0btXun1Ym9zN
VA7jGVz2+G9e5r6Dbz3iizOGVz8T40NCySVf7Tda6lijE+MH3PJXYedneERP8cgKlZbWhSn9zzj/
2RKH3mFuHIDYxM/ghpKwbGp8B95dKq2zIWAV0avQ3RWtQW9dYOFRDfJdNNmMUDRB4xibP6sUhtN6
3NluU74t9hdSXLH1RUOv2JSVq6Kp8bHImXKBskufhyqlO6JTL5AcXt0m46/mM6+jD13JuwQSrSNk
f6JchQFh0TLWBWSQiGBPd8Lz5Gd0pTQHhrfFSnbq3nZz3rsgmeHWI3M3ZudhnxGaF8ZARF2iXyQN
oXqK77eTW1wz7qoD447vyA4Hl64Sw29kiLWVMfc4wnRLor1rifGiglhe5trrfvZFESCayQPWmfIY
pPLGpZog2k/Rd9z8HMw57j/3Dc7c2yGfW9aQ7o9ksehYpSQ4jkpJntYsjnNe4BOMpuS2laLD0bGx
tlD4OJAPUZQLW7gJAFiehcNEo1OavUodBRzuJ1zmMUeEbkpzTvUGexg+cCYI5WgxEApyHEVgjt+b
c2sVTob35LvxxbGndOWK9mMkcd/17POVy+6zzLG6yYhnfh2zobeDa7LYZzuL3vpZ3ZeYf0Kl+d1j
owZ14BXtIUmWmkVfvZg9VNEWfjk5uvo9gyS9JmFQ02f03TOcN7cwCam3rNlz3fGjtflrLezhAZ5R
+aoRQ2EpyGLf4grbUz8DeAKmX1g3APLTceh3iZOQY0QQOXrqNsHyAK435cTe1ms/FOOIHVWyfFIA
rnAHx4u0mhmSk42/F3D+Lw92wYXJJLs7wMzbGWfI1mDasZ7BYSrOLNuM889xUhGbI0KDUrQP4L/p
XKv95j2pDblTlH/ukFieaGaqiMQRqwEHQnStv3SNgYWSZwfh9cg9V4Eg2Jhpzs0ppvr7RRD7a1Od
b01skuz+oTXmWC4G36aZI23NW1sDLsjJ1c/CUBxdFOnMqcV/AD2y+qH5UEev9Yq1q/lJhTXUe5EY
w4711ryvm4SADfG0Y9ns1bxk4EVxappzU1BAOGTnnKaq186q3Fdfy5+RtkAICTXuksI234i49XuK
q2jnrsf2+8S1/dC3mAOIyEAus21jV/dQN3Spk9WEHedeDl25cZBxwEAldMg0aRtj7SRyyL6v817M
W2iSIih7a9LCm7Mjk/6qsDs87UNSD4euLMwQx/q3uWGriH81/wHIRW3SxppXSctWqL/ZnQLMY2jV
GXulzCTN0CjJ/M51j3Xbz9+GhZEpHrJNwe27xVc9HG5A2Q10CsbVZawfUqbH7Bbz+uh5yUjlt/uY
IEStxpJffIF8tqfpy9pqtBQ6vqcB5GqXnh3dtgfqjjY0cOgtJALJWQq7J+GUERN4y76SgfE5mAY2
uKpIVjK3JvwPUXKol7HFRyfcXVmAA+F1wOunebJbpBj3pGz9I0D2CM2lYtaaspvnAPY0dcKmCwVT
t6v7Lx3YQJ3ymEnzUpwbnYD9SpcvjuPtNSD9jvexNbCEGAN1pnk7ngyzexFCvvGy3ZF+jkPiDs4G
vB/lbnQkrFqwpy+CzEXHD9UmVIQaaEMK3/mmHEy0oNKgLQwCySr2FZdPVdVbmVRRvOXQ57wNMfNq
LsH6bcxYpiNmuKF/A58wyedsNWeuekSrUC+1MQWAYJL6M8sT+5oCzXsQDX2XyXwDdLpL2j7kIvgO
uSq4ose5q9ogAwRykraVaMGcQY8dAtPg3UEnae8whuYbN9BY5zQenrqJXNIRVbmj9FCtMJ2r0Pas
9DgnuGpCiYkg9On3oZd4+QBoae7pqJ7fk4rilyLLWhQO9zuTVBrvZTCvGBDEG8a39aWwIzpYIB/e
MZ7MVn5gZwcuv8fAcWn+aVXc7DXzvzsqbogPV1VKIx4MsNDAk7qc6CkCAepQX/E4Z6bzNUNzNXbF
XKd7Az/JbpxInK2ofvXeSVOb+caZPC037ZCkv4g1tN7Kruesvkvifn5eShKDq8I02mjjG7p3aLFo
i/fJlcMGgyHHvaVfnk0R400ZC5bIOXfWjE6eMnfgwRm0EPWjJtli9tdr/1ajZyq3A6dUy5coV6f8
/7B3ZruRI2mWfpVB3zNBI42kEZgeYHx3l1xyraHQDaGV+04al6efj5lZQGZWd3bXzVz1ZSEySiFf
aPaf/5zvdPpGUVpwyjxMDGXKAcIXNpvPBRyWJXRh86t4c4tBjg34im1v+cwPap7yrChf0uUBKsr8
piy6dJcUlXftRL7YkbWKeNaprqDFrrJPnZNb21mSb9zIsg4OtK/op6Ge5oc00PVjnNrybOa+uR0M
WIrQYKjkNBKk9jarsgOMkJH6Iy/uKZALZiiHk+DBuISEYPdQ0oHTkCh26A3GNsYpKVcyMpJ11hF7
r70QQX2q02CTppwIpD966EBu3WZsrYfqDde65SzvSfro8RC66XNFGWXhGPkqYKLc97zU6ppDfOlJ
tZr7gM5gU6T34Enyva+jce0gYq4q3wzPg9NfZIivBTlHr1voM8BqjBtUd6LhwbBuaf7ZhiwTdhhp
Wf/TYLr3qAKoYugUPX1t+ArJUI6pA7bJr2F0YGiiX6t99uo4iTZRSq1Wm1fum8s8BTUJf0VDa9V2
8PHweXPX3zNXBjwEcupQyC1THlDxr4ILOkwcgZbTgzgSqblH//icW3J8YJDnVTkPz/0UHeqhw3pT
TJhFVWBeWsCD2wlr3iGL8YkWXZFRMpbWJ1vFRIeKfos98xRI0tVrPihiA9ww36Lq9GevTaz3saSA
apMn9O9yB5+8PdUGFKwBNe+uKLTq955HOxMPL1N9Yn7w9yR8qx/IH9VdodruPhxU9wKsPrnlRWcu
RrrbCd14t9zlhiX4DIKIb9/G1NZXF4XNwZ/FeOvMcHNXZOOCdzRYbvjo5dVVYYeEoSXPPHOlW8+j
RTotlkrFsAY0kJZ+133D8RTjlmzsbG7cYWTtmDsFdoXWrvwnztKecjiaWbg+k0g6kOt3j7CEm/nY
+VNF0jc3WauqjkAYlVznzkmTp9TVASxjVV+3oTtsFtgVSlJsvE5VtR6xwm2zqOQn9EN77wyV3IMo
MG+RRjzmmdZHwmhR9RwPuxYVZHnu41+gm/m2ogw2jyDhsu2BW0DmCfuKvg2ybAMTvMXVn2yZgmhJ
aqrvfm6eim70n4pxKDh6w6WcPaR2cOOJ+SUvxh9zC1Fbdqm1I0WxMRaKvqq6cF1OcXwKS3QhljrH
MIuN53Yw4o0PD3iR3ol3RXMMC3Mk9BZJYANMXjVlQgdl+gy0WhqIL1FjH7nF0gcWNxBCd2bHybgq
W1VRYQx5ulg3qktWQPJpt1QG9qkVmxXjpgT5Xu5MI0fLQdWIHjCtOldc/MojKNZyi+W+enD1lIMd
6lwB6iVv2VQjerjBaoYvc2ltwq08v2z3EbZSfWjSkEGyYWIpN3YgmxNBJxOqhTmNu1S18HFCpE1z
8NwXfq95hx8NXALYrPLZnjWWKKaWDP9YSKhGzLX9OcGI6teEV3yQlwWsDNTF6klNy7MSGyAycmoH
9rd0U2xmA1HFfcIegSMOzeQHLinvpZsiCr6TqTyTAfbuWX56R9ey7SfTAQOwcR0joifZkAO+2qz1
f1LxVi4xn7w44hLuTD7fZoyk5iLcwX7l+5VowhUbg96WL7xZ9hNOY/M5MJOKaucCrkDnt/ktqXys
zw2heFr9fJl+kjI0wbhirTXZjjzQWQ0zOY2MlmOndF8nT3q3mMuz98ybAcIlYXjbj6XEq2PjuG37
MH9LHH8+VRCIceAONF2vMoOhCf8pZUY+Sa8Hn7RXRchbircWq9VhaDqd822K3EsKP2dYq7oNLyC/
0XcjY2dFdPCZrd99l4VVPrNICn7kFND9NPj+b42WVz7h5UyJGXnOYSri+UcwldFLQdQ4XNHb0/20
GsN9QwmWrxn9dbSAw6wOFt+0bLnGzzYen4KPyKkypOREKZMtVN7x25rpfzfQbtYFBb0raP0SnFRd
2M8GBqajPZrTuRkG/2eCp2ltei101UnFJxepmfZ0owO9XzbB24zQwhegzOqfihLo08x9m4v1nDX7
lEsgtri8pW5WO4+cXcWXLvryQj6HNkWLm9DKcRqSZDEXIZEarzGSD2Z8rBToNyb+WgAbew0c+wYv
B2Y3nvo0ymM0u7Ayg+89hmheTgxueVVYefUwtUPjr9IpI/sEmpzmP6tNzlY3ZEc5TOq4sDdOMe6t
TxjqLAdL+AT1OhFLabyl4uyx9QcT0lqal2ceGKrayJh3zqI9utwzKo/WWls1kzQp/gTAfpzhK8WH
an2IpBnuEK2Hi2kG9YODyfbLqfvsTCNRCr8gcL+hVqpzAJnvOpSeYawtoe1vh1jCF7bLQUIYKPuf
BfaTl6RpWm+V2V7jAs9dbJTTIGWAzY+2Rz6q/iZiSfrYOjVlgaqkGX0lg9a8N5pOPodenn8WYfMs
INtBz+dCoifSouT/QkH4wanTCz7+6Y2yu4gWBfTTnusU8X0P+X0+tB3SnuPrNt8xCvAi95XmfmG4
1WyekqiW+QbWGHZB4qbxzTTCatw4bF55RoTQHG1atq+IFDQe+Gmn20G55KOT0w6WrS3FgWMR+4Oo
z/ly1rWEEsFHwrqBxIVo53UduAXXC996EA/pJmzaF1A8VbKB6h4ddd6U9xFvlNpJ1cqnliXhtDXz
2vvkZiT1CmTj9JHg+UVgySovOVQe/VJrtsZ0ZPFpTto9meZFHcRN6MK8K9xXwkQw2iuu/VdhYA9P
brecbL477MPZQLk3iIKeQm96b5p0KQ3hRVkxXvM94YrEb8BCQVguARuOXbTskV0OxJZszj6bcAiQ
LTvY4+6EXUSIa7pKYO010AfcPYerBCmMik3PldOw9LD5g0fRad2Dcpai2FahTcioFx7NWVQgIp+1
IvkIWpkdPRk71joLO0ofPFzM2xwq3wdu0IlTVwquAKxvpqs0NSjzGzr3BTQ0xwdNiT4lDUGeHpos
tT+TrDOvpkYWDLnzJPYTHLe9nWp3nSXAWnAllyz0VHEcwp5lmcdC7ULZ7Biyh+w5Tdqg/ZiTSnDD
s4zmBwnYpSOJG0UZVd+2Fv6VY0j/lOC4ugyzbYBJkUxsRMaa80RZ/YZ9LXP+RB2GCznDYOO3Z74p
I3ol2+q7VpriKj9LAJYo5zZj97u3wjp8jPLchhjdGuMhgUOtd+zuo13Ryjf4nNO9AdXiwwBPiQ3f
vCbeXH4ChkyebC/KzMM8lMAeSXO/QD/AWRmW4iarSuM+pBDhvzBjLBaIP9tefFPihOLgtkjyy8VC
8QfXQpSaHoT2Wi1zPQtUpuaL5+K2zLoq5tzmpnqrhZE8mVpzlP69aUL+s6GIH65cNqGAuTDf/MXj
M1sGpA9/VPvJDbtb362ag25oPudIXIBHownmIOJoLc1Efw4zR0rT9/mu0qmgVbD9SCsiFkpRTJpV
Jnn4giVTga1+N3CLZ+dsiUsRUk6ysnLXg0yRO/OhcWV5GmSCO7rFm0oefTU46IM2bq1s3VNhy3OF
WzBnPe0eBNasfT6mBoVsQm3chf3UN73khuIApmM2cIZJXOrY/UgK6FKGp7tDbfDAT0owVStmMexS
I1iMv3/pLPuf3zcf3RZ2GshhFsLLS/uH9y3no8TLJ7mx46NkbDAvUo5TSbZvOhYC29JA/9tkQxtg
T9RPV3HbTzs/ow+JDxPEj6U6L/SxJkeaDos+d7eJjx/bJORAQ4NxNZo9426WcgG2E5ozE7oW/v5X
WMykf/3o+Q5LLUjbAk+DWtxzf/gVYs6SSvsNjMmmSky6VfWcrdU8Rlez0d2DnHc3msN5PU1tdBKm
2X+x9eqPjbk49hDdHFGkfMUGwogF3o2//9f9s3XPx6DpKj6Xno9H9S+vb4iO5wqaoInOIVaxjgyp
V6UU+r/4MQsZ759eBF/ieuQrwKNd/OXnVCyNZRtU/p4VKL3d2vJoVoIithnHzH23mN95RqbVuhBB
AQVSu/cxl9BxgzgOtq6z/FviTynWGb4slVPkt4TrofGAGcZKHZuPVZe2z3//0oi/vjY8r00B+xr7
JAAQHhx/fuPAh87oEXz2dGvxUJitwll7JgIhgA6CbIwhz356W5pxCaxgwSLklrmOdBadJjnBRqGb
8NNJ/PH613/X/8DOH6fq69//7e0zB6sTt10Tf3R/NFyzEeVDuvjR/vP+ufNbEVd98x//td+t2vIX
T9qmieqMHRp/IG87Dozu3//Nt37BW+r5pCklTR/K45v8O8TRcn5xsWlb+EKFZdMawWeh/Y1rbgFx
BGOKcxMTJx5rDHH/Ctf8L/467Iq4W9gVgJmElo48sJxkf3hckLIsKgNqzKHMUni+aUD6IPZPsoOu
xaRshXDMxseU1Nde6ow8Co22T3nbUd4jYup1XY/wAF0uLmuzk2Xn8ifD8Z0ocuCItroNaq5ZVh4k
B2sszYUJFYL4aoJn7MRcuFLjiDMbOrluw0OWtvdGQd6IEVrLrUOqdc0q85KoRCmEzTyFErGc7nNa
7IkEuoQuY3/eVA4YWUL2CmQ6Wsg8TNW5SeQYMUno8TCbGJ1i6kIObKSlgyHQHx9gL0cvcVV9pbNR
eBv0+7pZj3HyGlvJe0oaFlU5O8dSYunhkjyV2VtMBnM3KFqyW1tyIsrpe+BxAss5vAoWwCs3eefA
ip3KJqo/75Mwq89+ygBHJJ76XgKxTexQHdkMYi3dRqwDGbcbUqoLaodRbzs49rFSOFWDfjRQ3mpv
k3hUqGDZCneRjAG9OE1Ck0qXV/ekipqjgZS3JlBM85Kv859Dbt2q1nzNxUifexuw9pgsyDJUWoUP
fdLEz7r3sjuduei2mJuLTQWn/M4ZPEXbTDhE+BUKoeFg4CPm2jvb2LtUJsHVpNSLZhQpHYLCqBGw
E2NiWKlNciJ45I7N4IYfVoBaBCVmx169v24GLBR8K3YaoByRnOHalIStHLO4Yl8XXeE/S8i6YdtB
Ko/QWWDqW0SaVrq37+dcwEvk8nrtFoGDHcjCwaK5VAt2ppt8DDAFF9bJ7r3uCzch+rAmiFbbXPS2
KbyyYt+mgms5mgFlHgjy0x5sUxRvXDNpiMECYCnXshJJ+kAIXgxXiweT2++AFOaQCBp9F/dazXaa
rUjxHNU+JpnAZWQGPhyXTXI1hUJeelnMwNeCsPg5CcyZWe3NO6SfcuNBMYlXOVvdW1316jPsELbj
IrlrstI68W0pNiWMG3E2uQ3eADP3WNc2nbnIuzkEpFxZ7lXEvuYW0JSBmhrJD0XCbi+MrLsEOGJW
LN3Dj6Bm+gGyUvevk2MyqSptISv25l2s3WxTCvEus0BQRMMei118HfJ1bC4ZHyfmD2sPy3Pai1qc
zIGLvdcb+kqFpIbcsalJvWIdbK1NTF04IdPpuuqclyicxy2v3I+MQhsCzEihZehPW0PhubYq8QhQ
iy0DXgeClOhEWbX3R/szNAUx0tr4qLE3RSvEiX3FXG57bClEco1IxKY7+BHA1oGXfyz18B4DNQxL
/4ZbMniivnd2bGM/lzLZm7S2v0p8hmcoE5LVq9ns1EiJCLP9m6Pa9kQcGaUa4faT5ddw0q5q73Iq
oo4tbFEaHGCq5Hmq9lq3JNo8Z1049qeWS+Yrb9w1BD6Kz0UcX8nE+DlD7Nznkyluito/E1me1nba
W0gsxrRhM1Pu7G6xhPYEBbXTzGu3IulNxdna581OJYa9DlmB792urNruPFeiwWMxTXtPVu06H62H
JgxG6FkiPlo5DVuGmNy1aoV7E46euEuJPV+cItzavo6PRqeydThAhQZu7aHO+I617Pkz+YVOqLcw
09HEdIg9NaVdTrJIBm2Fh5OcOH8aO+EG0GCyr4cRi1vWW9PP0fE0DIlxsn54U4/orlF9X+AZdc91
R+/VqoiT5LudbXPf2jkPADvS0dMgGgfilpMNK5USrk4yt1uHMgq3mmUv17sM5bEmbMnmaIYP4Dkr
HZP89f1r0KpiVQ8QekSu7vXgv9RF2h4qZA8jjoLroi/ew9l/qIzbMRrcg+XvK0tTizq5UYcJRnZ3
PeHXegy/ec5uyL5jfmUL18U4A0d1Z5ocK+UytXOW7lIH5OBgVu9Ug9JdtWkVf0eI6iXHcXgHeeNY
uTwcBqb9jL9RPlWNTtY+ZdjvfmXAsTDai3KnjRUqfdQOJNIMQi2JouixzciP1wZf9jT1eDZndnhg
OZMSeeSL6bPuWYm8bNcTdLMF1sj+pfYoJacXYLYRlXIvPE3sSPZ1SUmGTGqkKd8uNwHN6GdFCcYL
VONbo3PmjeO5eu8PVfEA9WlH6bvaCNvr1mbhc5Z22rng7br3piE6UWmF6hOoIyxbSFnSvhlLXmbH
A+aIvNgaQwKeBlm6y53tlGTZzoIleiCGuxnBmqjMSJbZ/DPzwhbmpHggifMK0rVc6xnvu2wVIW4t
vgYM6pwp6gFw2Pf/XDyLLma3+fcXT25ijDP/+aXz/+ICfPuI3rL/CCD+21/+/erp/SKJfvmmIvgl
fGdpx/n96inI+/lUCzhCeOJPN0//F8lYxn9toR9Iz+L++4+bp/uLUgwm5B2UsHyl7H/l5vnrT//D
jIaRSHpLo479F20EI2sdJZEZHRUO+Y7P+ZC7UIbK6bYtcvtpKElAVxCY0s1g13O+KhpdPJK8n7ZN
lInPPqz95HoqB3o+U74VBwP4oLlqxMCzp2Qb3K8GFh1Q8T1uZTwL2RyCARHRkTpFNVAek7EKKVNW
g61rp/cTMVsixanvaueqimd1ZhxOEZ7w6Ep6E7ES4AvpmLS60t85M0/gNWeLeZuxyDI3gecOZ59g
3XEYvGnfc1G+ArxNbiT6rc99PDhUdZ58cogrZbECoi0iXId+0D1TEc8iZOAJ0fQL2rBk/7zueEtX
wnCorhg9OkIVPsVSzpirBn+eDsptMAastBh0hkGUZc0aa6aTXyMNqm3lqbKB0+NNp3bZgnJEL0AS
ENX3HAWkIYHTUMDb2myQovChHuglxFGM1bVyEM3mfkmgixImJt2JeKLVrdO5zo/CqCjTtBWoESxs
pLWo9gvNqduSwpkuaiCjbNTujEu5c14JtFFXSvUDaeWAf8JMJ+AABAbeL9GDt1YTj8YPHABQyFH5
TNu9dEBU783OzZ4b4Ggs6h3c+LPXL913tdmfq9Z3L7HG+TpzLzo7s18cBB+Z29qrxUNMa4NXyvG+
jOrm28aQfuNLYOsnRv8uvfCkbZOLCqdGP2WTrF4yOOk9BxaBvL0vNaH1udLWxssEONl1F+RyMaaz
0jjTNRyeBkG+fQVVKH+tnF6I08ibFa1MT4URzpYKSTmaC34cD/0ZHTic3+pSACKvjIaWRpYi+jxr
fu01cb54l/CHHt2GI9avwayzUzzUhrV2DBGZABuM9H4oOBcR4Co73poNFRzQgfIOE71ICO1ILBHt
vlhCHKxZUsyUIDfCm7wL/RMP9Jx8vVTBXQGQ94W9r/zqS5c+jKTF6z7ZiGl2VcMRTrl5gwjsi0M1
+bN1whtKUcrQw393nSQ9w3GSN1Hg9vdh4sOFbG3xGOfS2NVNEN4DlCSFZJtN8TDDf3uk0MVgyRWT
0JtlBmdVDfqKrYGDt0y13nWUZpptqF87W9BK5ZXIF+SFdBNrk3Wx98KE8M012eBX7VsLMr2TgFei
sfK1oaAZFPCIZ37VchV+a81IPwAhly/B6FE3AHwlqOD3453i8pvbr1QBCBZ38RBYWGfq8VGwb7hO
XJtt71iwiFgx4ziAF02dbaW5sDphgvQ7clbuBwcx+wOjpwHGpqtm3LpxjEdbjt30aqrGuOESkdPS
wlBCGZXZ0XLKkX2WvTdszNnSn2bezFTKdq36gQgNd3quIuU/xpYZIicNU7DKqpHYHB8OFnWdZ1o/
VdPkD9VoNk9mI51o10ocyvRKK//KqHBK4gXJ234D9W3kQk8dEg4j0U72ma6O6B0oNEzuAuPej5qQ
Pxim1GtnRCx0q6tp5NuHE9uDrBPEbn+KEgv75NygqJJi672V6ER7YMQ3ngDrRBeYPeq9HEX3oLRD
NXzp4d3njQv1QFFsgj2Wy3ktYRwV7vWsK3GkXDmYdl0X5tlqBMecrjszNm6nZFxCQ+YyZ4xAXb47
ZiVmUrIsFLm0lE/lXT/4GF+Knvu1bb+HBpvMnSVppVwLYstUp8d1+FKMKKo7RvLwmLZ+RV4158K3
Zc9RiE0NcQPru041LMi0fhZ5MrPgLEgDZga8EGJRaqDLh4LlVWcQpGLzO2OpbRL/NlGBf99EVnEz
dGKYV27b4Ki1XXtL54mFNoh5iwWL6iimnAM/eWukMextWlWAYzmO4AtZZP5HXYzZnctHM+I6mNNV
01CNzSToZZobWJJSKxzFOIQIYGiHUUrp/j0ZKuynyYi+sKoLzNHrPIibm2YaJ7GeYih6+O6nuwLU
x2tal04ORRwP50WnY3TQs+W8kbTy4m0/Zd2NYkf3sxot8BK13X6PJP3yjYGhqcYQmITP05DxnE21
Fx3zBmEa9d9wjGsGKwsSM1SeI8Z9Y03VUcQU7VonFo5dc0rBYdDszkBY42RRA26fqLmlaF3TG1zP
926cj4A4wiIgqmKOD40lvXEDmDU44uxyw53g+n/EHIIKO/d8gNaWNcEu7We7A5ap9LSHpmS/4adr
jiDfKFkW9DMNPrT6FcENCrgbWXHqM4MuKJzaGC9GM8DGypzhA25K9xlWGYaqPlF5Q+8O5/MK41j1
NnBJhxZIPzWjiVtvNM3wjMioHJzMyfQcDgmzB68gZUJUvSX9yqZLB1VBp9Byar5f0zrUs428pOpj
Mvfdo3SyRGxkMJZcBwgn44cxBsIhQtZnZcCUzuqlQlf140tVAue8zY3c5YPXLM+mKjYne8MT0r4C
1NTllwr6r96yAGKvNdaYAgoTuWChyVZLlzd2YI4VvBBLGnRV1V34MTezfdUqhqytqkckBzCEabjJ
G9VctQkyDOSgYJpOA1jO8KhIykTbQIInrXxuDiYdCU9j7ddfZPPV0TT84ofjpNGzD3Z/WmnLHPaD
uVgjhez2Lrbb40QyYY001n+zu4KTGtgSdhx0eGJGJKrFET4j7MqU/yph13fhKlWiGahpLVjClWtg
vc6HZHjoVywOsQFQRXiawTofx25gv6MBh91kxKA3BBkgvDBZlLueSgQwzTMZCDohmnvbcKiMxXHb
bvnG/Dpbu/X7DMBil9oEWNYZdUSPJcGE40jLNE8Xb/bOMY9dzEAZPG6eo/UPy8XEQjQTLcyp+Z6X
yituS2b+dBWy3T+MIuiAV5GUy10xE69T+m5sbWdf1UN1IBwm6IUNQ3kdkQI5wDh3f4Z5y8fTHoDj
BbNIrxsmvK8IJF+4WnbPDXtzJzpPjbKeymFpKAhG3cEQaIe9TjP/lntK+d4hZkSrDK8LiDscIQcp
pX/du+F0YmWfvU6hTh58Rmh6orP2YIC/2lmVU558zC3440sOif+/E9eyU/gosUXErPvb//O/f98x
LMWgf/oftDswBt1hN5zuvyDJdf9QsJf/8r/7h//rv4VbWaaMvx2miOzkf9Tvf/sLvw9Q7i8LZgIb
EetplHqXuey3AUr5v3gQVqTnSmku6j1/8g/t3vsFVZ95y3P5y6AP2D39Y4KSvzA4OT4AIM9x0IXE
vzJBAY7505ZLScxiPj+JJibfk/ysv05SkTeYGJnsQxDB6llhV4zEtheBDW2v7FFSVDlnFxUHUYTk
YqtircOpI53WJUsPQ7dIPsA4vYbIRCd2hTIB7Nm508PdMvog3lPbYRwUT7GtxaPua8I4Ayl/kZx4
IPZE9HqEKIL58dFFm0oWkUrGhXXn/ypcWUhY5JQKqNZ+fGwXgau35INaJC9eQZ7/iwxWllZ3TlpM
DihkySKVwRw4YWdZe4uIhlqOnAbMGGEZiW1uVLnzpnTGLowAZzv9hAnDPwehIW7IWod7OUckJBDu
6HVTm8Tg3j3jtdqV6HugvR2AL+1HsUh/6SICwj2bV/0YTMekolx+XsRCrtzRp1+jg2STwGiOpugt
4qK5yIygRuRm8PmZKna/Au2Jm64eP+ceedKEYktru3HjYowtk/ndR8k0UDQ7lM2xtq+6OruWKJ4U
Ppxwi+1jFPUIqLrxIUs17AJ0Uiws+/ZX4dSdOPZZPgM2fAx9xNUyJkbhLIJrvkiv+IB+ZKjV287z
XtzEvE4WmVbRqoEhah3Tm750W6oNcxxw40XeJYh0yhfBd4olGxRiKHw5L2lTkWmYF4FYhjnutUq+
T4ORcby45h28cut26hfbCeaP17wFsL8qXb3I/dgRo2Tk/6HHCE70WX40Tc9qoa/VLQ9D8tajO303
xM1WIAvtmsXOSIlOlQ/XTZTemqKKvynmQS2eKvp7QnI7ecvtB3NX91mlPdEKZdyL2j+lfZevRSiQ
52ajsamUHQLKStQlLT1/M7jzvYrKu9QzyQcNHmNiPBwdnVG7VZNoX5lpYF18TRQhdqYPAJfjThnZ
KyxwfW49eiasbMY8w3Bwz1XZ2XrMSCzruUfULu4mCn+3xUhdK9Gf6apLvVthSOe+C9tWXHsejelr
wpiiJpNsxDbORVrud12e9UDwOOSMLTYnt8bAyC+7yTC0AqB1ex+vL+oEQ8gc5CbGucTlF8aSdN+g
w+B1sPNWbxBMiQRk7myaVPDVJoXv5oh9DnTpFHKriEgzoEAHHrWCwdBvqZUHsQlpLKLsMmQtcm3I
OO8OPWx7VAzqUHMC/zKufhgpGyFaYgtoaDi7lYMVyyxBFmpV6Bsnwgp0ACnaTFcY7bMBgX3RbIlT
NOoht2qnPKZOZpTfVRrPAPuxLPINYG3mr0MLkzsUzoCS1T7wVbidYEOTj9NEzPeR7U50mXAYu9vO
MuNoF+SGaj9LS0e0qAgYbBtRYniETec7r2QAph/FwDfG75Lg0nAZnTYJIfF65YJ8pc/dArW+sjTW
0bVLXWqO+TYLnY2XZrxYHi6ThnUibtHwiXAN35BO8VUAscoQDF+AsuHuawiWeHAcDQPknSQW6cUt
kzzZzUwtimGD/eRNlBa8+5Ib2n4BeKB+QIfDZ+Uq7ooTITG86X3kiaNbN132UZNdiXe+l+Imtmj0
bVdSi/mt8L0Ys3Mf3dMcTfg5c/mBfQW4RECa/FFUUFCPUzA2zqpmgsjoV3ANy3rl4hGdWWB2b0NR
YpXJorE+92Xb07Sg5uSYjwgwyqGrGEb4iujVY9J5j1E3vqgiIXZd1NNP5RD+m9Mou7MTwWMPlO0u
LIruAXNuuWMVon6GFsGZld3J+VWY8+fg9jSgmX3xHBjNYgXGRA3OD+drd+Xy/wsvAS+aw913HHR+
3ZEQtve+EfCK6ok6KjeE0LCCv1jfTk1GdUY0kisLh6qzSNqklHJZRZENVzy1nzWZOm/nwn18SHLK
+u7Bf8Ddy1has0Bo3St8+xSzTGzJRvjrrH4PmazDjTazNHrIPEGtgZsJZzXEGFw2qpHxY8MYoF/D
cmaiwUTPdg4jOPiJGmqxwKt8SIfxfSRoSnEGn2WxUqHLGpKesp0I2qW5rtUX/InxrTQKMMygG8/K
7u+mFMgO9aPJnXLNftdmc/FkzKZ3bfjZ+LMdnequMkwGDM366bEFS3g3BU2eXbRflu+F7TgHcAbD
MdC5x7TXI2y4QSzujJboo2d1/i2DApNXJxL1HlqqJxmVAiwhwBHT9EUdbkrVl62+VTbX19XUD99B
pAfCUiC+cbQatbduPWPi8mi7UbT1MHtl37AfmnANkN+8STWml7IU7o8cAXIfa+iJOx8jSUa1cT3y
VJii7RLhpsmVjuB1mw7Fl4W8+K09Y3gZaotRl6Snv3EdDJpAvDtSgPE417eMNfY5zFojP2dpJR+N
xK7z66IaVXpIRSnh31CokWx9M1IvsDkIDSXs5PdJFSyrUZHC0DQafZf/mjcq4i4WVzS+eU/0Hzqv
c8/pEU+/GkfzKXxxtWHeWaMIC+7SGT2oE52JiuKcQzD49laEjrgCbNodNeQlWOCkyDdOz7jD8wH2
6W5RX5iUjUlaK1or26cRXuINniSoEGPY1gww+Dqbc27EqIZzmC8dM7TjwLo1cfj35jxlWzih5ant
xp7Eum23zl2T6OwFswMfuDIMbb0FERzYNBX4XnLyyenPR4ptuwCEKw7Kg4lCG/KhVCTMUAmM6dZx
g8i6M8yJnlySXJ0m1WPjKWttvJ6bKuJXp78xY8+E5EL5XaxEinm18Z3wOi4wQa4pw9F3wsKQdpLV
7JjXQ5LM+daEl64Qxsp7ktjEMWY2+f09a2Sneiagux7JhkCkJ8sKZ9DcFilfdz8iqTsIV59T1gmA
jWr/kTpz9y7h1gI9GewUgb6aHJic7QP7gxFjaGwdOMvyW4qB84PyWrXX1LKzEdNUFhpJO1+3gSQ2
UrS2cRWTmKzXFeoyqbZWNx+jIgO5wnvH1cE2b9oJQGXcBPcmX/Z108bBtnORIFtwli9K9PUVYPbw
KWnJ6TFmGYStKjdkbg9ZRnKzKXiHy/EIV7OurpuSBlycuDLxD1hbFW8ri20b838kuwsdXyYuCs8+
Z0ZkP8mhg5xHQmQAkOrSPLrKO9clpJcAbTJUYD9NQhOpKKeJELzPmvphtBlXjwIH2Smy5vCTI44H
ZdAMzrjSAw335I5M4jPMHm+VyP2rCRnyMsvyUnti3LeU3CAGEBVvitm5LptKbYreuapnMqKFRaLR
BcsCyToAdevMbxwWyUPoWdlnhWt7X6e1IOJtG6xWu4aCF8aY+pM2CK5fJLpIu5CEJIfM4VSNEYXR
Mm4SsTVxtexq2zNBK9kcAvth5Mp+/n/sncly3Ei2bf/lzSED3NEO7htEH4wIkiIpdhMYKVLoO0eP
r78LVFYWyaySXprdwbtmNVKmSSQi0DiOn7P32lbYeNu66IVH8vwwXSQYDJZIAYrvZT1+byoNOkhj
RBh4Cl1YsNZl6vkrI83QqbzbmF0WKXEp+XvO40d93F93O580fZgWcr0ommFvYjtokLTX6gwSfXzz
9w8DMxERnrAdR1if1LPdlOWF72v93hlUn887/5hMgMp0fvN1PkqE568zX18DqanObpD//Si8MjxN
NIza2v3U5u1TPL/d7TlibxGMLk7bQUui1xTUOM0wkB/ub44u5rP18xzvX/7r//w8vIM+2fSYBnn2
568Z9UGilYrsLlPRISb4q7lGkcVkdy4Mur5Ov7qVrEjfMMeHZCwGJFLDfad7NyiVbsy3EgP5dzoX
HblNzT8Nl4NTFHtbVoCmdT1AQxBPjVOSYx2lF7VSLFUFFhvU6BhVIZj91CnSUghei39xe/z1C7EL
1pFNcmLRxlifhGyTNEM8nG25n6KaVlAFpx8VQxH1+rq1O4/3e5C6cv/rm+WvB5W6jUKHVDOEdI7+
6Z5UPgFiXeLVHDSYjtIhJiRrHkBBnUXOWD39+mAflb3zJeNgqFn5gvwmgJsf75jAkyLHFNrs+ynS
1pYSLyioN5k+NL/5Vn990iS3pWXRSKPBAVH744EE3rASZ0O+j9pMNBemUfq8OBmatL/T6f6L84dS
mR3kLFXWrc/qQwKGzNiarJRZkIHcqaWcQPsWBhDaPQlRTUhRb3E7ssebW7QXCSwn89I1LNJ/KPeA
7VH5lcTwrhrV+tNueKsN1Vud+OuT/5dzAmGWWwsYqMFpseSn2wujWtCowo32SRgieivdtrmEGMNG
6W8fR/LYW9asDbWk9+nc21VYV0HQhvvcZyOwUg6QJdKA0vQnGPY/st7fqCsMFjuu3b+XVxyfkjp8
eulfX8v3fcE/fu5nY9CZG3k8jPT45g4ft/A/GoOO+IKKe14ToOFK4Lv8zR+NQcP4ApgTniyLLpcY
kfefjUH3i6C7Rz0F7s8R6Gq8v9MYnHUd79Z2RMEk+BjgwQ3bxjRneLPL4b2ml1xDrKm5ibYATEvG
E9S76THI1CPmjB7bqL5K7PndhlXZdwF8W45+y6xXPyK8vZd9/NCW6txG5rYdwq7dNVVzib+KcYpt
RKuixShblQBdlJXeN26dLiDh3Pc4wjzwO7xZxSJvmcwSYkHvKr54dzV+u86/fTlwsgY6eSz68GQ+
fTloFWFDLLQJTi5esSRtEv9HrspLHSXy3zuSOevxCT316LAa9N5nNOm70xhoynC6LDNX0EQwLFMV
5xr8LUgvZbD69aFmhc+7S4YQxrRp4c5/SIs/xKdWLkkzfUYMBNo1u/vu+OzenCyfMTS46aFV+R2a
kdTukpVe2eXKIQNvCSG8WzhBFeJu65vd1JZbM3Ie+Fc3eZ6dNEugGLPUPZOqQ2E7TyJcmVZpryy7
eFZDNi5LGbLFyavjaAZqwcaSBqTUiQ5v672EU7rEEzgwIY/6VeiPT3Y3PVRV9CgrJ2PIrFu/Od3G
fOX+WZK8nQNWPt0Sto0m3hDzbf3ufPsW5JJRMqwpXHcbxhSu2cCeIGzwnPpbr7gvM/tJw0knQkbN
kY//scteKNJff30x3g708YPQmpeCWpfePqHDnz4IDA8yUAILD3szUyCris2U5ty7QY2wxUi/py28
sXhkEpkeVDvdFNb4tfNjZytLrG6ZJ77KVl0z3l0NVrU1A+dpioPHbDQ2U2pd/ebDznXi+w/r2DYI
ApdqVQcrwBLy8azlaOO1pBnCta7jp7XYhzp6f2N2+nWl2aeyiW5AsOwJwtxNsDyjSr+lB0OD0JSL
EIm8mmJk8mi9G4MILwrP0LZv+lKZvyk4/3J1+Zxs/AS0TB4lhh/zE/Du6lpB5aClcDQamul1CXx1
02dZjwR0ILyrPWApNEAZYTsy7YYcNjU9dtV0DSlt3TL+/fVJm8/Jp3P2/rN8dsjpdmkgRk39lU+9
PQB3SjxjoWN9MF2xhZ75m8O9rUmfj2dj7zFBreB90j/dUA4TYXdKKWIYfcN1CpDJu41a0cngrjCv
8TuLjYvdnwwnLVxWGUntZJntTT18dEYpyV3363XQo7CA1nvvt9gwmGhkcX0DCCI5CAIsged5w8a3
oq9eprerBui+Jqej26BeiWEpLEraOhCrEAGJwgAP0R5gn8doJSza/mZ1TCvYfP6IYreEXL8Do0xI
tVVNC7Jp44VQgVw3crr89YX4WP85zM9gcyISo6piJobz7uNNQXpdWhcNF2KCYTmZwSYuz0G7U0Wf
fn2gN1z7x0tAdS55KbomB8JT8/FI1mRjIfB5pmXsgFpIXsExJ1xvZlHw14mXrcO7eOivzQrsRTte
EZz14ENpA6rhPypYmblV4zeeFrk+m2jFTdMokIHp9tefc55Ofro1P37OT/WfToMoECU4IHgwxxHJ
fI2qeKnH2b3PC5oGPWy2sOyiRaiFoEOG/KQGouXcsroP2LouScxj/GTW2npg4LSTkJxO2G6BPYo+
2Vm562+DyjYh/arktu0Z1SMwOO8KwJ5mSdBY2dDh0AQ6GxrVwFj1DvQULa6FX80Nsh77DeZdUMii
abe5WdwNTfzkh4zsh7IfH0ervQUyYK8wHHY/Mog6mHIC2ARtFRxw0kwoedLbX5+zv95EVDsISSmt
2E7zBvl4aZPGo9yQubcKLP+8gcdlgTeMJA7RUmx+fag34+Cn22iuOeBxCIm49vPIdYj1CilcgaBA
TPKsbac7BFbyUKoxuA17aPppxVgiH081unQH8kOBoZlOGi/YvikYtI7kI8vYUpfE5fzmw33cH84P
Ext66y2xAAUv7uOP5yGNOyOzXIBAcQZiL9gAoTlM1bffnIHPlQpHcRk7C93hGIaYXWvv13ElkqDF
WcK4l4Asd3CG3Uiwx8q3mu0UhcVqrNurPijLp7SyvsX9+NWCvhXrCA8dE7IOil7SFFSUr516uHSV
FR7JvAd96jvmbwqKf/VJbZIm5kE9nRbv0+LSxNInwZRpqWsXrCpRtiHSHe9wSY+FNiKJmc4GbsPB
Fc1vFvx5M/jhLnFcqhiyHByLtzKj/o/nCBliMxVQsldZ6dz6vcMSo5aZB5slF1ck+5JCXP3mkMa/
OiY2PmEj7OY9Y326Lh72FNNJLG+Fa2HL2J1sK7SpZyWQmBXE2mORtd/DpPtWhSYp5vaTmES49LVn
jJHBMtSK4twdcgIf5d4onGX027baX+oUUoxtjGbzIozZ8e3zv3v/D1pl0CFstFUN5jGKwRpb/sbH
7oBhL2SkkUzpweQm6gfxI7bCs3ayH2uIZpvG9h9UNdFOsk1C/rofcRhusgFaIPNc0GTRZW8neImQ
9lgkxGHF/o540F07mOa6QPP2dG23E1jqs5go8EU21CsyomhtWfXrmOk37Wg+GHWwqolq6BgImIHf
r7uZs/zrJ8f5uC3j+ZzbUjo2S7JgUNh/rm/zKGrYbYTOqu6cG5FZXyd4uzD4sfqViCxTr1FrNJin
cghQQAL8SQtrjvpK6zWT5qtG9Vcm9r8lwBF3GSXmchCKF7yDUxuvjlMR1p15db8wpDoGddPMrfZx
VfUkrvYgzglvPQIN61eR7zMoLAhnDNzrTnoPCJxPBioFQkj3igzoLgZ32Ou2AjY0vYD1KFetqM5V
G62QoC6J6LhI0+E4xPExIQaZBHHrqWualSZlACew3zYNWEgt2VbsQbDSJchMc/hIZi5x1slqXWi6
gdefGLsGd8qI7g97Y71ELQAMQjfOhFV+71VwUaT3DqPlqHn9zaX4/HziiCDVRcc8aaDt+bwytHgK
cwfe50oKOP47y9l1xa5CgVD8Ufr9T7dZtq/F+VP2Wr9Jpv6UUP0UTf35v/+fKKrwh7Ce/fsGysVL
RAPlfe8EBMb8Iz97Jy6uFGphE0IFxpSfHZI/RFXGF8RUugnfmq60TlbNn70TIb7QdHvridFtnbfl
f/ZODOcLdhSDjotnzOAG62/1TngQP90bRGfRzJX23F8w6beKj2s3rsnKNQvy4cq0IPwB5g+wBzUA
rgkdVJXKofJuS8NfY5GACifSzD8adp5ueNlUhyRmlOIPhNjgl4ggfsJRbhdCNA7Kad4Eaoutn8LR
iICJekwz1kHTuMYyj3qmGd5Y3U+RlfK4FemepLtwh+mZXNmsa9Zd3UKyq4L8AjmxiZwQzaK3IgkG
fTIkW5IVkGuRCiBMpfK9wLZ7iNgle6B84CX5SHROfawIENYTlny2qYP26tetyhZub3jPkafcpa73
7qmw4uisaBnPQsidiqNrSfuu1l3U8KTJIMNMSnQiIF5VV0NybpnAx3l8S5jKQz/p0SlS0Q30uAnn
eNbtid5RT4QahwdTVOGVrxr72sYkcNKjWGwHNFtr0BMk9yI53XejprGr1/eNplJwsPm09jh1THHj
EIsJgbnopforxRRsmXjuyS2G9CCCJmJDlLwwtrcW8GyjK9+1YoAdCNjxNY6PIO/sY2hNMMEmXYP2
BzAeS2lMo+mMUNB4wlAoYZDULVnQhIZY7kFrCOJl9Ih4BuOiYVSLcgDhvMhCx/1mBJN+aY/1cOV1
MJH3LhFAs08oqC4SOUDFhs1QPxVOiMuhxxZ+sINAwF+jMXdRuBkyAwJUoIllKgbh17MblbMEKgQH
5Zjo6mCJe6QfBEIuARORFJ8T7nNWDwgS/DLNBHtVzBbwxbMo2lDs84bvZ1yWV4vzqNPiR61jEu3X
fb7NY+aefKUOAH7gud9KBG9rCzw+5NGsu2igYHEp8d+PQARdq1mIXnXX0EXDGJibFHcthvbbAqUe
WUq9Mr6ib7QvbEHrhXRGvyDz2El3mWfCwu+BTt816HWeKyvCVhmFci21MCAsOhrH4NjzlbpNmxLu
abHRxLVg29EVbW531ziJvrOTYNhk0ADTpZ/MK3LpzPS4tOFVfy1URKOy7zaOFt4S7TQsi2TsztuG
c2zUTvwwOFV7aRUw2SwT75ar8osGp7AcR0JI22H6mlSpPMVgZDa2poolol38+akls21qWQ1PNWqi
LRZQWqRjrgHuK4HXwC32MPyCwhuslanp/asT+w8Nstwj6bn5qa+8YR+UzNYZdznVrq0z81iMQ3GW
T7VLiIsw/Iu4rjU6bJ2fH9oI4ukGi0oEhUuPnK/gxOpb6La4WgmMd061Z6j7QZjw+Q0FZ2SB5sI+
WCVzkX2PZa7dg0m3cQZ10h0fTZ2LdF27xNbWVl68pF4PLn72T9jl0eXeR05iVG1k3GkBba19GCMo
ZajZYY0rpAnOXdq+770RaOOVNcqIS1HAp+kxdWZnkcavX+pGN34L6TQjnGiyO0MMZnYW4s7Ykps5
s9DwtscbptZwS1miIb86VpveRdHQb1tPadaSxf62rbz+aMimPtd6PUfMwQAKpZiNDpuwT/3Fceig
1YOfnpQokk0Xav6mQ/FlL8A8y4vCGMbnvPaNh1RRhDiqAbbAU8QKWwYbF4zCTR8JA+cFKtZxWCIN
Kl4CTAFfMaz6rzHukl3iUM+ofugYo+v8YgPJDSA6OaHgB3xr1TcReEF3aaJWCJYNEQHD1VhXTsdm
BXTYhpphMomgAAk6J6b06wgqMkITMbDryloaNKc8c0qxz1rZZmtLRD0pCUkw3UivpfMTd2KgyUQb
OKQMnnFgAlM3fsLaS06DVWi8XgK5KUFb5dRebCcFmpjt6BXTUveYmhppcJFCcz0i/A+WGA8GNutm
gKmQF88i6+vyrLXjqYa8D8psHIbsFCCy+mbhpDniXwTGMZmifGzfSGgq4ZFY1P1QIpbDPHIIiICY
NvR3wadlbyi15A2rRs7X+F03K3qeXTJ6z2GlQaUo44ghAqE8oEJGgNje1oYYIUCzjTgoIJWZEHPC
Ir0CS0r8apbCCTv4tpwpDC3pq7zByIm5QJqkDj1xRXQpKdP3uAnN/kSARb+DgMJTgJDoUIwpeCKk
hLS14mFYxmRCUUGGzZUztGQBpUp/qprpCvcQVCg/8dtrfUhMskE0Yr9phymnIzC2c+qFmBL7SQWj
nq4SzHt3qrVaDyAHlLRd0kxduG7xMgLxCHVM6zram6U+9uMroaj6N8to+uvGC5pkVXRjc21L3TtU
PMOLQRPmlVFX5h0argxJR26e1TMG1orVLNUZT5OXAo1v7RAjqJUcJ6CSouGBfeMSv2RpgbiN8SaZ
OmKqbes8CrNaW2ZcSqRBYLnHTa2gKW7N1JQ/GDqN7YZAhWz8KgM9/GaFspt/u+4eEiOzg20Eru5b
PMzRDbScmvKsAgar1qidmgvNaVMf9qDw7srUy3YGGed4Ak2dlhFOxA4QJmiRYWWH1GuAElRireoE
+/+CgW2cXdTEETVrt6vTB/Jh9AsVa80III9JOz3GMaeG8IZypTtp+wCMI7toxaSBifAnuQwCq76u
J1N7wmKMrNhq69nKhEqK8gPKEUEAAhO8SM3sgm9dnfkh3O+dTVgxqJCwrV9rQCQSDTRGnwWQcdPZ
FWODNkq1kN6WaA2JVcBgzIJtT4ZWL+Mm60/OoJcIePPG7hdowsoXVARWsmT/hXIrrMC/m3313aUx
sCshMX1vzQ4jH0HXZEc3QsPSxZtpWjMYJ9QojvXgAZCoOlpA1O4gk035Aq1WfOqM4pvbs/FZpHUU
GGuQO9YhUzWok6yL21WY5S9MHXxeZb66n0CQA1BJuOZda7fnQ1KiGQz1rFn4RQJ8ltykeJHabkJQ
W9JWl3E04f5BX8n+PpVERwFJqdqHqCWDm64G+51NAAzifgwzgak5MeIAMIcZHDQT+Ws72OErkm+Z
kSncp8W6aIvJWEbTrKucc99JC1EloXUCF+aiqs1ZWiwhT/oCOkrXtv5tV6l8AWdFbZWNoxR2TbnU
shFH1xhuKUh3iZ7Y2AriON+gJiTITSdUjKBoBhPS7clkyHITsZHDEhhlSX3XRx6kcNQlS977rCd4
sMRZ4Ep/1wRpeSy6oL+pcPHBRSHfXmLmfECan4LQVnr1HKjMjZZTGMrvQzbD1bs12PbpgWnmaxf5
sxOHvPLaFx3SztGeAKSOrrXwMMUWBCvRNFkkoH634xgKECaN0u8Nk7fRXVgVkBqmQVqXEnjIrCqJ
1VqqNK12aFsQQvcem2IW2jx5LgOLSdXEArGio4oA2XZDrVvahVfuiAVDIcU7YE/AdHlVeFF/6yMp
A3GXin5bI7RrobwfYJSFGpCVOBx3Wp25A+qvHEh8Lrz+xk1SJoFWxYeWTpI9M79S94IeAFHzuNZe
sSbi/KT/wO8eXPWVFQgWTKvLEsw2PvVLvew9EkuQ2K+AXnmXKJ/VNU15iwgTG0TLogft+2hHDqk8
dRljraRAQzDsDuX3NnB4OpwGNfaBB4/CMIIe/eTZbX1jGZ08MksSl9lg1N9c6ZI2I8sWi7oM7JH3
bDBayy7SvK0pimHH3QMWKAv19sVsRi/aFVPkHegZYZ3SC1JuGEr3LnL6UebdCtOythC6CHcpkXzB
QqsdXLQO4M2RW6Va4EHhAjaFbKDz55rx5Ll1e2bYPchykRVAY9y5BOuagHogmwQ5eDrY4gU1IUHA
3lgfR58xN0LrsdQWEylT3jbMzeyVRSJ+ivveOaUu9n8aRlW+5pzp8C/caFh2jUF06YAED62bX0AS
iLsDD6u5jKJeA8crjTNDRqCBZIJjFb3pmlU1X4UOXIQVchaiRTDKyXBJ1DeyRbIBXwKv5NFWoZ08
DwSWHlVJjPPCwZaN3b9WxrNso3I16GFAIgJE63Jk39ibZBwXYjgoUogW1ZQgqwWCdCHjKb8sHAzW
jC4De+nVKQtLWcT7nmkApmytevJSHZeK21qPIHun5yGtGDCVuApOo5fHz6UoSBgZ0uC6hV11j7dY
v0Y2xv7P4R1y3pWl32+FkdcNbh7RJEseLF1sGh39aBMpdRA8Fush6xt3oYPfcykK8vx6RA9KCCXf
+ysqBhdLRYlgFxCsA1IJz+2yHYg3rEMZ7oaJ4mKl7HQKIdbW4YstS4rFwiccz3Ky7SyjDTZWlhNM
13jtpW0QTJFyAW48vB/XrBfVMZB8DSojhj1dQsZK0/PCHQmBvhG9BoepYEdF0o4Ts9oOMyarKqbf
tMw/zyeQiej0Eeg00QP0PPPTfKK0cJ6mWT1tKyz9vPsd5vZDYWsHNUrgsugl85d3DZfLn53m91LJ
z0MkhmqIQOgyvjnE7LmR8r5H70oupST5Fm6XEX8t+6k5N0PbWE254ZxFTCK3BDSEv9EwfG5Az18T
bibtTZfrbchPTW8RGcXkYxff9mGQHqlrmks6qfS89Ti8KSeFw34c7X2NxeJnO+9/usl2ir6roi5+
NJ+7bO9ti//3f1MrDvUR7at/34q7bF9o6r8qNX5ox/38sT/aceKLgHo3N94sVn6USX9KmSwgMXIe
X9jGPO2a/+YfUiYbqKFg4IZuDxKcmKWIf3gcDZ0AegR4HgRVhkPS+1sex/lGfT9IsVn5XdqFvJLw
BlO6f7yRrdIb9bZsK2oY6wEIxLJ2KRHQxxEdMnP3k6odNgBXj2Uuv787U//iGfrLU/vp0J8GsQI+
eJLoNR46nIaEEcKNCIkaKxP/ua/w2f36aH8hz84DNYMsZWmh2zHFW5D2u/FI7Hcxuod8ZEaVmGdB
5TdLj+bQanBFshnr8l7HYLXlSldrAmXcted0zjIpdWvV2e39TMZfmFNwCyTxEovnCYfbUraptWh0
/66qfHIuqwZ/RhEfDEn6xa8/PeK3TxcKVqVnuK6FiAlyEGihjxdKqAwbXVdBbUwahhpSxvWioInH
q9Wc66oJ3yUvrNVEf+zSa+Po2vStCzFUOpNU3tF6W90nE52L2NXB4BPfK80tbYDnwIH8H2YROTV0
ZIaefyuyPoboQ1YjQRpbsMoIG9yx2geV0G80wPZo7VO1K3Awjl0AxfDrWOjLOIzWnRVemYQ4BGP/
XDO4SHpySNtsNfgd3LIo+eqEyVWZjqgAXsBjtwtSHh4HTC1bB0jDirrZORXKoyQ3ymSPcaDdi9CG
NViD2rNcvswASt9UhtwKuCI3dqJ/zbWUDqLHkWXVpUcRDONTnDUksHsxXYew4UUZp8PCrKAALJgb
qZVptBF2KQepXtpX2E4T3nIO2zFL80Fz4kQ4ggKYFqYX15d955u7Kavzs6Yu3EepC2cZ5LBxXFLh
KE/n/jN9tkdaFN7a6kPxXFpT91q2jX7WGYdehD1Qkwk/lO7WZGbKpNhYtpjOcgxK+MimpdnlxswQ
KV+iKH6JgoJIVTbi8ByqHkjYbFoqgReNIYlJ6UPkhmeVSa5Ihw7Q4dJY9ah2Rs0PEITOJh4Y6IrX
YXViA7Ye2uKGUM38N2JwMXfp3y8clBq0UWyJDJNyEBn/x/sRt6FRlcTprNs0Je2YQMKCIKWqCROi
LoKSToUlb6JIDMcpbLXH0LfmDq9b0U6KKlrejvw2iG45zS27vm3d1yF3x2sJ9WZbW4TM2h7k/VAW
yR0OIWJhBl//8fZM/eel9juBLvJZVhOW43//XjtFU6E++vYZCv3xY3949+UXZBpiFrGjiePy/5wx
Ad3lLTdLuFmwPs2YTH7CZoMPWle3UJTwvvuHcd/4wuDatkCpuYacVUt/R59rfRIY8kLDwq7DHUTs
aboo+j9VhNILsBoWfke3uApPwsBdVRa1cZXCHQvU+dSwje1t51CiNF1MiiBzn14hhsRqgSYlI/OS
V9JkOvTpm5Ngu7VQqnvsJrLH3PhEjCuPYw5mf8zkj3pQCW6ybiDZhYHUZetOI0FSU/ro1NC4pGZs
UA5Y96HdJ4vcCRqmPsgAozpfudPwTNMWKnw7PAN3DQh4ryz7qoJhtQx7v1hV2X0dNJc4QFiWHXYm
tieWY5usw6ZEZJgn9g/hTf5en7L0Tnmtvm6aPjt3WzKmidAuqw7DnNlf17U8kcW7SPNxTRmpFpGQ
4CHz4YedG4QzlTpR3n1572tad25iRVxYjQ4rDaXc0SeabBDJgWglf903pADDqlwVw8QkvMEx5VhN
uBIAjQEkpPel5vSXRc0kR4+qjOAifyY16jWIaF0U7A+74jlpjZbJFOPyLjk4CIuEX0NqkXa1Sfsi
W8dmNB1aIh8LBC+LKo7C5WQ7V6FJOBZp0iCQgrjZoR8inbuy1K0bXtoiuWGtYzW0ywWL5yXtza+g
f5D2D3cNDZpdQvr4KWaXdqaH6kdGbjpWyQ3N7Ft4PruObo6CkrKoOyMpF3J2ABPo6PP60mCHQsRJ
TRenYCXrC5U+oQr+bnfmpeFDtzEDcRF3g3MZV7wKdfbRbMXh/YvemVV/8aZwBkiSZt+vJl+/CCTt
uMhQe2Bae+VWbPeV6e61mOstx6hbNfNsSJ+YX3Whz47XCo1FLWobXmpGoRR667S2oPc5/LN+8E0o
/5X1tSXnryQOeomCiE+tn+kjvcExuUtGtnJNyYGZ/mcx7F8nEleQJ65wbO+HzKjWEFvO6AGheDAj
rD1mIeagC+sszckJwpa28Um1ggEm0lXcOZtS2T7EM6ebRzK0p/DunTlseM79OcZjFI5/TO2QBNJY
+yYKeRwAT9HMhHssxhBBXKCezQx8hiGLb0iGjEXY9A8OffRXYlBpzAfmq678Y1WLg1O57fUEgW0x
eANuf9pscBI6te4GAGdGm69bUwNd1yTHakjOKcKJYQ6il9wS7rZO2y3WxZYkBv1H1SVfidGTh0ph
43V68qYK7s24HhpCphX9IlfGu5SIyyX+xVU5w41LZ5MW9ktSVXcMo6+GDr2i3Wo1UVhxswGcZpxU
hXNPUyI7cwnl6vg9Nm7RjARJwzkOGNcjV6VrcDbZZUBoUOHoF8Pocp8puFtLS3n3Lu7xsWgxwYVw
FQggNrRmZ6bjXR9svSjTnsNCMP00PWVcZvmYbJ2JCx9qp9yVq4JW0AUUyLMw/WFBqTabdj01oX6h
6XO4Ildyk5k9hQkLmpML/6mPL0kd27eGTqgVHswgZ6hklc5VBM9rqQb1nBGydYzsDugYUoKYkimL
zio9ZKl0pyh6BZhLdB2yYe5GMtKAwJX97WgAdejwIwQnGWrVJusc0o8VQWAOWEJ1wU0oF8yiFxgq
b6dhcq8q9NB4fXgcorWmt9SNQ7YPev2qZxe/xKx9nZUFA1um5ENFd6Gtw3VTNDZsVYZXQFVwqTru
RmvMH+QwWHzX5klmnnYAQkk0TtYvZd3v2+IK2uQ+yIkMG3z7rFDtfcAcv1+aM2CXinOGbU9gdxlT
xz+qGjjtomLMddsrRD/uG6t3jFJxNzLpJmR+hvlGaZEEy2RG/MoZ9gs0ccb+0k2yZhRwmgAFhujt
LmQLKLicIS/jG+/FfGO/FG8cGK6Psanf6DBR8/arpQLh4GRYY/momjPjZXLIMnVRpJe6Ek2+5OkV
sGcCj8Z31mg5YoQ3I2j3ZgotfxpE38yi7ZtxtMtsCCxu518CVCOEyGNjY3la8TzCZ1+08yQ9jqsb
mRcHqwrdHbCl6ZLhYbO2kxy6m+bq1km2nrc2jdHgrVEF6ZXb29rRzJuAPLMkuglorD5Jot8i3m4k
RBq0irYArbOW6ErX/Na3PjGJbemfB+0YbVk17r1OZgXzqjql31mRiRog6090Bbuhty6nJBqbo+M1
tHGacSQF127de9dhP0Jghr0bRCUsFqMkuu9yX7sxtBErr9lG6a4l9OKizJW7x04vH62KHZHUGaTC
zjGtPRPI1F5gTDC/IYmA0yFIX2THOUan1CtezCQubxKhwaaHenIOwNCkQa20feG30xNjX8Hptucu
ePpgJeadi65/DcZSEPub/xgIBVkTsZwvAIinIAwRquNbD7QXTnh6zZ523nJyZ61jrduNJmE5dmtW
3NwUxYz1II5oVfLN6xFzofddNHkXbgoNQ5AZprG2sqWfP0PzI2lxqB2oozIvxwxiPW8fB+DQE41t
uZ/Sup61b/5aVxb3fJL59qUhgvTC1c6YevvlNi0nY2/I0LpDWoIRdoizR0YR6dpJebqUhHK04gXd
XoN9pQ8cYepHq9JdBLp/Zbg4gwuZloobFbX6UCSGcWF3OWNOmdMAVUWyfiuNwlkWgCziBUHEc8Ue
b+tGQbeP1VDdlm49rSu4DGkCgqFn9mGwGQ/u/1Pg/7/wjf+o1OlZ/vsC/wbTcas+iMj++WN/FPji
Cy0mbHM/VWTva3zjC/YwDx8dA4+Zb/zPxpUwv9DOopCna4UAjXicf9b44gscrdm3R6q9zjbA/Ts1
PtvcjztQl+Ie7yy/0MbNRSN2/vt3DZ0yTzSYEka7M31zXLZwIFHPu7uso8lueFBZbC9YdEg+2CAT
nguB63UQ4i523XvgJzpEBiQaMHJegI8Qmtlk7boZ7HalaYa2GJoqv6b7Ux+IWY1p4iPYnDqSIqcq
/mqXGtUXgrBdXmsu3bLy3CkTARIVpMdYWPeMpaqNjcmhMPXXjOBHY5wRQ8xll7kXs6gk2osZyHNE
LrwyCq16JP84WMybiB0rns34mvCGRRF0j1GdEv5bHBXqcxCbPXkRzJ4vAxoVq0gQ0K5XY4AiNc6P
JZvqQxObRClqJXKs3HdwpTgmJiA9HW99L7jRo+SpD9V9Ato+XXTNOJ0QRFlrJv4+ZSdCt7AdW/Le
zfYqG2Pa24l5LG1j2IsEJyAg0mIFHlpjEmJEjUecwTgA77OM9ofRekAkAnttKOl8RYGhE90YrsOq
TrZjbWVLYi3ykxMX3lIbav9ZVoG2s03lnIW1AOqJfQRvhefsaanjb08D+7mxx0c1eOFSZlCYy76r
l5D6+K9cls+t7Wkn30bKBrDdXkRQD1e4v8zTxKSWmUXxGiMl2GqEfFwoPfY2fSAZ/8cG8OcZwpQ4
jrlOwhyatVeps4qMgCuWpRemLhHKp6G66LGh3ctivMfEQo4bb4lF7cX6Iqv1o1klLaNqZqzTyHYE
sduP6L/ZO5MtOZG0277K/wLkAqMxmDreh0ffShNWKCWB0fcGPP3dhDLrqlSV9VdN7rqDGqaUCifc
cexrztmnBL8iq+Bz0OfZlvJJkbCcE5+mLYm4sDDPrIu4AVg1Hs26Ta4UHBmFGUz2XXr2Qd1uCBrH
TRa13TYjRnzXEZKAnoojV/dwIMEXZeGSwVzRajUP1s6ztNMI1LHhXpPp9cr9Gnyb1tMbDV5BTjx+
iKJHQznW3RN6g6dknnZexboLmONLylm5HU3Sc7vSdpBXOJ9yUqWPad89WG49Af8GLsAOrdsXQ9W/
mIRWc4v6D2ienpYpvSttkCr036wfEwc5x4iqZc0ICA7TB9mCWgXKRbH0hAVHCrIthOj6zvGmeme5
hrFNyAK4RVEHBJdolFOhrHrvcQ/exn1HOnDsqGO8bpTyJOFxFnSHpa+vBzONkCDkrX2FHCt96FLH
P4ga/igKghcr7qZH2NpApRlEHK0eU2nveM+WiRQyA3D9kqeZCvmo6P/deWRvnvbAPgcDCXxVr7tt
0VxU38XnZdZeswE/h4/PggWwHaL2W1UTmIuoJiHJYQluvMKZ7imHMc9PTrab9MAmuvPOODzsWzqY
butH0O+8QKt7bRG3PmNrvzWhxDD59JbfWdAeVb+sLYOsSL4F8bPhcL6P8BtucQETt5lMFRu/AMZo
F8lw9EBiZ73Go+nVvjqKxC1zCqmiJPba9LaBNobXGZj388AI/9j4M4nvpoxCw5Tp3h0BzqJtTU6p
bOarRrrqOVA1O7yqga6KflM85Ag6bgIYy4eCfMBXrxSvtMv9vvLmTdzF0KxxldQ9wcljbY0PShNO
bACEQCE1eoRVT+C02M1vZNDVXxR72W8j5JlbyWIORLunj6hxQRpGtUvoXJ7trSV+9Z28vjFa/yoy
CjDhUJsRWoRBWZBRC1F7FZxcTWMk+OaS6rYl1y7a1mMirxyKX/IPo/oSWX16myDPgJIywPgERlo4
ffMKER11cFW0MASxhSRza24R6yGW6mhMxnRJn8eAy1hz5x6gPN5PhJFthc9+voKIcwJee885ZNBH
RM0eb238hSJ9OVq58RQzXIfuXqL+FGV/W2W+u/XpkDCh4MAohbpMPuPuJnaqezeFK1coJt54nkGI
AUbZ2JMfEVJizZJ7Fw8y0GB8hUbjknHnFwezzdrLZADdNQpoh1GRM8qXNk9h5X6zrIS8HmBcIeL7
eziCvysBGzZK6T2dgLk0Yhx7l40pXdBAsTUOBCcXERHvVRm9mBBeflyDQJ4JLUpDl+kDQUXLtznH
erNDSUT2S5aQYi9G16GQtGP9xUARiw6z1O2TqP3vLnqcQg88fa2jr2Fjsrm6RTYZbBju2MY29dES
C50M+9GHEucaKWoyq75mnZu+1Kw5d1TyehfAJitK7+AaOt96nAlg5ozg07JgaWiC+ms1cUN5Xf5E
brQM02nW2zI3b5ZxuS4CvMOcdulz17fiNBhGELbrJ42gJ9rbKHyRCvPowcL2tRTLl0FWn0cpIt7U
xcZ/zEwN6SH7Bjcr1Rkn3Z1KmvbaN2NETLa4JyHHDudoZI1egrD3h87ZtEsJ0yeV9rEbs/YphpS8
XYjdOnh9XxztqXo3DZ5CXoFpS0Q7r3e/zCXUR8f9ytDDBStmMaOw3R876f/Os//3eTaL0NXw/9fl
7vW3mDyP9/nXgvePf/i3glcioLA9F1SETV3Jj/wx1IZGy8bV81gOUUP9+Js/abQgbLEFYo2UlLsI
ApiE/znUdn8zYa5gRMJtH+AXlP9JwYs7/h8KXopn1pfwNZA5oEr/+4KXb3DvuwXctTZomWeKJvNW
/QsdKvWuSoDVADHpvWmqTxgKhkdadsCQnrbShRUuHK1mJWqhz1vhWj9AWx/QLVevAK5iZXEFHROh
SGsTvrbh9ne2W3L/yw+EF6a4NDgyjADtZX5gvsyV+DWv7C/3AwPmR3381LFIg/RJDxwOg4VShAHc
lT/I4a12CHPDTh/srJUx1pT+g0mGFz4O82ZeOWRBVoMky1Y6GWGNK6jsA1rGLwuvBoJdD7DcWi7w
F+scHRisM9jHPkBa+GdyaFEzrky0aKWjxS6ctFnNHJFOE1B7zhMYtXz27sGDBU9+FfgHJCv6uvZB
q6VzMW7slcZmt7gnczRnMBA8nnxoeV9GGGwA3D5gbqQuP0CWAvCmazWvLl1ymC7iAwKnVx4cK0jQ
cDGhqvGlUX2qAYCMo81idUXJBZD/MMJZEdrN2OCcIPhuRc/F1oqhy8fAsO4Xdv/zbfuBqrOcFVu3
mE3UHrMUYfspqX1rOQ1m76VnJIYBE0BQneNuGDx34YGX5G8j8k73HmZ7LzheiZyhghIOjMxBZPPG
Xrpx2EdeNx5kD4bXrOpYhkVNZmjZDtaLC9Wv3cZmHO+rtPseBNPVADjjTpS+AJU2IxCyURsZkz++
Sa+dEFNGd3oqvY3X6B7D2VQE1zYY1mJu1D0ISHMPR67AIRGl06ZxQaF3Ttl9tZkQHithJAo24qKs
bV6ZDdiU2n9ycQAYm1lSc2wL1fuPOSOei44Uq9JJuWvYJOKjbG62A0mxuHzK5JDFdnU2JYc36uB4
Zyr/PLRzsON8XZ6iUln7Ec7/2aOeRWZgHAg3YCDuDyHive5xdlIVJpbX3RqxFe11puNi09vsAAiz
QfdVVQlMjqbgzw8Vp9SF9RcRbqlNyhjV16VtCJkD0bgCMR2c/5VpE1/AvmNGCxWo9DTHmSYQOBq2
xUDoWs7S+ETkQ3YbkDn3qeezjUhii1DXx2KioZsZupuQeFkZtG2CvqqQL5NSxX0zV4cKvv6uCdhc
FASufwVnqHetL+vHYoi7g0yGlPc9nQ8efplP6xztlBsLIS/9/A1qdY2wfBbFDuVtz1IkTfdeK42M
xY32HnXFXC1Eeyc/13PPrMosPBTjUO/3SOHxlQrKCnCpw84dm2FvNm1zWALJ0gF2bVhYNqUUHu7Q
aeP8mAfGGaWthxS3mK6xbg5vkdlRoXRxfgdtqzmvSsgzc++AKXATvTvs2vvwv1Ogf3sKZEt0JH99
LG7fv7bv//Nefv2fm/f4vf2f4/v4LVc/S5k+hkIfP+XHGSnt3zggcaLANEQ2BNP8zzMSMNMPiA+D
IsdfJUp/UzMJk0kS3kKmFi7H6KoV+POINH8zV6co4igelGRr/Udipl8VRayPIQp68Nu4EsRyv2x9
07TH/QGkeadrilTEH9hA9hbxitnkHH56n/6JeMn65TDmd2fmBJaOF7TQTnm/vFZcGHVVuyxE6UL3
oxwf5qI5gpLYl5W7X4LmUwG/p9evgb035HIbFwtZwvZbvs6Q1XQ15fS6FIX/y1WtqoufVRkfV2WL
tUzg8gDX/H2JENUKC0rRRLs6mXd91pxyT/ehhjxrxe1uQS0uDZjBrbf3M/L84nE7R05Bwmp9cPuQ
w+7+X1+Q+HjPf7kiX9hUTzYxuKAjfrki3Hy1EZhxtOsIYziIFHdP6ToPeE0jcgcTc1O7Rn5b5+PQ
bmAdnlVF7ARqJoZQ2eiclqT8bLSle0/RnF/Zgx9dOQ5tmSxhaw4trZb+LKffc8ZzI4ZsryqvvXGj
Mr3hfMJl5m4EGXyBZ+zsju1jEmw65OxIULdNQiSlcK9NmFBklOxrp9ymuUOg7LAnvR0m9IMWLI/Q
xBMItXUabG8+SivYL3oI2EQgoveiw4CYpfPEUdGCN+3bXBgnI0GqPn4xyisPF8jG0fa55nAXzjEL
XsZhfB0HNswt8eBhPcmT00MwGE7+DA1/RH7e9tuiQ6/UxxirwBymNzlNGdbK0HfnXSGjM8jQbeZE
myDKL7OrH4uxPKMb3U+dvVr8UPgW/b5J/XlvaHYcQm4FzGWD5fbgtNdj4u07+/tEoJLv8Jq5ZpA1
7u2mIhbsFcLAOYVSK0vopsjbhhyDlaJC6XOCSKpj2+kQ9DBvDy8TONu60Q9V697zeW5Swz4OvYeq
X49bCYtVpO3War4k8lZAwSqXnjh6Kiej35hmcK4dvpmjv4O9wgr5MdPV0Whv2ADvvSB5H5lsOQ6b
g+pzR55ACyDRR2sfB7cda4lgvlNtefTJIC18uScqJ4zx2t6YgVs/qj76HMvCuJ7pvTFeZbegw2lE
F9LZwphbS/RRcEcMWfX7euywtSDEMSxGwJnguvJvgAqSe7iySPBtxTjCdtcvDXY2teqfpXYepTWI
Zw9PMGrbePiEUrLCWRTEBxTtVCRebsYvRZ2VYT7bEeuckhmPyCysriTHFo80p8OeakNu+3Yx7E2p
101cXXvTuwuO4AgyiNJjasb4OhlrdbEH+9ZtO+++XUb50Iui2X98T//bO/5bveOKk/rrQzJMOCAV
x2Pyy8HIF2f9l38cjB7hjSbCTAToq+xp3Yn8aB4lWl6UdiaYeg7BjzXKH72jbf4GIAHeKAem/YdT
/4+Dkb9aGR6MQJiW4L2Hk/NnhssfpxOwgr9Et/4Du8RENB6gNA64CnR7H3qpn3YlQ+LJwizWklC3
zXPRVPINEnJ87Quayk0atNOn3jC/RJnVfvMhG37WQzeH3pgkw87pdLWTIwt/6RrBW2vh5xoLCH2W
r/Kvbh4Pr/+9Gf+tio0T0hfOekT+9d343Pfv7Xu23pN/dzv+33/74370rd/MNTeHUQYfufvTMENK
UA82f/xrNKlt/QY9bpVIQx+yvHVe8bc6zf9NIplmqfcx/vDR+/1y+/2r25H5yC91CuYFXt5lzscY
gyJyreR+uh+hHdYtFYM4xKlb5AdJmYIBl03YIYik+97Nkbi35lWJUWdmSOxjOYVmNntibztdv9eu
1JegsxWLF5Po83RowqR+HpaSTOhxCSWcnm3iNflJ9vX4JVFDfzJTZROg3MeGCoOlZBfErHM5GXPh
Z6EvFQvB3LL3Zd8styj+QH81Tn9My4GrQH+QrIEi087MNCn3dfstxoUZYqofOIYLFWxz1Ns3Zj+o
S4wjfTeLVG0xgSKEEcwZIUyrXden/hXWZkbbCcoY0mUMKIx28DUlFwtuUjObVKuRc6jmwXyUSG1u
s9prDnwyclvYUyYhVevljCRAbE0YcnuxIOkJbUJI8TSK9j0HvJFsdJwTlOE3FHbxOGc6TJyR0bk7
+Pc6T+Ot19Qk3flO/cUs8ga1H+ssWEB9YF4viGBwqeZHgGSXcSTPDfJiYiCJcp3hjprgGq0FjEZH
9nu7VQcE5S2meSJqUCqsnsHYKGpmKpPut0kWeU89HpoPOkJkIoBT9wJ9fJtNPlJguJ9R6faABLBI
7ZNiDmi5g9YcgZuK6t2wjZmErzb6jIzbxbns13dLZw1VuAjDe8pJhTy36dwdJ88wryklWQyavR1v
zY4aZNNHETqo6tFPE6QTxQSBBp/5kafV+Dxie7Y2mKcyEjpJDt2g0bzwCEXoIUgK6uw+Yp+MgGzD
HYfVu9TyVeeeuCoJmGRJlwBy9HhnSIAr1FfFMxU2JFEXQVKhXqvcpDyYkIU+EzTg4b72zU3OAupL
W1efen+Wn4JgkQfwo9lDkTnjHZsIABBK4w0jruhSqkZe0hzqR2N5uLO66cLsKb6M5lTu28Y2joGp
cRXGjriXRm4qUJ1FVRMUz53trukzVjTc+GWSXeeTwyogz8QUWrKwLvPSVvMGTZd86aVIRNgFmiT4
Rs2PiNGmE/52605Y+eDsYrce34GhaTTnnhMyNUqJVlv6z8jL9SUqg+642pWewJYYYMp0pW9tI20/
517UtASuLF0TjpPhNjeBmVHNRrog3wR0YLfB9mHsMluzfo/Qeh2hk02HcjF4mdL19N3oecWLQ0IF
IjmDj6LJJqb0XcxxDOLBrggZJMrAZt94likDdkOZ/i2PDdSgmRLqJk3cAKWak9/pfukvI9qBu8ka
MXzip5kfg6Wyzk7Wd/3Gaazqd4QO8a3ZzzBPhZWKPRK+bqcmabYbm13NFVuTZgi1pSuLFy3TW8B0
5XU0LtkddnFEA9FUErpq5RyIznSUUsvm0Bu6vvdrcCS40epLUvgJpsV+InqX3eCeSp60KPY36iLS
SOxlNXsXK+mmKxMR6oGeub+UZq2vE6ZLn8kJhb3VR9VoI6B8rgkeDEK3tqMnqy3EF0ssWG3hZIA4
adpHlyCQrcJTsFW5pQ5SWXzHZl1kN1Gc63t/sKb72WXoyxev7cOaMMktj9YdW+qj0ZgtO+wxuWRu
ZB6DzB3PvTSaO8tDv6hc6b4APdUoZs3qm7ZrwAgU1cxcF994JNde3I6dcF+sqIFJYQHtuGIt37Gc
l+kVg21u6dLGWp9F/raydP3iVjAvIH+0LypBsoyibug3gEOXnW3N3j6lTaRnzJI19kiTjB53YQOi
a8SoKmJCdYponyQ+Hlacz/OpykobCrPCbVx47sEPen9nwRbZxlZqoTwagrfSaOUeXenw0ARtdMd/
Rqe61/JNaas4FHGb7Ht6lRvh0UxA4Su/zJL5rGOJ4rMYFMt9vyjuBm9UBzGBaZ6WTHC3ez35I63t
saqUIL5QNe2sBrJx6MJPP2eo7c716DR0jn57chaLiEoam5Bd9O+infzQK7tznTBLk5xuRVR9ru0F
AMs8yIe4gb1TTPPJJ6H1CW/8+K3sTL31EGod+lajvJL4pK2dNy+IQ6A3g99r0RrvjdnG79O3dn2p
pdGHpEOuQdgr6NhnbhuZojy6KRFthXI3jv3Wzu3ZBZ9ybVXjsYh9fKgqvp7I0UUpCppoZtBfpIw5
ghpobN9abUiMIvbYtu0VWZ2ma+fnzO47k8CkvmDMOpSEXSU4yLI+zU/MJdffhSCZXYtrdZO07WeK
Y57MQyVxGGkbCf1i0tC23TJvBwe2GQ4Yd18GxfhgGy0g1YFUVQIlaxph3wfbME+QVNgqLvSUeTHg
w+441+rBzo5RIOovbMCL81Tz9pTc808UwTZ3bO1cs0PAdVxF9dbqCJ2ytDhAX12OSHCWQ6lF/mZN
0dd1wwJ/6j2ZZIexJt/xrhjHvuo2vROHJHSRxWqB+Jwcw35Akz2cnbQyH5157KAlANK4Jf8Doqfw
3cGGjGiCDC8nC0GFEgnGa+P7hPHgbKHUeOH70VykXw9He02sLOKh+lqQUXT0RS3PvagXWhQ32xCE
drcW6lCToALEYxE98gEUvKfkSxDL0PrvviA63MH6cGPF5FfzP9pblBHWoTaX6o54VfPSMUx+08g/
dmMS1ybMu3Gs90jxuqPwembPgPqD7wXEOUgVBuqZLHMacpFauuDY12pn+aXnHLxSQdJ3SuOBcO5Y
7ZLJGY8lk2IzNLrSy9HflNUDdYYqr5FCoiw0MD8QPMbPTU5mx35iK5om1bfBNLVnVg85ox5bfSt4
4swbdCVwCaZmjeXx1LNdFGAeQEqz3rWsp06O+X4SzBX4b9axRZQosuQE+/RKscsJTEY9vlBHGD5i
N0hdP2COJT4J03/NSmZqu1NbTdV2YF298eGZbHpKjHDV3SAu1tNXrabpO7yUr51y288kDr979Whm
qF7i6jbA943idAANLpUKy8rWFwnAgKLVHK/AwJC9GKEykB2pazrneOrMwT7bjf8kFl1cdTCldmIw
/G2E+XqbdBLkRA0o0c3dcp90g7pKy1Lf9lZkHKJKG+w8CviNruUxqiu9ay+do6++3TBiJP3jUMKJ
4WMYiiflVt61sv34Dt4HeTfL2O+NVWTpJblHkg1YDbvk6AxTAZ3adXr4BGIM4vNMbPW+k318aqE9
fbFwNex8o47uCtUOO1MDroTPhgK0S92boVLE6eURAgLQxqTj4Z8PtV/iJIFM5O6WHBKhm40GCYtK
y10Smck+7WUUU11p4wSv07mSPuGXVjs5R/LVrMeoD0DA1aiOB0NER3d2skM2a+ulb+NqUwsmXJk3
6pPKo+pOauIj4ZHBHQDNYag3V7X9sdFZ/WDadr+dhIpvycuUWMIX54WDLuf71/p0CcoTO0eTH6Ss
wj/KCNU81OjyO3F8/rXXufnzmJUFG/3S3DX4oo4LKIgTYgNnz3LKPJWoX0jIjAKOmhk5ANUASn+z
nC6d2d+7ZrenXjUvmVzSHWKlV8Jltw0ryxsAbJ9KMoqgN1Tusw3dCJZFS7xyRfNSe7ILa2FCFWXG
tyNbCOgElgy9G6A4E2ZYgLvhxvCAoPe5fjAz13syncXdzjFWlQEpEpzXLvoRZfGX4wPx4S79eYr7
a7+2TsN/6tfmBX2QO6vkWHX9oawhbKI93hljIM/shonNddNqiyzEeG4CMT1BfA/eZn+sb0WyxFf+
LJpPkSJ51GGXivTJFfEBoWH9NNnBsjddg8WfzNS2aAPjrhxbwKmNrwT4aD4Ehn0O1YQRCfVGm4tw
TOUlIdvo4Q818qydU2ZXvq+M32Ovire2MVW3RkqgL6oYmFgdwpq+dndRE1hvYhjkVW8x604baLGS
aw/LzHVvnDxjc+XaLbyPxl9ObSLlZ4r1+OCKETdqqt+r0b0betbqFCkbBN/ZFvv2vHWXBDj9UF4i
lS0XwNeYIzIChjamRao7DWrCvDWf2oUnd9y6X0XfoOta00443wvqwt1oWNXrIopcbAlMhR/YJt54
iaScT0lDwcskWHj3FdERt8TgpWzieCJcz0kmvrmDqb7W0TJua8eQO2SC4qFaIEhtGEJvFlhQ5q6a
R+8KW4hxdAXCqS5dcEkReKcWtKrm9G3sprcuWZo9EVhq77RFvnenJgftmpkbr3ahebSLQhXg+iN+
tJZ828FFiz9UY4ctYFG3S1ZySCelOEe0sncK5RvJ7NOoHviuByeMO/okKmc8LSZFtqXm7juhA1SD
hdbTU1JoQhUHSgYd+k2J89wnuPsi1lJ7/Ki6848KXKzFOAcxdXla627HGyn2Jm39B6cqubXXYt7+
qOv9tcTHgEixj/Jz4hFBC6ANv78Ea1uQrQ1CvrYKQz4KBD2x4d92qbbIQQi6p2LtMdqPdsOjOON5
tHYh9kdDMqy9SbF2KcVHwxKtvYsmaxVVrhahn8xBs7MxX+xigoM3wUfX4390QJbEZ0jUh5xCv/Ws
MwGUrKedmrDuNuPGRf2QMp225HvNcgEPGwENohz7O2dq08Psz2js/LXlWsD2kx/gbXOjfjCEUsfa
4A2z2Ug9sF12QlxzOjSgJxqbimr4LMmguAL3lhD7HtEbD+lQh4lPJbbx+RzCJDatVzQDbjgwp7wL
fC1fGj6DeWOuXWO29o+s0GglYWVm10kG7WLtM50SWC5ZkDSf3kcjGqw9ac0S+NCsfeqwdqysu1FC
0MTWazer1r62WDtcLnLtdel627X/JWl8vPPWnthfu2PXiP1PpdN8AsmYffHWHnpYu+ll7avLtcMm
jna1iq19d7J24MHaiwMgoi3P1w69WHt1xBjiql/792nt5PuPpp5QLsiIa6e/rD1/ynO6iHr+dmzQ
KQwfw4GVwf2MeVQe3XV2YI4SqR7jhJ9Gd/9si/jP52CUiDB1hPwQMf38XA3aLp4d7GCHYiMflzf7
rXk33poHfdPdIzYub438R/rR/7NB//pC/5/xcgk2+Bib/ksB2Dl5b/9yaMq//GNoSrS4S35B8A9D
fN9mhc3k3FkX2T/P8IXL0FT6K3bG9jEuu4wy/1xuY2rmY2W8j9WZdbHn/CdDU/kPaHyQM+zI2TLw
4xwX1enfH8JmAf80MmaUuZbD/DBnMkmES4CTZ9cNK2LPdCPvlTsK8F7Xeqrf1V2GUhjZdWxtuw7k
JSzHZnzUJrqhDbZdd9/nhIj6K+HPWll/FZSqTWlVSK9gsQUIRaACJkNVQg6HFMjGTB/Bcnn6emY0
NF28CrRg/UEZdIeVOBh80AfzDxJhKyVUQsLo8gfcYu68WT64he4HwxDtLDxDCK6LTZD3yjkc2Mwp
7NWpfyT30x2PGZEvD+PgNseGujTbWlP5xrZ9CojisIav/HJWmOFJZt8W28OTBOlHcqiBAGCjCys6
aFyN5G+gUAaKVhb2nin5CKvbbsjiVQsgsS00THWjeoshcpYwMN3Gsl7MM+eknTGymujDUj+L5DFF
BWAenYWCfBeReyvDwNPeFKqkND5XRIMECJxmdamiKn1vaO8unUD0sMFJKhXuaWkuWz8HohcWtmy9
bdZiXtxUY+S/xboaPuUi0w5z5r76JtgIfk8caRghhQvS5kXN14T/kprSuwEO9aELwNmh0M+OliH0
nbEY4z1SpOJ3u0iMlHEEfKDd3GjjDVribGyjxuuqg9N03p0hXFpe4cQwlxGCLXHIVCl/wtE18rTv
zb4NmQXXVdgxS/7u1WawznThNy2yt6P9YBAYvYmoag8KCjE9XM2EdpPKbMEkFhnBlaXqem/VsMVE
2zV39WzUd8nICMHuq+YhgT5ygxnMNXAOpwVZ3fAFdplb1O8m6a435pjaQzg3M16QWmZnAw3bznOy
OoR22G07RU25WeZyPvTQR4mct+Z9EmfTq5yj+dqMSwSKjEBfprpSr9A7GOPbC2g731xdP1G/PFrV
NN2VsYeftp/GMLMCfZtafraDs65Ch2CQ68HKYdXys9hLwLIn/GkFkPQ+E4nSpI/mkvTSih1R5Nhn
mEig62qjs2UBZhFFEuxLG2SJaybFS2s5dVj59jMgDVwXnpiwkBDPMK40Ou58VgfE3GqdwTl27ZNK
+E31YPpb5avuCtWfuY2YrTzX+Fcp/4fpbPclAja5jGFjemgGvbkNcIY4vP+ZQL4MvmC5t8Xob2fS
oymKpH2oRQroJuHo/O5rp78fyO3YpoNrPS6xXl4g23nHnLRzuvy0wdTNHKZ8yannXp0qrV+yqh++
D0mbvkjLPXnax3KV8bNTk5qe3OLeu0NP1nxqRNHdl4VjvesgcquwETJ4FIpRQJmQxxqmBQUm8QFz
nm2m1E532p6ZzbEGetcLWeib2uicZ6AnNG0jFppWj8WXKU7lLStJ7zOD/G6X4GwEh4168cH2JQn1
tbJOVCD5V9lFDAyqxhRYJw13vk1luSAONNP6u1CN9bLeCE/2IpfvidS63vrazJ8Xmrv7uZjuZEVk
8gZaTIGz0bU0v6fRjNscndMnqPuJcRicqXS3QZ5HN4gthvPMM+IhYm7+rUiyiSXROM2vWVDm/abj
0Xy00QdA6weH9z1rqyXlk7cbJKuZ8J4QmFrgA6nBiYRy44e2iMt3r3X49tNKIBT0MY3hdR0xVxNm
jGkAnjRdU2/BsyMLd6r7YAtcnQ5JRdOOkDqiBDzugRZ+0Z4qzGS4HTlEcptug7kqp+DcltZAoDcQ
uYZhWDKQ8mjnelNlfElqz3Vgcfaie4hFDnYYyX21GdXQPeIPVjtAMA0btMC7sr08eohzx/nE0CI7
l+YSfTZ092jWxXRJ4wF1X23O6X3QellxrDSu4LGjudlENpLHbGpx6qDmFCfLmu2Ll/n9dd5kCSlg
iD5uM3cKbtBTU/+mizHwRuTOcq+9LtZHofr+MTJV/pSMsfsZtgApEmMsr9h5mffMM/RZOYF3yQWL
AZUNBfzeIal3WTYFt/jmZzIIJvdMCWu0K0m7JGTN1AR9sgnwjL2vSGgOtRc013wVUHckXXUfN2l8
JfrRO89BVLxPXRO8G8w5DqgvuWZt2+1Xq++R3lRKPI2W8glZKuXOx0x9idu2/j2OYv2Ovoj2D/dx
j+/MYJ2wWUbdHr1ZpbAb+lyCHSm/R6RxZIwKpX8cjN5GsMoKbCvczj2xY6guqc7sfUXu6oYUN4Du
kkTAfb/MtInJyjaQjoF91/SLeq+mjPPWrwPWLwmPl01juStmQY+axVpOewa+NHpI+nn4bo+oTW6t
bKCJqXwHty8mQxYcyklpCdV83+IE5GRvu/a+rCRBxB1d0sYqUgJlMqZUl3IcGg6v0ctuum4iFycp
qnPidlgMHcZxX2WhI4z/FORmGNm2ugrcWQd7IUbz2ZO5euHMxpWFZbVnmB1UIxW+4V7luV8fSNYN
noOk9dhgtSAj/IqgxDATg3GVq2gxT2rsSgzscDlge3YpgTyG6Vwl5Wy/VrXpAR102xOJ9F69gdeE
dKHTzVVfSfEwQdw/O0GSAXI3jdDyY8Dw1aLvlrLjDQHshJVb9v2rGzTV98Qfl1dTg4nJ8YaeusWH
hbH45UNAcNNFtjbjitnrvNdetAmGE21TDrmxQyB02taM45JE3eRRk71WCD6uKdga5xDR7zabpgvy
C8HW/ieSWCfWed6b6eT1YfZgJgoDFriKnWUbtD+y3rNT4hWs1AK21GzEZCefWUBAwoA0rA6MiPNP
ZWzqF8Gjk1AX0dZXQWIFO2IdTWisi5iOYsqTs0fe+mmeDX9tpT1grQaIcZu5AZpgLJBKj59nMa94
kgxObQ4X9ZM/t2W/SQbbP7aR6cN+HxLBntIcv0VuF+yGCXgGhdHOrBW2Obt7L1XtH7Xm9h/ovq6s
3n9y5ojw62B8tORYv7YorA+j0yIdl6PPEysdXfMwGV3FsymP80fFbfLa/B/2zqy3cSRLo38lUQ/z
RoP7gkE3MNplW97Sdtr5QshLksF93379HMp2diq3qi41Bn4YPRQKaTtEhciIG/d+93yd3E0ERbcV
9MkmniuaIhB0OU13XNM8FUwxJq68Of4n+p1TVv1DZpH4RV0vKAy0EJgLth8EYquhzOgf9KCCTWUv
It3G14xJI5ZvQD3qDLxWbrZMotMgH1TZPpduoCoAcOvwAtcWnlQn7V2awyTpAiOEa5Re1oUndPda
yAGdXSlQ6HWtt/VMCVLKfZmcSs+ZgQ0OIm9tFUQ9W2+KYRdIaX0aiUa7bvW1O8qwByR9WVwaGxgU
HEnlVp+3cUGe2pE5HiZ+vI4VOZlatDJclHaVzSRTObNomzyjmcNFfSi3l26eilOcfpQF1WCs7jAd
7IdJ69IoOLXy1po1LkSQOnaCM4X896mXxyShpdI3YpwwvGpTkOqDLsxx5tZoDECiFNF97A+gv5on
OQHibe0VJlSFTvduc9Y6drDeuMosSgczrSZKXCh5EoH5kmyHli88pW8owTlnLQTgC8+qJJOnou+B
gfQdrYJFk9+VpmLe2PRNnJqR5VLJThoT4mtqXLLYkTaPgY/c8wDLC61vE0JoSYvZTaMEkUTnbbLQ
gM3MdaozZ8jsY5UP/sUxAdjM/NazyC0Sb66TNvbEBIy0AyTFoki1ymIaJLQSJ84VLHYtYdXsFWlW
wx+TJzgGwsgeyJ/r08oDna3XI0Wb4i1E7WKEa4OiKT8mO+J2Rcw+y0YM9zACuenz7bMZzNtkU9sW
FUvbrKbljuDd6418bkOzuy/DjhOa/0L7TsD+Tuo8j4yZsSOCOzs6uNJ0rTvFkYO0d5dRaOKJACbu
jlhxd0cYJy+BbCK0uFUBmdOdcixFOt3pWdLLZGUG5VNZkmtcVibYcqcn30bO3xM3qWTDNY93jHNK
VvqXkr6FdJmR3+sXrlxZ0IItm8Y2ijalf15pOkeOaEdQt31lYNMbueq0HF7xzLQTPB7KDp7/QKzB
6n9S+c2qqOPkpLM1/RPLknFlpmwHInCdk2Tkund9WJJBjYZP7eBBgnB80dFdP8Lgix0XniUJRvz/
K8v+orKMzIExEmN/rSy7fo62ibdN9nvkTKx6Xv7yq64M7qg5St4Zb6fYf9M5WrQGwKe0VTSNyovM
/w1n6tAbgKAMoSOqGQ5b/0qSKMbRKIskfUIjkjZmSf6dJAkjkgT5tlJhGoammARJqM25t1RyO99m
1ETIwUkLsOSiDnNlKoFYxVXHaZLkwsKR4vYZWTTbOk0EKxjaPb1tUblAEo1yeiBFAHqSik8DvQAq
vNIalyUCerqo3GSNOzk17Sjszshqmxuqa9YaCgMhGE3eTwU9pbjPdgH1PqLzh1LQ6rKBIKOQBBh3
dLoO/dsqS8pNnhY05tdqJVzK8TyXFjiktWhbOtE7z3CiFfT7UercFhwRdI4lRtI+0v1UzPvEPrHD
trkzVVBoRpqp9F0rphhYTS19xcIsFrk0ZOE0LnSUWXS23mCYwSE0YVsbwNd0+JXA0JISSBRefE5a
l/J1oHNin/mSQ9nNtUWy7MhB3SRose4h9g2wtyxRrTMncK/lStDFp2JLgj1vbvpnPdguxM9SRzW+
8jVxDlmiuUWyL8I5PkjySSeD7m/a/gyCULMSStk+pnIcfyYOJZlRwqs5J4lOZRgpQwNvRjFuXbnV
TitNk6790JLvpDQJ6bjXrGbd50172bijhEDzvCe7J9M09cxuvPAIY4+Qa6/plzJSG0ApOrJTORKQ
Ffiakwezzow1rhN6wdFGVrlI20ExofnpMpQD5VyNIUUDhuj7GWkcokFb0kbBuInYw4TFBHMI9YaP
eIUgEppDKVO+VaUATKp/VXdCQorgNQrC7SE5jSUjcKeiHtqt5+fBcdtb7YYbqg5cKn6ZtDTjBplV
hPrGLxx838p0FspKwx7GcZw2DXGbUfQDEE73O8n46EqSLFTqNmQK6lb0ocUprc/Emee+E8qQh7DX
oEIo0yCBLEGVSrSHQyh/zodhOPYx3btIOSRtejBziyJtrYcqTLqFrHXlOkwhwMeJfZ3n7ZQaPMzu
oPYvODmRUCPsvMm01F14ta1vhVL3J1R49KmnFenCpBRJQqv8JMvZfeyTzVCsjsgpb25Lp6H1Iqkr
7AgsxwDn1bWrAm5ERjxV+/TiZQv8Xsm8JewgdTeKF0ARr4yErBe9cyp6R6rhAKbawtqUWG5coUcy
k5VcdcFxhHvNXWnJhJNVkGIWogH/XfJLAjl/p0G7F0XUf1RzOV+F3FNnMtMHAqyqXLYtR1B91kDS
x6mp39KTqp8Zsa2tlCKPrEkfpy5JrlZ8kRv6dAocFSqUJm75QCOjNz6UtnNt4X6F8QVR38QzZbRq
3Cf9ha8L/xI4iDkby8RYRA4U4bMu92BEYXh11dl2T4qnB8qBj3tznwkMeYXAO7GXE+OMLkaBkanW
DIwU5TPaYpQrR6UMYQ85dA03M5pr2+nUmzq22pVJ38CDE4n4uq+QkKDcCPQH7m/xhQoitsa2oSCd
SHrV32J3qEfTnK4YksAUN88DeLjzXo5BaWlBrGHXmAb5svXyim5Dw/WXWR0m5z5B63UTq96xWxjq
xzAutdNCyim4MynmBcpahf4YE30NwjVPX9Zy7Z0PbaBcNoVnLoNWVKeVn8WPAbcw36qrqbclReTT
KCy1uasM+cpG2XGiBJF9hqv64E9ouORojqWzfGKCjl85GCyeGEoTnJKmC3EbMMj6Ia5BACJRiCvn
lhmBwQEnfWaFVXyJcY98pasdeSBKTpp/nA2tdeNFsaxN66wvHlsOeVOy6eXUkqm+TQsjJ7dmHwd5
b/DMB2mOs2MHYtCV0nAp4hY9YCig7mKm7JP+Ts7koEBzpgBsmGVaB4vPqZRVZyvxpRlQxYS7lc5L
RCfLgv9MlHZIPpaNBhu/xDgFSOh5E6CsCrvYfgw1R2xaz4WEoYLOyIuqOfHMWF1ZlSE/hAP5yKYx
iNoSt1qS/bIw8u75DlXPPHWdHKoQ1bwpa1FyQooDo7UU5sbciuMHpcR/hM5ZUq96Yn6iILww7fpT
YHKy5NH310pogufBtV6i1epJT8VzUGbW3CylHosYRUybVCJipk1TSHq+NGoDkIsizjmRWjNKDdKl
ArR41Q9esoZHdDyWt81JanZASCOpv+szxEETl86zS9WlsDLzPAmxGF0/QxJdI1brFrHR2IvUz+4i
mZRQlFUK+gzxACCtjY6holtkk5wa2JIHwxCG9YBbqas3V0qjB5uukTL62LLqrFBVhCTG57rLVvh6
ZZOk5MCJnVsNQASLMjtVTxUApfYk9WHvTcyCUz/cnxQchlUHJyqd2EiMMixWJp3hRkvhy/xvnerx
MteC4wK7I5zhDBLTs8GXUXEpdtXH0L7bbNWAA437KD42I7O+B41WOlPX78Um6KsGUY6SkwDVpPwq
rzjpDnlrU/LUORdYTVefxKSv44UaY2FU9mSEh1rSnuPKa8ScLd7AuSWrfIIZCcvSrK1FA+2iZB/A
Dw/buZ4qOf7aUWA+JilJC8us2nPMJsjoJZE9s5CCTxyn7jm9qxs698/5WCQNPaMPrmmIyxF3OVWb
Yobadreu6z853O73g2HOCHs2ho8wOyzzYMuCmF+hmREwx41Yo9uXcD/R0nz05FMv6UIe7iUPHIpH
yvyYWgSHA8ydUGS3VT/VnAJ7IDs0HkoqK5893njiKVgz0hpg0tosWRRlsuImtZpk5ZnRPCotOsyK
uL6AaO3djvUBOEKt8QWafoRqTc8WpM/xbrWjJBarqPKKVZvQ+jVpsiJDXJ40MhotPblgD8AiDczc
Ga6U2EERkN2KgcpCV0rdca7aCEbyXF5nsVGxIVnG6UAvF4V8Vdhrsk5IvZxqeFTpW19xHCpnmjG4
izKmNQsaq7FESrBErXdDqgaFriFoe2sBVNEXrpZ4fskc32yq73hTgher2+JZo8eZ6IRbMezMOb0b
KSrkBExTG890E6m62l9KSLqO05S8QJj1Bq2Fbro1WM+mpU5IYZRxIeZ2Ii+ySqTsMLgrB4VtX5oD
MnbPhRkeZ6W7SQA/YPqIujhDpMnBH1cSoalnXlOfqGr/RVFKUpi02ckd6n7TeKrxwUVLRLu7Sqh1
5oTgcRNvzJYBL18CIZuMzdsULQqlua7wmbzBDhP7cdE1MK4o3ni4JcH9KWeybwYzt+mSCe1xYGhc
Dv0oHZwFucYOnJfW3fNHzamIreGhsIdu7sLHWei+l5zKWaiNYgSbPIBZJ+E0ywTEWT8EfY/Ia5UI
3T+2UMdcZg17uVtn8omPR9a5ik/iWe8O7iWtJzb5kyQ8RfQAl80nQ3DBE4oSJENle8o5JL5MPNV4
HmSwEHrlJudapypnRq2aYAMi49nxXWdj1o49Ea0vPmpFniNgNnVgZ5iR3UtKXG1YNqM1jjA4A+bW
I4IBB7PhIJp5elCfVbpi3+t6Vc0TaobUadnoiYu0gPaIPo+J/IUm1mnslSXgpaxn9cA+wBtQTETU
l1dOYZkQgaz+yg2CcqBgWB+nAhVCgqLymGaQ/rZFjX7exf5dalruhexm4X0r2/lKszIBkVKjlZQY
vPeCfGEJE2BoAXui95X0rLACdrrM9ej81JDGopab1Y5J70ccGp9kjjJMsw1Po2bBI35M7/xEGJ+p
bYTHyHe5gYtSP7WVKrOA9YIUAH3n+ZeUDkY7NbOeI1btHl0KPVNTsO+5tso79+WoLWQf7yzLO0mt
/MasGuhPkkuUGZuAmQiIEDKuBy9cxk6VrZU42nZN2lywoyJJ1Qh5Z7JRAyOSpZksk2ThmIWOPWsf
sQWqr0OUycdB0WL2FTTNmm50BfFLHc3VMsQ6IA7dVQtIzZHHkkceBWsrekIDizUQyNl1MAJzCWHl
idxGxWMv+f1JBHGLUqEAEaW2tCe5cSvPoYeki2RomT691c8l+oKXgx8WF21Ndso30+xB5oY5q0MF
4KVatdC2A9hYCig8AT0PB8i+Al0kA9/0RP/RdUVJvBBEW8qRAx8FW9U4GfxHDmPqujEKZQYQA9a1
U+U3kjS0V2EzkNpFTK/cJ1YqfY4tp17kQs5WRteD+RZOlDnToYs59OB+e1HYcYUjGRVUO4Qx2zhO
uLCzHnHqaGc5cJJrxDQr+b4Mywnv+qRrubNac5mOjNnErTfYjE7NnC0lxXnNrE18moT9xSHgbyrn
tEscxs9w2GwSEtVCnRKeysehWch0LMfPedutWg/uCo1UU1NpxIVgS5xgutWvStvyFr1e5Gt0V9U6
5FPe53LabOEtIuuxXPMWwaCD52fqPkrETLhO1Uk9bdBPLfl6dIyCG2uD61F2alZ6fG/Zbk1sZBjr
VCakrTUJuqzTd9JciTBqXzmDMaLTFak7zZOEJT4XwE9o08IHo6UZhlA/tRduEdj0hvSmPnFLiil9
5FqfHVMCcgYoObzNCJHm2Kc4Z/RkRXc5crdl7+O/YKpatzVJ17J3hIlyEdVjKk5PhksPuPpxaAwd
hg5lW2JQFjZTBPAq2DlrWA9kKq6c2Cm2Xu+KpVm02V3G/sYSX2prq9fjuRm2wKkqVa4pdmTmvEa6
ADw9Ty8rgyLWqMkrnvGaaLDpgCk3KRu93JiogedtDUltEvaqfR+V2thooH4RYYLbhe+76Oh7oV2g
CIP2HWniloWDPBydVP4sk4x601mDelxAYKOpoI/vahSOjyG5zouExx16d5SeuUVjnEVFQc11GOX7
uIbQfK7j03sR0oV3TnAdwFX30n5VBOpIGWcTvfLSvHAmwjeidWbG9jJUhuJjkBHDQo+mgBjTcTtz
OMXg66GguI+S8saEOwSD1rKmfRl6t3pgiyUFeM2eOEOD/1ZiAtUsaZSLCc+O83xo75pBa64dotDL
Wm3ZTYZAu43VThw7jRJggVKzF7ntcGYMBsLwMJO900IPlE1Swqf18VbHZDIy1nIGdRwEKGTFaRqY
mLLrEqReJ9TkLT18YU7yYOg+UUOzyLUETkniocLzce45eBRLaMvnWmpz2s1daVj0Vpht2Meze79z
wQxZOZrpTOdgYKNG6201PUdyZFMiCy0S5fTTK3VjzFpJjc+MvCfECqoSuagViOaO7h1zZuAEde7q
nbosUNZbEwTm5v2AfJyggdJPBezoRALkeRKLwAKBBn54buVucBGUpsdXa2/pWGIFozFxIGm1kHvO
4HwOZarm5qQZ3ZJdGm2wdZFCSJZj7kGJ+ZaUylFmhRTFN1ok58cpVUEcYIfKfJB0zhcdNZ1R34gZ
8YRmorgiZ5XRxC+o5PGpCW8ls/so3CDaCB0tqKF2IKU6XRP/x/nfA9Rvrwq92bbazncp28v6ueiv
niFUVV97Z8efXqQiqa7Tv/dLb025Px/ow/M3yeLHtE6q8Qo8kBp7rcTK92ni3SXtrvd3I0TbSlT1
0/M//sBMXjMo0sN7IbE7vv74EKWJ9/pjyznSUK9ZZKnk3YtsMGnpb2boV3Pw+4/3Mpm//529D7B9
igVdcJABxWO1NwWyghxzFNjtpct/MQ/fDfPNPJiw4aAjq7LyMg378+Dgh2LaimW9ToOMqv6dzQOe
YIBtDpoEusod6gKwaEAgjC+4QN/eDGPVwFQxOX23NwMknQPngCKHZZCWsiETvbz254DyCAIbuG7A
OsfXywP4nh4InuS/uCr88mnQtCODGpBh/PxpsIwjRcb4B9bFyyS8u1VBc0YXrIMeBtTCTAFpV0P7
2cNg82PwjqbuvLzRe7oDdkuifuhqoNpHQNvpvON73r1+WA3AQujk6t7rTaDQ837wvuAcQXZRcIXc
XwbMI02XAYDo73UpBBMlH7wMyEc2ABqsddnuvt0IjCNdYRMAU/Py/L+7RdDiw5vqoU8AewHRj8pi
ApJn99qfBv0In1DYbWPjwPjiHnlfQcE4Dap28EqoHmFVBkLv9dv+PkZUjoyRH2HzKy+v9zYNiAyU
l4DtpY/ya8j9Y6D8yy1R0UFDgenREeT+bDU0j0bVBJvFaxz97h4Jha0K39aD9kQMbXXiHoXX16/6
23XBPAKJpJosDi9z9P62RoDMh94JKsERlESixNe1/7t90abLyKZ5BjrQ7vXu7gTS2eqh+6LiHKEP
kkc90K8eB5mSEO3JL693tzTSxTcS4Q56HFTziPYuVtixp2z32t8ftCOsVxXaDqyXOXp3k6Bx7j/4
cRgZZTKHT/WnBybbPtJxSOC49Lpuvr+zgooJ0oF3ggLCjeZGmd6k/VuATy9bTM3rNL+jU4KmmyOW
/tAHYJcwwHjqZ6uALXOMhDYAL/jl8Xh3SyGkW+XQ7579wB4zArK1HyXbdKhaxEQYX728/o3H/y/c
J18zkVMfduMuBymey5+lKn/1C2/ptx9//pp6Wz/94w+FFOPeL46Yzpf3/leK8p97YdMuPfjND9/S
hbv3ef3z1w/441vvvdfbp3r7x5V4LrbFI0DkXXb09TLPtjGZzP9JnnwI2RfF9um59PdShLus0L8u
6B9/7F3uN8/Ab8enZWX7iDXFz94CcS2Jp4Pfoiz3jZxV0N2HD0tNZlu8DTN+py/ZkUOvdrUt+u8l
yC8n7oNHFvEvZxobhTHPeehbHG/juP7wX9s4++8PJ1uoPmJvhojjxyTaoe9ysi0S6gThdzrt3Wnk
4LF5FKLvBt5F+IcOfLoNS3/71D4/Z28zsFsILGLnt3/4Kav361byu8dos33y+58/pi+x+aGXf/4k
uPy3Cx2vXNXhALz9w9+/8ov6qX70n2nLfBtrN7ipKRwADr3qizoJtg9v47wMvEvgHDrw1TbYlhUM
2r2xX4LfQ8f+KMJQxN8O/BpQHjrw9TYWEUYHT/Xe4C+B2qGD77C8P1vEXyOiQ8f/9FxWHybP9GdE
e1f/EmocOvpmy2LOglXtO4K+nukOHX1ZB4y+V2D7mkM6eOx076n8mqI7dFw2/m28TV68McRj+oA7
xrqkQeap/Hb+Sc4oynjkO/j9fhcIjCYcys7M4dC32YghLfbDgXFwjlKcoA4dHBPG7Neest+Unv9O
pPRvWZUc+F6jGcr4Vb9NyW6n+loSPnSaNmPPa70fGbwM/h8Iy/7M6OzAmZk9R774cVrGstCh0zL7
+rzNxN4KzQ1KMV7/D+yHf0ryP3B2pr6/rSpR/uAV8Eoo+g98v38B/37gh/hTUtKB4/9pm+GB459u
n8Djv92P46PLvUMiicIqQgP+R4XO8fbjvx+4/Xw9+sC+8eGXd7JFzIgLBLczJ3s0Ecrow/D75+Zn
R9qvUpkfD7pvEpif/dn+KX78jcfoeVv8838BAAD//w==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chart" Target="../charts/chart4.xml"/><Relationship Id="rId18" Type="http://schemas.openxmlformats.org/officeDocument/2006/relationships/image" Target="../media/image12.sv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3.xml"/><Relationship Id="rId17" Type="http://schemas.openxmlformats.org/officeDocument/2006/relationships/image" Target="../media/image11.png"/><Relationship Id="rId2" Type="http://schemas.openxmlformats.org/officeDocument/2006/relationships/image" Target="../media/image2.svg"/><Relationship Id="rId16" Type="http://schemas.openxmlformats.org/officeDocument/2006/relationships/image" Target="../media/image1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5" Type="http://schemas.openxmlformats.org/officeDocument/2006/relationships/image" Target="../media/image9.png"/><Relationship Id="rId10" Type="http://schemas.openxmlformats.org/officeDocument/2006/relationships/image" Target="../media/image8.svg"/><Relationship Id="rId4" Type="http://schemas.openxmlformats.org/officeDocument/2006/relationships/image" Target="../media/image4.svg"/><Relationship Id="rId9" Type="http://schemas.openxmlformats.org/officeDocument/2006/relationships/image" Target="../media/image7.png"/><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635000</xdr:colOff>
      <xdr:row>1</xdr:row>
      <xdr:rowOff>128437</xdr:rowOff>
    </xdr:from>
    <xdr:to>
      <xdr:col>20</xdr:col>
      <xdr:colOff>583482</xdr:colOff>
      <xdr:row>42</xdr:row>
      <xdr:rowOff>103037</xdr:rowOff>
    </xdr:to>
    <xdr:sp macro="" textlink="">
      <xdr:nvSpPr>
        <xdr:cNvPr id="2" name="Rounded Rectangle 1">
          <a:extLst>
            <a:ext uri="{FF2B5EF4-FFF2-40B4-BE49-F238E27FC236}">
              <a16:creationId xmlns:a16="http://schemas.microsoft.com/office/drawing/2014/main" id="{C0D8CC6D-6D4A-8D42-9863-4DA3021F24C4}"/>
            </a:ext>
          </a:extLst>
        </xdr:cNvPr>
        <xdr:cNvSpPr/>
      </xdr:nvSpPr>
      <xdr:spPr>
        <a:xfrm>
          <a:off x="635000" y="320135"/>
          <a:ext cx="16482444" cy="7834223"/>
        </a:xfrm>
        <a:prstGeom prst="roundRect">
          <a:avLst>
            <a:gd name="adj" fmla="val 7202"/>
          </a:avLst>
        </a:prstGeom>
        <a:solidFill>
          <a:schemeClr val="accent1">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392263</xdr:colOff>
      <xdr:row>23</xdr:row>
      <xdr:rowOff>91363</xdr:rowOff>
    </xdr:from>
    <xdr:to>
      <xdr:col>7</xdr:col>
      <xdr:colOff>55994</xdr:colOff>
      <xdr:row>25</xdr:row>
      <xdr:rowOff>178921</xdr:rowOff>
    </xdr:to>
    <xdr:sp macro="" textlink="">
      <xdr:nvSpPr>
        <xdr:cNvPr id="36" name="Rounded Rectangle 35">
          <a:extLst>
            <a:ext uri="{FF2B5EF4-FFF2-40B4-BE49-F238E27FC236}">
              <a16:creationId xmlns:a16="http://schemas.microsoft.com/office/drawing/2014/main" id="{E257900D-E464-F345-B283-B3382E691B68}"/>
            </a:ext>
          </a:extLst>
        </xdr:cNvPr>
        <xdr:cNvSpPr/>
      </xdr:nvSpPr>
      <xdr:spPr>
        <a:xfrm>
          <a:off x="2872357" y="4500420"/>
          <a:ext cx="2970524" cy="470954"/>
        </a:xfrm>
        <a:prstGeom prst="roundRect">
          <a:avLst/>
        </a:prstGeom>
        <a:solidFill>
          <a:schemeClr val="accent4"/>
        </a:solidFill>
        <a:ln>
          <a:solidFill>
            <a:schemeClr val="bg2"/>
          </a:solidFill>
        </a:ln>
        <a:effectLst>
          <a:outerShdw blurRad="50800" dist="50800" dir="3991074" algn="ctr" rotWithShape="0">
            <a:srgbClr val="000000">
              <a:alpha val="16874"/>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solidFill>
          </a:endParaRPr>
        </a:p>
      </xdr:txBody>
    </xdr:sp>
    <xdr:clientData/>
  </xdr:twoCellAnchor>
  <xdr:twoCellAnchor>
    <xdr:from>
      <xdr:col>0</xdr:col>
      <xdr:colOff>115019</xdr:colOff>
      <xdr:row>5</xdr:row>
      <xdr:rowOff>146649</xdr:rowOff>
    </xdr:from>
    <xdr:to>
      <xdr:col>3</xdr:col>
      <xdr:colOff>38819</xdr:colOff>
      <xdr:row>39</xdr:row>
      <xdr:rowOff>5751</xdr:rowOff>
    </xdr:to>
    <xdr:sp macro="" textlink="">
      <xdr:nvSpPr>
        <xdr:cNvPr id="3" name="Rounded Rectangle 2">
          <a:extLst>
            <a:ext uri="{FF2B5EF4-FFF2-40B4-BE49-F238E27FC236}">
              <a16:creationId xmlns:a16="http://schemas.microsoft.com/office/drawing/2014/main" id="{45EC47AF-4805-0249-8F22-B3F0D85FAB02}"/>
            </a:ext>
          </a:extLst>
        </xdr:cNvPr>
        <xdr:cNvSpPr/>
      </xdr:nvSpPr>
      <xdr:spPr>
        <a:xfrm>
          <a:off x="115019" y="1105140"/>
          <a:ext cx="2403894" cy="6376837"/>
        </a:xfrm>
        <a:prstGeom prst="roundRect">
          <a:avLst/>
        </a:prstGeom>
        <a:gradFill>
          <a:gsLst>
            <a:gs pos="0">
              <a:srgbClr val="F5E2AA"/>
            </a:gs>
            <a:gs pos="15000">
              <a:schemeClr val="accent1">
                <a:lumMod val="45000"/>
                <a:lumOff val="55000"/>
              </a:schemeClr>
            </a:gs>
            <a:gs pos="30000">
              <a:schemeClr val="accent5">
                <a:lumMod val="60000"/>
                <a:lumOff val="40000"/>
              </a:schemeClr>
            </a:gs>
            <a:gs pos="40000">
              <a:schemeClr val="accent1">
                <a:lumMod val="60000"/>
                <a:lumOff val="40000"/>
              </a:schemeClr>
            </a:gs>
            <a:gs pos="52000">
              <a:schemeClr val="accent5">
                <a:lumMod val="75000"/>
              </a:schemeClr>
            </a:gs>
            <a:gs pos="80000">
              <a:srgbClr val="002060"/>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292100</xdr:colOff>
      <xdr:row>2</xdr:row>
      <xdr:rowOff>88900</xdr:rowOff>
    </xdr:from>
    <xdr:to>
      <xdr:col>8</xdr:col>
      <xdr:colOff>35943</xdr:colOff>
      <xdr:row>4</xdr:row>
      <xdr:rowOff>143774</xdr:rowOff>
    </xdr:to>
    <xdr:sp macro="" textlink="">
      <xdr:nvSpPr>
        <xdr:cNvPr id="4" name="Rounded Rectangle 3">
          <a:extLst>
            <a:ext uri="{FF2B5EF4-FFF2-40B4-BE49-F238E27FC236}">
              <a16:creationId xmlns:a16="http://schemas.microsoft.com/office/drawing/2014/main" id="{E9F96E9C-F2FB-9B4B-8DB3-939F2F23F81A}"/>
            </a:ext>
          </a:extLst>
        </xdr:cNvPr>
        <xdr:cNvSpPr/>
      </xdr:nvSpPr>
      <xdr:spPr>
        <a:xfrm>
          <a:off x="2772194" y="472296"/>
          <a:ext cx="3877334" cy="438270"/>
        </a:xfrm>
        <a:prstGeom prst="roundRect">
          <a:avLst/>
        </a:prstGeom>
        <a:solidFill>
          <a:schemeClr val="bg1"/>
        </a:solidFill>
        <a:ln>
          <a:solidFill>
            <a:schemeClr val="bg2"/>
          </a:solidFill>
        </a:ln>
        <a:effectLst>
          <a:outerShdw blurRad="50800" dist="50800" dir="3991074" algn="ctr" rotWithShape="0">
            <a:srgbClr val="000000">
              <a:alpha val="16874"/>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673819</xdr:colOff>
      <xdr:row>2</xdr:row>
      <xdr:rowOff>177800</xdr:rowOff>
    </xdr:from>
    <xdr:to>
      <xdr:col>8</xdr:col>
      <xdr:colOff>191698</xdr:colOff>
      <xdr:row>5</xdr:row>
      <xdr:rowOff>0</xdr:rowOff>
    </xdr:to>
    <xdr:sp macro="" textlink="">
      <xdr:nvSpPr>
        <xdr:cNvPr id="5" name="TextBox 4">
          <a:extLst>
            <a:ext uri="{FF2B5EF4-FFF2-40B4-BE49-F238E27FC236}">
              <a16:creationId xmlns:a16="http://schemas.microsoft.com/office/drawing/2014/main" id="{60B11957-3A3D-2246-9670-890EFB30A673}"/>
            </a:ext>
          </a:extLst>
        </xdr:cNvPr>
        <xdr:cNvSpPr txBox="1"/>
      </xdr:nvSpPr>
      <xdr:spPr>
        <a:xfrm>
          <a:off x="3153913" y="561196"/>
          <a:ext cx="3651370" cy="397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Arial" panose="020B0604020202020204" pitchFamily="34" charset="0"/>
              <a:cs typeface="Arial" panose="020B0604020202020204" pitchFamily="34" charset="0"/>
            </a:rPr>
            <a:t>E-commerce</a:t>
          </a:r>
          <a:r>
            <a:rPr lang="en-US" sz="1400" b="1" baseline="0">
              <a:latin typeface="Arial" panose="020B0604020202020204" pitchFamily="34" charset="0"/>
              <a:cs typeface="Arial" panose="020B0604020202020204" pitchFamily="34" charset="0"/>
            </a:rPr>
            <a:t> Sales Performance Details</a:t>
          </a:r>
          <a:endParaRPr lang="en-US" sz="1400" b="1">
            <a:latin typeface="Arial" panose="020B0604020202020204" pitchFamily="34" charset="0"/>
            <a:cs typeface="Arial" panose="020B0604020202020204" pitchFamily="34" charset="0"/>
          </a:endParaRPr>
        </a:p>
      </xdr:txBody>
    </xdr:sp>
    <xdr:clientData/>
  </xdr:twoCellAnchor>
  <xdr:twoCellAnchor editAs="oneCell">
    <xdr:from>
      <xdr:col>6</xdr:col>
      <xdr:colOff>203200</xdr:colOff>
      <xdr:row>5</xdr:row>
      <xdr:rowOff>50800</xdr:rowOff>
    </xdr:from>
    <xdr:to>
      <xdr:col>6</xdr:col>
      <xdr:colOff>647700</xdr:colOff>
      <xdr:row>7</xdr:row>
      <xdr:rowOff>88900</xdr:rowOff>
    </xdr:to>
    <xdr:pic>
      <xdr:nvPicPr>
        <xdr:cNvPr id="7" name="Graphic 6" descr="Shopping cart with solid fill">
          <a:extLst>
            <a:ext uri="{FF2B5EF4-FFF2-40B4-BE49-F238E27FC236}">
              <a16:creationId xmlns:a16="http://schemas.microsoft.com/office/drawing/2014/main" id="{73B90BE6-32F3-BC49-BF4C-4A859567DA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156200" y="1066800"/>
          <a:ext cx="444500" cy="444500"/>
        </a:xfrm>
        <a:prstGeom prst="rect">
          <a:avLst/>
        </a:prstGeom>
      </xdr:spPr>
    </xdr:pic>
    <xdr:clientData/>
  </xdr:twoCellAnchor>
  <xdr:twoCellAnchor editAs="oneCell">
    <xdr:from>
      <xdr:col>9</xdr:col>
      <xdr:colOff>457200</xdr:colOff>
      <xdr:row>5</xdr:row>
      <xdr:rowOff>12700</xdr:rowOff>
    </xdr:from>
    <xdr:to>
      <xdr:col>10</xdr:col>
      <xdr:colOff>101600</xdr:colOff>
      <xdr:row>7</xdr:row>
      <xdr:rowOff>76200</xdr:rowOff>
    </xdr:to>
    <xdr:pic>
      <xdr:nvPicPr>
        <xdr:cNvPr id="9" name="Graphic 8" descr="Coins outline">
          <a:extLst>
            <a:ext uri="{FF2B5EF4-FFF2-40B4-BE49-F238E27FC236}">
              <a16:creationId xmlns:a16="http://schemas.microsoft.com/office/drawing/2014/main" id="{03B97721-0875-3E46-A981-B9C960400F2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886700" y="1028700"/>
          <a:ext cx="469900" cy="469900"/>
        </a:xfrm>
        <a:prstGeom prst="rect">
          <a:avLst/>
        </a:prstGeom>
      </xdr:spPr>
    </xdr:pic>
    <xdr:clientData/>
  </xdr:twoCellAnchor>
  <xdr:twoCellAnchor editAs="oneCell">
    <xdr:from>
      <xdr:col>12</xdr:col>
      <xdr:colOff>647700</xdr:colOff>
      <xdr:row>4</xdr:row>
      <xdr:rowOff>190500</xdr:rowOff>
    </xdr:from>
    <xdr:to>
      <xdr:col>13</xdr:col>
      <xdr:colOff>279400</xdr:colOff>
      <xdr:row>7</xdr:row>
      <xdr:rowOff>38100</xdr:rowOff>
    </xdr:to>
    <xdr:pic>
      <xdr:nvPicPr>
        <xdr:cNvPr id="13" name="Graphic 12" descr="Bar chart with solid fill">
          <a:extLst>
            <a:ext uri="{FF2B5EF4-FFF2-40B4-BE49-F238E27FC236}">
              <a16:creationId xmlns:a16="http://schemas.microsoft.com/office/drawing/2014/main" id="{E8B934AF-D5F4-3F4C-A647-EB708D59224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553700" y="1003300"/>
          <a:ext cx="457200" cy="457200"/>
        </a:xfrm>
        <a:prstGeom prst="rect">
          <a:avLst/>
        </a:prstGeom>
      </xdr:spPr>
    </xdr:pic>
    <xdr:clientData/>
  </xdr:twoCellAnchor>
  <xdr:twoCellAnchor>
    <xdr:from>
      <xdr:col>3</xdr:col>
      <xdr:colOff>287548</xdr:colOff>
      <xdr:row>8</xdr:row>
      <xdr:rowOff>131792</xdr:rowOff>
    </xdr:from>
    <xdr:to>
      <xdr:col>15</xdr:col>
      <xdr:colOff>635000</xdr:colOff>
      <xdr:row>23</xdr:row>
      <xdr:rowOff>0</xdr:rowOff>
    </xdr:to>
    <xdr:graphicFrame macro="">
      <xdr:nvGraphicFramePr>
        <xdr:cNvPr id="17" name="Chart 16">
          <a:extLst>
            <a:ext uri="{FF2B5EF4-FFF2-40B4-BE49-F238E27FC236}">
              <a16:creationId xmlns:a16="http://schemas.microsoft.com/office/drawing/2014/main" id="{7225AFE9-30A4-024E-B0E2-B593D63C0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351109</xdr:colOff>
      <xdr:row>2</xdr:row>
      <xdr:rowOff>165299</xdr:rowOff>
    </xdr:from>
    <xdr:to>
      <xdr:col>20</xdr:col>
      <xdr:colOff>303185</xdr:colOff>
      <xdr:row>18</xdr:row>
      <xdr:rowOff>70692</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94FCC62D-CE15-AD4B-9E0D-4BEF2B99C5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2782041" y="552757"/>
              <a:ext cx="4095720" cy="300505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584199</xdr:colOff>
      <xdr:row>5</xdr:row>
      <xdr:rowOff>83867</xdr:rowOff>
    </xdr:from>
    <xdr:to>
      <xdr:col>8</xdr:col>
      <xdr:colOff>503206</xdr:colOff>
      <xdr:row>8</xdr:row>
      <xdr:rowOff>38100</xdr:rowOff>
    </xdr:to>
    <xdr:sp macro="" textlink="">
      <xdr:nvSpPr>
        <xdr:cNvPr id="21" name="TextBox 20">
          <a:extLst>
            <a:ext uri="{FF2B5EF4-FFF2-40B4-BE49-F238E27FC236}">
              <a16:creationId xmlns:a16="http://schemas.microsoft.com/office/drawing/2014/main" id="{7A6557D9-2FB6-514D-8378-6F097075ACD9}"/>
            </a:ext>
          </a:extLst>
        </xdr:cNvPr>
        <xdr:cNvSpPr txBox="1"/>
      </xdr:nvSpPr>
      <xdr:spPr>
        <a:xfrm>
          <a:off x="5544388" y="1042358"/>
          <a:ext cx="1572403" cy="52932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Arial" panose="020B0604020202020204" pitchFamily="34" charset="0"/>
              <a:cs typeface="Arial" panose="020B0604020202020204" pitchFamily="34" charset="0"/>
            </a:rPr>
            <a:t>Qty Order</a:t>
          </a:r>
        </a:p>
      </xdr:txBody>
    </xdr:sp>
    <xdr:clientData/>
  </xdr:twoCellAnchor>
  <xdr:twoCellAnchor>
    <xdr:from>
      <xdr:col>10</xdr:col>
      <xdr:colOff>63500</xdr:colOff>
      <xdr:row>5</xdr:row>
      <xdr:rowOff>114300</xdr:rowOff>
    </xdr:from>
    <xdr:to>
      <xdr:col>11</xdr:col>
      <xdr:colOff>812800</xdr:colOff>
      <xdr:row>7</xdr:row>
      <xdr:rowOff>88900</xdr:rowOff>
    </xdr:to>
    <xdr:sp macro="" textlink="">
      <xdr:nvSpPr>
        <xdr:cNvPr id="23" name="TextBox 22">
          <a:extLst>
            <a:ext uri="{FF2B5EF4-FFF2-40B4-BE49-F238E27FC236}">
              <a16:creationId xmlns:a16="http://schemas.microsoft.com/office/drawing/2014/main" id="{D4B3036E-5AA9-9440-803E-5761286AE470}"/>
            </a:ext>
          </a:extLst>
        </xdr:cNvPr>
        <xdr:cNvSpPr txBox="1"/>
      </xdr:nvSpPr>
      <xdr:spPr>
        <a:xfrm>
          <a:off x="8318500" y="1130300"/>
          <a:ext cx="1574800" cy="3810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Arial" panose="020B0604020202020204" pitchFamily="34" charset="0"/>
              <a:cs typeface="Arial" panose="020B0604020202020204" pitchFamily="34" charset="0"/>
            </a:rPr>
            <a:t>Total</a:t>
          </a:r>
          <a:r>
            <a:rPr lang="en-US" sz="2000" baseline="0">
              <a:solidFill>
                <a:schemeClr val="bg1"/>
              </a:solidFill>
              <a:latin typeface="Arial" panose="020B0604020202020204" pitchFamily="34" charset="0"/>
              <a:cs typeface="Arial" panose="020B0604020202020204" pitchFamily="34" charset="0"/>
            </a:rPr>
            <a:t> Sales</a:t>
          </a:r>
          <a:endParaRPr lang="en-US" sz="2000">
            <a:solidFill>
              <a:schemeClr val="bg1"/>
            </a:solidFill>
            <a:latin typeface="Arial" panose="020B0604020202020204" pitchFamily="34" charset="0"/>
            <a:cs typeface="Arial" panose="020B0604020202020204" pitchFamily="34" charset="0"/>
          </a:endParaRPr>
        </a:p>
      </xdr:txBody>
    </xdr:sp>
    <xdr:clientData/>
  </xdr:twoCellAnchor>
  <xdr:twoCellAnchor>
    <xdr:from>
      <xdr:col>13</xdr:col>
      <xdr:colOff>177800</xdr:colOff>
      <xdr:row>5</xdr:row>
      <xdr:rowOff>59905</xdr:rowOff>
    </xdr:from>
    <xdr:to>
      <xdr:col>15</xdr:col>
      <xdr:colOff>251603</xdr:colOff>
      <xdr:row>7</xdr:row>
      <xdr:rowOff>63500</xdr:rowOff>
    </xdr:to>
    <xdr:sp macro="" textlink="">
      <xdr:nvSpPr>
        <xdr:cNvPr id="24" name="TextBox 23">
          <a:extLst>
            <a:ext uri="{FF2B5EF4-FFF2-40B4-BE49-F238E27FC236}">
              <a16:creationId xmlns:a16="http://schemas.microsoft.com/office/drawing/2014/main" id="{10E8AE1D-1A54-C54C-BE5B-21807A539D1D}"/>
            </a:ext>
          </a:extLst>
        </xdr:cNvPr>
        <xdr:cNvSpPr txBox="1"/>
      </xdr:nvSpPr>
      <xdr:spPr>
        <a:xfrm>
          <a:off x="10924875" y="1018396"/>
          <a:ext cx="1727200" cy="38699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Arial" panose="020B0604020202020204" pitchFamily="34" charset="0"/>
              <a:cs typeface="Arial" panose="020B0604020202020204" pitchFamily="34" charset="0"/>
            </a:rPr>
            <a:t>Total</a:t>
          </a:r>
          <a:r>
            <a:rPr lang="en-US" sz="2000" baseline="0">
              <a:solidFill>
                <a:schemeClr val="bg1"/>
              </a:solidFill>
              <a:latin typeface="Arial" panose="020B0604020202020204" pitchFamily="34" charset="0"/>
              <a:cs typeface="Arial" panose="020B0604020202020204" pitchFamily="34" charset="0"/>
            </a:rPr>
            <a:t> Profits</a:t>
          </a:r>
          <a:endParaRPr lang="en-US" sz="2000">
            <a:solidFill>
              <a:schemeClr val="bg1"/>
            </a:solidFill>
            <a:latin typeface="Arial" panose="020B0604020202020204" pitchFamily="34" charset="0"/>
            <a:cs typeface="Arial" panose="020B0604020202020204" pitchFamily="34" charset="0"/>
          </a:endParaRPr>
        </a:p>
      </xdr:txBody>
    </xdr:sp>
    <xdr:clientData/>
  </xdr:twoCellAnchor>
  <xdr:twoCellAnchor>
    <xdr:from>
      <xdr:col>7</xdr:col>
      <xdr:colOff>23962</xdr:colOff>
      <xdr:row>7</xdr:row>
      <xdr:rowOff>37381</xdr:rowOff>
    </xdr:from>
    <xdr:to>
      <xdr:col>8</xdr:col>
      <xdr:colOff>563113</xdr:colOff>
      <xdr:row>9</xdr:row>
      <xdr:rowOff>164381</xdr:rowOff>
    </xdr:to>
    <xdr:sp macro="" textlink="Qty">
      <xdr:nvSpPr>
        <xdr:cNvPr id="29" name="TextBox 28">
          <a:extLst>
            <a:ext uri="{FF2B5EF4-FFF2-40B4-BE49-F238E27FC236}">
              <a16:creationId xmlns:a16="http://schemas.microsoft.com/office/drawing/2014/main" id="{B244F4E1-7ED9-534B-9893-69F3F2C6A21B}"/>
            </a:ext>
          </a:extLst>
        </xdr:cNvPr>
        <xdr:cNvSpPr txBox="1"/>
      </xdr:nvSpPr>
      <xdr:spPr>
        <a:xfrm>
          <a:off x="5810849" y="1379268"/>
          <a:ext cx="1365849" cy="51039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A08144-77EF-48CD-A0E8-E3098895E5E7}" type="TxLink">
            <a:rPr lang="en-US" sz="2000" b="0" i="0" u="none" strike="noStrike">
              <a:solidFill>
                <a:schemeClr val="accent4">
                  <a:lumMod val="60000"/>
                  <a:lumOff val="40000"/>
                </a:schemeClr>
              </a:solidFill>
              <a:effectLst/>
              <a:latin typeface="Arial" panose="020B0604020202020204" pitchFamily="34" charset="0"/>
              <a:ea typeface="Calibri"/>
              <a:cs typeface="Arial" panose="020B0604020202020204" pitchFamily="34" charset="0"/>
            </a:rPr>
            <a:pPr/>
            <a:t> 232 </a:t>
          </a:fld>
          <a:endParaRPr lang="en-US" sz="2000" b="1">
            <a:solidFill>
              <a:schemeClr val="accent4">
                <a:lumMod val="60000"/>
                <a:lumOff val="40000"/>
              </a:schemeClr>
            </a:solidFill>
            <a:latin typeface="Arial" panose="020B0604020202020204" pitchFamily="34" charset="0"/>
            <a:cs typeface="Arial" panose="020B0604020202020204" pitchFamily="34" charset="0"/>
          </a:endParaRPr>
        </a:p>
      </xdr:txBody>
    </xdr:sp>
    <xdr:clientData/>
  </xdr:twoCellAnchor>
  <xdr:twoCellAnchor>
    <xdr:from>
      <xdr:col>9</xdr:col>
      <xdr:colOff>575094</xdr:colOff>
      <xdr:row>7</xdr:row>
      <xdr:rowOff>0</xdr:rowOff>
    </xdr:from>
    <xdr:to>
      <xdr:col>12</xdr:col>
      <xdr:colOff>201762</xdr:colOff>
      <xdr:row>9</xdr:row>
      <xdr:rowOff>127000</xdr:rowOff>
    </xdr:to>
    <xdr:sp macro="" textlink="Sales">
      <xdr:nvSpPr>
        <xdr:cNvPr id="30" name="TextBox 29">
          <a:extLst>
            <a:ext uri="{FF2B5EF4-FFF2-40B4-BE49-F238E27FC236}">
              <a16:creationId xmlns:a16="http://schemas.microsoft.com/office/drawing/2014/main" id="{010F8356-F1C3-3048-B5BE-5556895DB000}"/>
            </a:ext>
          </a:extLst>
        </xdr:cNvPr>
        <xdr:cNvSpPr txBox="1"/>
      </xdr:nvSpPr>
      <xdr:spPr>
        <a:xfrm>
          <a:off x="8015377" y="1341887"/>
          <a:ext cx="2106762" cy="51039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4CDA82-410E-42DE-B01E-A0C396EA99BF}" type="TxLink">
            <a:rPr lang="en-US" sz="2000" b="0" i="0" u="none" strike="noStrike">
              <a:solidFill>
                <a:schemeClr val="accent4">
                  <a:lumMod val="60000"/>
                  <a:lumOff val="40000"/>
                </a:schemeClr>
              </a:solidFill>
              <a:effectLst/>
              <a:latin typeface="Arial" panose="020B0604020202020204" pitchFamily="34" charset="0"/>
              <a:ea typeface="Calibri"/>
              <a:cs typeface="Arial" panose="020B0604020202020204" pitchFamily="34" charset="0"/>
            </a:rPr>
            <a:pPr/>
            <a:t> $12,883.00 </a:t>
          </a:fld>
          <a:endParaRPr lang="en-US" sz="2000">
            <a:solidFill>
              <a:schemeClr val="accent4">
                <a:lumMod val="60000"/>
                <a:lumOff val="40000"/>
              </a:schemeClr>
            </a:solidFill>
            <a:latin typeface="Arial" panose="020B0604020202020204" pitchFamily="34" charset="0"/>
            <a:cs typeface="Arial" panose="020B0604020202020204" pitchFamily="34" charset="0"/>
          </a:endParaRPr>
        </a:p>
      </xdr:txBody>
    </xdr:sp>
    <xdr:clientData/>
  </xdr:twoCellAnchor>
  <xdr:twoCellAnchor>
    <xdr:from>
      <xdr:col>12</xdr:col>
      <xdr:colOff>646981</xdr:colOff>
      <xdr:row>6</xdr:row>
      <xdr:rowOff>190500</xdr:rowOff>
    </xdr:from>
    <xdr:to>
      <xdr:col>15</xdr:col>
      <xdr:colOff>207273</xdr:colOff>
      <xdr:row>9</xdr:row>
      <xdr:rowOff>114300</xdr:rowOff>
    </xdr:to>
    <xdr:sp macro="" textlink="Profits">
      <xdr:nvSpPr>
        <xdr:cNvPr id="31" name="TextBox 30">
          <a:extLst>
            <a:ext uri="{FF2B5EF4-FFF2-40B4-BE49-F238E27FC236}">
              <a16:creationId xmlns:a16="http://schemas.microsoft.com/office/drawing/2014/main" id="{CD10B881-09A0-D949-9E65-6F6A730AF8F3}"/>
            </a:ext>
          </a:extLst>
        </xdr:cNvPr>
        <xdr:cNvSpPr txBox="1"/>
      </xdr:nvSpPr>
      <xdr:spPr>
        <a:xfrm>
          <a:off x="10567358" y="1340689"/>
          <a:ext cx="2040387" cy="49889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DF537A-FA12-4AC8-96C0-97F00F5ED83B}" type="TxLink">
            <a:rPr lang="en-US" sz="2000" b="0" i="0" u="none" strike="noStrike">
              <a:solidFill>
                <a:schemeClr val="accent4">
                  <a:lumMod val="60000"/>
                  <a:lumOff val="40000"/>
                </a:schemeClr>
              </a:solidFill>
              <a:latin typeface="Arial" panose="020B0604020202020204" pitchFamily="34" charset="0"/>
              <a:ea typeface="Calibri"/>
              <a:cs typeface="Arial" panose="020B0604020202020204" pitchFamily="34" charset="0"/>
            </a:rPr>
            <a:pPr/>
            <a:t> $(2,138.00)</a:t>
          </a:fld>
          <a:endParaRPr lang="en-US" sz="2000">
            <a:solidFill>
              <a:schemeClr val="accent4">
                <a:lumMod val="60000"/>
                <a:lumOff val="40000"/>
              </a:schemeClr>
            </a:solidFill>
            <a:latin typeface="Arial" panose="020B0604020202020204" pitchFamily="34" charset="0"/>
            <a:cs typeface="Arial" panose="020B0604020202020204" pitchFamily="34" charset="0"/>
          </a:endParaRPr>
        </a:p>
      </xdr:txBody>
    </xdr:sp>
    <xdr:clientData/>
  </xdr:twoCellAnchor>
  <xdr:twoCellAnchor>
    <xdr:from>
      <xdr:col>3</xdr:col>
      <xdr:colOff>623020</xdr:colOff>
      <xdr:row>23</xdr:row>
      <xdr:rowOff>155754</xdr:rowOff>
    </xdr:from>
    <xdr:to>
      <xdr:col>7</xdr:col>
      <xdr:colOff>46007</xdr:colOff>
      <xdr:row>26</xdr:row>
      <xdr:rowOff>1331</xdr:rowOff>
    </xdr:to>
    <xdr:sp macro="" textlink="">
      <xdr:nvSpPr>
        <xdr:cNvPr id="35" name="TextBox 34">
          <a:extLst>
            <a:ext uri="{FF2B5EF4-FFF2-40B4-BE49-F238E27FC236}">
              <a16:creationId xmlns:a16="http://schemas.microsoft.com/office/drawing/2014/main" id="{B5C351FD-9819-A64A-A406-F2662C5E534C}"/>
            </a:ext>
          </a:extLst>
        </xdr:cNvPr>
        <xdr:cNvSpPr txBox="1"/>
      </xdr:nvSpPr>
      <xdr:spPr>
        <a:xfrm>
          <a:off x="3103114" y="4564811"/>
          <a:ext cx="2729780" cy="420671"/>
        </a:xfrm>
        <a:prstGeom prst="rect">
          <a:avLst/>
        </a:prstGeom>
        <a:solidFill>
          <a:schemeClr val="accent1">
            <a:lumMod val="50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solidFill>
              <a:latin typeface="Arial" panose="020B0604020202020204" pitchFamily="34" charset="0"/>
              <a:cs typeface="Arial" panose="020B0604020202020204" pitchFamily="34" charset="0"/>
            </a:rPr>
            <a:t>Category</a:t>
          </a:r>
          <a:r>
            <a:rPr lang="en-US" sz="1800" b="1" baseline="0">
              <a:solidFill>
                <a:schemeClr val="accent1"/>
              </a:solidFill>
              <a:latin typeface="Arial" panose="020B0604020202020204" pitchFamily="34" charset="0"/>
              <a:cs typeface="Arial" panose="020B0604020202020204" pitchFamily="34" charset="0"/>
            </a:rPr>
            <a:t> Performance</a:t>
          </a:r>
          <a:endParaRPr lang="en-US" sz="1800" b="1">
            <a:solidFill>
              <a:schemeClr val="accent1"/>
            </a:solidFill>
            <a:latin typeface="Arial" panose="020B0604020202020204" pitchFamily="34" charset="0"/>
            <a:cs typeface="Arial" panose="020B0604020202020204" pitchFamily="34" charset="0"/>
          </a:endParaRPr>
        </a:p>
      </xdr:txBody>
    </xdr:sp>
    <xdr:clientData/>
  </xdr:twoCellAnchor>
  <xdr:twoCellAnchor editAs="oneCell">
    <xdr:from>
      <xdr:col>3</xdr:col>
      <xdr:colOff>317500</xdr:colOff>
      <xdr:row>2</xdr:row>
      <xdr:rowOff>101600</xdr:rowOff>
    </xdr:from>
    <xdr:to>
      <xdr:col>3</xdr:col>
      <xdr:colOff>762000</xdr:colOff>
      <xdr:row>4</xdr:row>
      <xdr:rowOff>139700</xdr:rowOff>
    </xdr:to>
    <xdr:pic>
      <xdr:nvPicPr>
        <xdr:cNvPr id="42" name="Graphic 41" descr="Shopping bag outline">
          <a:extLst>
            <a:ext uri="{FF2B5EF4-FFF2-40B4-BE49-F238E27FC236}">
              <a16:creationId xmlns:a16="http://schemas.microsoft.com/office/drawing/2014/main" id="{78025B70-3CC9-FA4D-86F9-00671CF1ED8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794000" y="508000"/>
          <a:ext cx="444500" cy="444500"/>
        </a:xfrm>
        <a:prstGeom prst="rect">
          <a:avLst/>
        </a:prstGeom>
      </xdr:spPr>
    </xdr:pic>
    <xdr:clientData/>
  </xdr:twoCellAnchor>
  <xdr:twoCellAnchor>
    <xdr:from>
      <xdr:col>12</xdr:col>
      <xdr:colOff>336625</xdr:colOff>
      <xdr:row>28</xdr:row>
      <xdr:rowOff>30602</xdr:rowOff>
    </xdr:from>
    <xdr:to>
      <xdr:col>20</xdr:col>
      <xdr:colOff>311509</xdr:colOff>
      <xdr:row>41</xdr:row>
      <xdr:rowOff>61205</xdr:rowOff>
    </xdr:to>
    <xdr:sp macro="" textlink="">
      <xdr:nvSpPr>
        <xdr:cNvPr id="43" name="Rounded Rectangle 42">
          <a:extLst>
            <a:ext uri="{FF2B5EF4-FFF2-40B4-BE49-F238E27FC236}">
              <a16:creationId xmlns:a16="http://schemas.microsoft.com/office/drawing/2014/main" id="{AD9B8E5B-66F5-7F40-905C-FE7A42F11043}"/>
            </a:ext>
          </a:extLst>
        </xdr:cNvPr>
        <xdr:cNvSpPr/>
      </xdr:nvSpPr>
      <xdr:spPr>
        <a:xfrm>
          <a:off x="10257002" y="5398149"/>
          <a:ext cx="6588469" cy="252267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535543</xdr:colOff>
      <xdr:row>28</xdr:row>
      <xdr:rowOff>45903</xdr:rowOff>
    </xdr:from>
    <xdr:to>
      <xdr:col>20</xdr:col>
      <xdr:colOff>275422</xdr:colOff>
      <xdr:row>41</xdr:row>
      <xdr:rowOff>74505</xdr:rowOff>
    </xdr:to>
    <xdr:graphicFrame macro="">
      <xdr:nvGraphicFramePr>
        <xdr:cNvPr id="45" name="Chart 44">
          <a:extLst>
            <a:ext uri="{FF2B5EF4-FFF2-40B4-BE49-F238E27FC236}">
              <a16:creationId xmlns:a16="http://schemas.microsoft.com/office/drawing/2014/main" id="{87E305F7-644A-7B46-A2C1-13B461298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455283</xdr:colOff>
      <xdr:row>29</xdr:row>
      <xdr:rowOff>119812</xdr:rowOff>
    </xdr:from>
    <xdr:to>
      <xdr:col>13</xdr:col>
      <xdr:colOff>419340</xdr:colOff>
      <xdr:row>40</xdr:row>
      <xdr:rowOff>14578</xdr:rowOff>
    </xdr:to>
    <xdr:sp macro="" textlink="">
      <xdr:nvSpPr>
        <xdr:cNvPr id="46" name="TextBox 45">
          <a:extLst>
            <a:ext uri="{FF2B5EF4-FFF2-40B4-BE49-F238E27FC236}">
              <a16:creationId xmlns:a16="http://schemas.microsoft.com/office/drawing/2014/main" id="{052BF334-0844-6E49-AF8F-270EE1750BEC}"/>
            </a:ext>
          </a:extLst>
        </xdr:cNvPr>
        <xdr:cNvSpPr txBox="1"/>
      </xdr:nvSpPr>
      <xdr:spPr>
        <a:xfrm rot="10800000">
          <a:off x="10375660" y="5679057"/>
          <a:ext cx="790755" cy="2003446"/>
        </a:xfrm>
        <a:prstGeom prst="rect">
          <a:avLst/>
        </a:prstGeom>
        <a:solidFill>
          <a:schemeClr val="accent1">
            <a:lumMod val="20000"/>
            <a:lumOff val="80000"/>
            <a:alpha val="45847"/>
          </a:schemeClr>
        </a:solidFill>
        <a:ln w="9525" cmpd="sng">
          <a:solidFill>
            <a:schemeClr val="bg2"/>
          </a:solidFill>
        </a:ln>
        <a:effectLst>
          <a:glow>
            <a:schemeClr val="accent1">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ctr"/>
        <a:lstStyle/>
        <a:p>
          <a:pPr algn="ctr"/>
          <a:r>
            <a:rPr lang="en-US" sz="1600" b="1">
              <a:solidFill>
                <a:schemeClr val="accent1">
                  <a:lumMod val="50000"/>
                </a:schemeClr>
              </a:solidFill>
              <a:latin typeface="Arial" panose="020B0604020202020204" pitchFamily="34" charset="0"/>
              <a:cs typeface="Arial" panose="020B0604020202020204" pitchFamily="34" charset="0"/>
            </a:rPr>
            <a:t>Categories</a:t>
          </a:r>
          <a:r>
            <a:rPr lang="en-US" sz="1800" b="1">
              <a:solidFill>
                <a:schemeClr val="accent1">
                  <a:lumMod val="50000"/>
                </a:schemeClr>
              </a:solidFill>
              <a:latin typeface="Arial" panose="020B0604020202020204" pitchFamily="34" charset="0"/>
              <a:cs typeface="Arial" panose="020B0604020202020204" pitchFamily="34" charset="0"/>
            </a:rPr>
            <a:t> % </a:t>
          </a:r>
          <a:r>
            <a:rPr lang="en-US" sz="1600" b="1">
              <a:solidFill>
                <a:schemeClr val="accent1">
                  <a:lumMod val="50000"/>
                </a:schemeClr>
              </a:solidFill>
              <a:latin typeface="Arial" panose="020B0604020202020204" pitchFamily="34" charset="0"/>
              <a:cs typeface="Arial" panose="020B0604020202020204" pitchFamily="34" charset="0"/>
            </a:rPr>
            <a:t>Distribution</a:t>
          </a:r>
        </a:p>
      </xdr:txBody>
    </xdr:sp>
    <xdr:clientData/>
  </xdr:twoCellAnchor>
  <xdr:twoCellAnchor>
    <xdr:from>
      <xdr:col>3</xdr:col>
      <xdr:colOff>346570</xdr:colOff>
      <xdr:row>28</xdr:row>
      <xdr:rowOff>18973</xdr:rowOff>
    </xdr:from>
    <xdr:to>
      <xdr:col>12</xdr:col>
      <xdr:colOff>214215</xdr:colOff>
      <xdr:row>41</xdr:row>
      <xdr:rowOff>49576</xdr:rowOff>
    </xdr:to>
    <xdr:sp macro="" textlink="">
      <xdr:nvSpPr>
        <xdr:cNvPr id="47" name="Rounded Rectangle 46">
          <a:extLst>
            <a:ext uri="{FF2B5EF4-FFF2-40B4-BE49-F238E27FC236}">
              <a16:creationId xmlns:a16="http://schemas.microsoft.com/office/drawing/2014/main" id="{D28CE9F9-268B-AD44-B040-8B53B93C1388}"/>
            </a:ext>
          </a:extLst>
        </xdr:cNvPr>
        <xdr:cNvSpPr/>
      </xdr:nvSpPr>
      <xdr:spPr>
        <a:xfrm>
          <a:off x="2825365" y="5588612"/>
          <a:ext cx="7304031" cy="261650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371416</xdr:colOff>
      <xdr:row>28</xdr:row>
      <xdr:rowOff>28001</xdr:rowOff>
    </xdr:from>
    <xdr:to>
      <xdr:col>12</xdr:col>
      <xdr:colOff>382530</xdr:colOff>
      <xdr:row>41</xdr:row>
      <xdr:rowOff>15301</xdr:rowOff>
    </xdr:to>
    <xdr:graphicFrame macro="">
      <xdr:nvGraphicFramePr>
        <xdr:cNvPr id="16" name="Chart 15">
          <a:extLst>
            <a:ext uri="{FF2B5EF4-FFF2-40B4-BE49-F238E27FC236}">
              <a16:creationId xmlns:a16="http://schemas.microsoft.com/office/drawing/2014/main" id="{042AD5E8-A018-6649-817F-025E60A34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812801</xdr:colOff>
      <xdr:row>18</xdr:row>
      <xdr:rowOff>101600</xdr:rowOff>
    </xdr:from>
    <xdr:to>
      <xdr:col>20</xdr:col>
      <xdr:colOff>290593</xdr:colOff>
      <xdr:row>27</xdr:row>
      <xdr:rowOff>118533</xdr:rowOff>
    </xdr:to>
    <xdr:sp macro="" textlink="">
      <xdr:nvSpPr>
        <xdr:cNvPr id="49" name="Rounded Rectangle 48">
          <a:extLst>
            <a:ext uri="{FF2B5EF4-FFF2-40B4-BE49-F238E27FC236}">
              <a16:creationId xmlns:a16="http://schemas.microsoft.com/office/drawing/2014/main" id="{632E859D-890A-E741-81AC-5844C21968B5}"/>
            </a:ext>
          </a:extLst>
        </xdr:cNvPr>
        <xdr:cNvSpPr/>
      </xdr:nvSpPr>
      <xdr:spPr>
        <a:xfrm>
          <a:off x="13243733" y="3588719"/>
          <a:ext cx="3621436" cy="176049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101599</xdr:colOff>
      <xdr:row>18</xdr:row>
      <xdr:rowOff>131792</xdr:rowOff>
    </xdr:from>
    <xdr:to>
      <xdr:col>20</xdr:col>
      <xdr:colOff>419340</xdr:colOff>
      <xdr:row>27</xdr:row>
      <xdr:rowOff>67733</xdr:rowOff>
    </xdr:to>
    <xdr:graphicFrame macro="">
      <xdr:nvGraphicFramePr>
        <xdr:cNvPr id="48" name="Chart 47">
          <a:extLst>
            <a:ext uri="{FF2B5EF4-FFF2-40B4-BE49-F238E27FC236}">
              <a16:creationId xmlns:a16="http://schemas.microsoft.com/office/drawing/2014/main" id="{078A7D07-9BF6-6643-9BF5-8038F6AD9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249846</xdr:colOff>
      <xdr:row>22</xdr:row>
      <xdr:rowOff>110706</xdr:rowOff>
    </xdr:from>
    <xdr:to>
      <xdr:col>9</xdr:col>
      <xdr:colOff>656246</xdr:colOff>
      <xdr:row>26</xdr:row>
      <xdr:rowOff>59905</xdr:rowOff>
    </xdr:to>
    <xdr:sp macro="" textlink="">
      <xdr:nvSpPr>
        <xdr:cNvPr id="50" name="Rounded Rectangle 49">
          <a:extLst>
            <a:ext uri="{FF2B5EF4-FFF2-40B4-BE49-F238E27FC236}">
              <a16:creationId xmlns:a16="http://schemas.microsoft.com/office/drawing/2014/main" id="{6F407BEB-41BD-A64D-B75C-0B8FF1A4DE1B}"/>
            </a:ext>
          </a:extLst>
        </xdr:cNvPr>
        <xdr:cNvSpPr/>
      </xdr:nvSpPr>
      <xdr:spPr>
        <a:xfrm>
          <a:off x="6036733" y="4328064"/>
          <a:ext cx="2059796" cy="715992"/>
        </a:xfrm>
        <a:prstGeom prst="roundRect">
          <a:avLst/>
        </a:prstGeom>
        <a:solidFill>
          <a:schemeClr val="bg1"/>
        </a:solidFill>
        <a:effectLst>
          <a:reflection stA="45000" endPos="20000"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243618</xdr:colOff>
      <xdr:row>22</xdr:row>
      <xdr:rowOff>96649</xdr:rowOff>
    </xdr:from>
    <xdr:to>
      <xdr:col>8</xdr:col>
      <xdr:colOff>706887</xdr:colOff>
      <xdr:row>24</xdr:row>
      <xdr:rowOff>71887</xdr:rowOff>
    </xdr:to>
    <xdr:sp macro="" textlink="">
      <xdr:nvSpPr>
        <xdr:cNvPr id="32" name="TextBox 31">
          <a:extLst>
            <a:ext uri="{FF2B5EF4-FFF2-40B4-BE49-F238E27FC236}">
              <a16:creationId xmlns:a16="http://schemas.microsoft.com/office/drawing/2014/main" id="{2F53BBD8-525D-0E44-B334-B41C535BF00E}"/>
            </a:ext>
          </a:extLst>
        </xdr:cNvPr>
        <xdr:cNvSpPr txBox="1"/>
      </xdr:nvSpPr>
      <xdr:spPr>
        <a:xfrm>
          <a:off x="6030505" y="4314007"/>
          <a:ext cx="1289967" cy="358635"/>
        </a:xfrm>
        <a:prstGeom prst="rect">
          <a:avLst/>
        </a:prstGeom>
        <a:noFill/>
        <a:ln w="9525" cmpd="sng">
          <a:noFill/>
        </a:ln>
        <a:effectLst>
          <a:outerShdw dist="50800" dir="5400000" sx="1000" sy="1000" algn="ctr" rotWithShape="0">
            <a:srgbClr val="000000">
              <a:alpha val="58845"/>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75000"/>
                  <a:lumOff val="25000"/>
                </a:schemeClr>
              </a:solidFill>
              <a:latin typeface="Arial" panose="020B0604020202020204" pitchFamily="34" charset="0"/>
              <a:cs typeface="Arial" panose="020B0604020202020204" pitchFamily="34" charset="0"/>
            </a:rPr>
            <a:t>Clothing</a:t>
          </a:r>
        </a:p>
      </xdr:txBody>
    </xdr:sp>
    <xdr:clientData/>
  </xdr:twoCellAnchor>
  <xdr:twoCellAnchor>
    <xdr:from>
      <xdr:col>10</xdr:col>
      <xdr:colOff>88900</xdr:colOff>
      <xdr:row>22</xdr:row>
      <xdr:rowOff>122688</xdr:rowOff>
    </xdr:from>
    <xdr:to>
      <xdr:col>12</xdr:col>
      <xdr:colOff>495300</xdr:colOff>
      <xdr:row>26</xdr:row>
      <xdr:rowOff>71887</xdr:rowOff>
    </xdr:to>
    <xdr:sp macro="" textlink="">
      <xdr:nvSpPr>
        <xdr:cNvPr id="53" name="Rounded Rectangle 52">
          <a:extLst>
            <a:ext uri="{FF2B5EF4-FFF2-40B4-BE49-F238E27FC236}">
              <a16:creationId xmlns:a16="http://schemas.microsoft.com/office/drawing/2014/main" id="{9323798B-D2C7-164B-AE60-274B9E24F39F}"/>
            </a:ext>
          </a:extLst>
        </xdr:cNvPr>
        <xdr:cNvSpPr/>
      </xdr:nvSpPr>
      <xdr:spPr>
        <a:xfrm>
          <a:off x="8355881" y="4340046"/>
          <a:ext cx="2059796" cy="715992"/>
        </a:xfrm>
        <a:prstGeom prst="roundRect">
          <a:avLst/>
        </a:prstGeom>
        <a:solidFill>
          <a:schemeClr val="bg1"/>
        </a:solidFill>
        <a:effectLst>
          <a:reflection stA="45000" endPos="20791"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741472</xdr:colOff>
      <xdr:row>22</xdr:row>
      <xdr:rowOff>122688</xdr:rowOff>
    </xdr:from>
    <xdr:to>
      <xdr:col>15</xdr:col>
      <xdr:colOff>318139</xdr:colOff>
      <xdr:row>26</xdr:row>
      <xdr:rowOff>71887</xdr:rowOff>
    </xdr:to>
    <xdr:sp macro="" textlink="">
      <xdr:nvSpPr>
        <xdr:cNvPr id="54" name="Rounded Rectangle 53">
          <a:extLst>
            <a:ext uri="{FF2B5EF4-FFF2-40B4-BE49-F238E27FC236}">
              <a16:creationId xmlns:a16="http://schemas.microsoft.com/office/drawing/2014/main" id="{60907A9F-EB93-BA4D-859B-5E1C36D667FE}"/>
            </a:ext>
          </a:extLst>
        </xdr:cNvPr>
        <xdr:cNvSpPr/>
      </xdr:nvSpPr>
      <xdr:spPr>
        <a:xfrm>
          <a:off x="10661849" y="4340046"/>
          <a:ext cx="2056762" cy="715992"/>
        </a:xfrm>
        <a:prstGeom prst="roundRect">
          <a:avLst/>
        </a:prstGeom>
        <a:solidFill>
          <a:schemeClr val="bg1"/>
        </a:solidFill>
        <a:effectLst>
          <a:reflection stA="45000" endPos="25000"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106632</xdr:colOff>
      <xdr:row>22</xdr:row>
      <xdr:rowOff>84668</xdr:rowOff>
    </xdr:from>
    <xdr:to>
      <xdr:col>11</xdr:col>
      <xdr:colOff>706887</xdr:colOff>
      <xdr:row>24</xdr:row>
      <xdr:rowOff>107830</xdr:rowOff>
    </xdr:to>
    <xdr:sp macro="" textlink="">
      <xdr:nvSpPr>
        <xdr:cNvPr id="52" name="TextBox 51">
          <a:extLst>
            <a:ext uri="{FF2B5EF4-FFF2-40B4-BE49-F238E27FC236}">
              <a16:creationId xmlns:a16="http://schemas.microsoft.com/office/drawing/2014/main" id="{8F59A0B6-F79B-AE4C-9D6F-D80E236292C4}"/>
            </a:ext>
          </a:extLst>
        </xdr:cNvPr>
        <xdr:cNvSpPr txBox="1"/>
      </xdr:nvSpPr>
      <xdr:spPr>
        <a:xfrm>
          <a:off x="8373613" y="4302026"/>
          <a:ext cx="1426953" cy="406559"/>
        </a:xfrm>
        <a:prstGeom prst="rect">
          <a:avLst/>
        </a:prstGeom>
        <a:noFill/>
        <a:ln w="9525" cmpd="sng">
          <a:noFill/>
        </a:ln>
        <a:effectLst>
          <a:outerShdw dist="50800" dir="5400000" sx="1000" sy="1000" algn="ctr" rotWithShape="0">
            <a:srgbClr val="000000">
              <a:alpha val="58845"/>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75000"/>
                  <a:lumOff val="25000"/>
                </a:schemeClr>
              </a:solidFill>
              <a:latin typeface="Arial" panose="020B0604020202020204" pitchFamily="34" charset="0"/>
              <a:cs typeface="Arial" panose="020B0604020202020204" pitchFamily="34" charset="0"/>
            </a:rPr>
            <a:t>Furniture</a:t>
          </a:r>
          <a:r>
            <a:rPr lang="en-US" sz="2000" baseline="0">
              <a:latin typeface="Arial" panose="020B0604020202020204" pitchFamily="34" charset="0"/>
              <a:cs typeface="Arial" panose="020B0604020202020204" pitchFamily="34" charset="0"/>
            </a:rPr>
            <a:t> </a:t>
          </a:r>
          <a:endParaRPr lang="en-US" sz="2000">
            <a:latin typeface="Arial" panose="020B0604020202020204" pitchFamily="34" charset="0"/>
            <a:cs typeface="Arial" panose="020B0604020202020204" pitchFamily="34" charset="0"/>
          </a:endParaRPr>
        </a:p>
      </xdr:txBody>
    </xdr:sp>
    <xdr:clientData/>
  </xdr:twoCellAnchor>
  <xdr:twoCellAnchor>
    <xdr:from>
      <xdr:col>12</xdr:col>
      <xdr:colOff>776136</xdr:colOff>
      <xdr:row>22</xdr:row>
      <xdr:rowOff>96649</xdr:rowOff>
    </xdr:from>
    <xdr:to>
      <xdr:col>14</xdr:col>
      <xdr:colOff>730849</xdr:colOff>
      <xdr:row>24</xdr:row>
      <xdr:rowOff>47924</xdr:rowOff>
    </xdr:to>
    <xdr:sp macro="" textlink="">
      <xdr:nvSpPr>
        <xdr:cNvPr id="51" name="TextBox 50">
          <a:extLst>
            <a:ext uri="{FF2B5EF4-FFF2-40B4-BE49-F238E27FC236}">
              <a16:creationId xmlns:a16="http://schemas.microsoft.com/office/drawing/2014/main" id="{57FEA7CF-5538-1F4A-8CD2-4BF0C94CABE0}"/>
            </a:ext>
          </a:extLst>
        </xdr:cNvPr>
        <xdr:cNvSpPr txBox="1"/>
      </xdr:nvSpPr>
      <xdr:spPr>
        <a:xfrm>
          <a:off x="10696513" y="4314007"/>
          <a:ext cx="1608110" cy="334672"/>
        </a:xfrm>
        <a:prstGeom prst="rect">
          <a:avLst/>
        </a:prstGeom>
        <a:noFill/>
        <a:ln w="9525" cmpd="sng">
          <a:noFill/>
        </a:ln>
        <a:effectLst>
          <a:outerShdw dist="50800" dir="5400000" sx="1000" sy="1000" algn="ctr" rotWithShape="0">
            <a:srgbClr val="000000">
              <a:alpha val="58845"/>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75000"/>
                  <a:lumOff val="25000"/>
                </a:schemeClr>
              </a:solidFill>
              <a:latin typeface="Arial" panose="020B0604020202020204" pitchFamily="34" charset="0"/>
              <a:cs typeface="Arial" panose="020B0604020202020204" pitchFamily="34" charset="0"/>
            </a:rPr>
            <a:t>Electronics</a:t>
          </a:r>
        </a:p>
      </xdr:txBody>
    </xdr:sp>
    <xdr:clientData/>
  </xdr:twoCellAnchor>
  <xdr:twoCellAnchor>
    <xdr:from>
      <xdr:col>8</xdr:col>
      <xdr:colOff>83867</xdr:colOff>
      <xdr:row>24</xdr:row>
      <xdr:rowOff>95850</xdr:rowOff>
    </xdr:from>
    <xdr:to>
      <xdr:col>9</xdr:col>
      <xdr:colOff>706965</xdr:colOff>
      <xdr:row>26</xdr:row>
      <xdr:rowOff>115658</xdr:rowOff>
    </xdr:to>
    <xdr:sp macro="" textlink="Clothing">
      <xdr:nvSpPr>
        <xdr:cNvPr id="55" name="TextBox 54">
          <a:extLst>
            <a:ext uri="{FF2B5EF4-FFF2-40B4-BE49-F238E27FC236}">
              <a16:creationId xmlns:a16="http://schemas.microsoft.com/office/drawing/2014/main" id="{A545E183-5BDD-CE4D-969F-242BFB7CFE0E}"/>
            </a:ext>
          </a:extLst>
        </xdr:cNvPr>
        <xdr:cNvSpPr txBox="1"/>
      </xdr:nvSpPr>
      <xdr:spPr>
        <a:xfrm>
          <a:off x="6697452" y="4696605"/>
          <a:ext cx="1449796" cy="403204"/>
        </a:xfrm>
        <a:prstGeom prst="rect">
          <a:avLst/>
        </a:prstGeom>
        <a:noFill/>
        <a:ln w="9525" cmpd="sng">
          <a:noFill/>
        </a:ln>
        <a:effectLst>
          <a:outerShdw dist="50800" dir="5400000" sx="1000" sy="1000" algn="ctr" rotWithShape="0">
            <a:srgbClr val="000000">
              <a:alpha val="58845"/>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955668-5459-41C9-8C7C-C41A2C65F1D8}" type="TxLink">
            <a:rPr lang="en-US" sz="1800" b="0" i="0" u="none" strike="noStrike">
              <a:solidFill>
                <a:schemeClr val="accent2">
                  <a:lumMod val="75000"/>
                </a:schemeClr>
              </a:solidFill>
              <a:latin typeface="Arial" panose="020B0604020202020204" pitchFamily="34" charset="0"/>
              <a:ea typeface="Calibri"/>
              <a:cs typeface="Arial" panose="020B0604020202020204" pitchFamily="34" charset="0"/>
            </a:rPr>
            <a:t> $2,898.00 </a:t>
          </a:fld>
          <a:endParaRPr lang="en-US" sz="1800">
            <a:solidFill>
              <a:schemeClr val="accent2">
                <a:lumMod val="75000"/>
              </a:schemeClr>
            </a:solidFill>
            <a:latin typeface="Arial" panose="020B0604020202020204" pitchFamily="34" charset="0"/>
            <a:cs typeface="Arial" panose="020B0604020202020204" pitchFamily="34" charset="0"/>
          </a:endParaRPr>
        </a:p>
      </xdr:txBody>
    </xdr:sp>
    <xdr:clientData/>
  </xdr:twoCellAnchor>
  <xdr:twoCellAnchor>
    <xdr:from>
      <xdr:col>10</xdr:col>
      <xdr:colOff>759764</xdr:colOff>
      <xdr:row>24</xdr:row>
      <xdr:rowOff>117735</xdr:rowOff>
    </xdr:from>
    <xdr:to>
      <xdr:col>12</xdr:col>
      <xdr:colOff>424132</xdr:colOff>
      <xdr:row>26</xdr:row>
      <xdr:rowOff>61502</xdr:rowOff>
    </xdr:to>
    <xdr:sp macro="" textlink="Furniture">
      <xdr:nvSpPr>
        <xdr:cNvPr id="57" name="TextBox 56">
          <a:extLst>
            <a:ext uri="{FF2B5EF4-FFF2-40B4-BE49-F238E27FC236}">
              <a16:creationId xmlns:a16="http://schemas.microsoft.com/office/drawing/2014/main" id="{8919EAE3-5A4A-DA49-9788-2F09975B73ED}"/>
            </a:ext>
          </a:extLst>
        </xdr:cNvPr>
        <xdr:cNvSpPr txBox="1"/>
      </xdr:nvSpPr>
      <xdr:spPr>
        <a:xfrm>
          <a:off x="9026745" y="4718490"/>
          <a:ext cx="1317764" cy="327163"/>
        </a:xfrm>
        <a:prstGeom prst="rect">
          <a:avLst/>
        </a:prstGeom>
        <a:noFill/>
        <a:ln w="9525" cmpd="sng">
          <a:noFill/>
        </a:ln>
        <a:effectLst>
          <a:outerShdw dist="50800" dir="5400000" sx="1000" sy="1000" algn="ctr" rotWithShape="0">
            <a:srgbClr val="000000">
              <a:alpha val="58845"/>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039291-6730-4BEA-BF60-6CA6E18468DB}" type="TxLink">
            <a:rPr lang="en-US" sz="1800" b="0" i="0" u="none" strike="noStrike">
              <a:solidFill>
                <a:schemeClr val="accent2">
                  <a:lumMod val="75000"/>
                </a:schemeClr>
              </a:solidFill>
              <a:latin typeface="Arial" panose="020B0604020202020204" pitchFamily="34" charset="0"/>
              <a:ea typeface="Calibri"/>
              <a:cs typeface="Arial" panose="020B0604020202020204" pitchFamily="34" charset="0"/>
            </a:rPr>
            <a:t> $3,483.00 </a:t>
          </a:fld>
          <a:endParaRPr lang="en-US" sz="1800">
            <a:solidFill>
              <a:schemeClr val="accent2">
                <a:lumMod val="75000"/>
              </a:schemeClr>
            </a:solidFill>
            <a:latin typeface="Arial" panose="020B0604020202020204" pitchFamily="34" charset="0"/>
            <a:cs typeface="Arial" panose="020B0604020202020204" pitchFamily="34" charset="0"/>
          </a:endParaRPr>
        </a:p>
      </xdr:txBody>
    </xdr:sp>
    <xdr:clientData/>
  </xdr:twoCellAnchor>
  <xdr:twoCellAnchor>
    <xdr:from>
      <xdr:col>13</xdr:col>
      <xdr:colOff>592668</xdr:colOff>
      <xdr:row>24</xdr:row>
      <xdr:rowOff>136744</xdr:rowOff>
    </xdr:from>
    <xdr:to>
      <xdr:col>15</xdr:col>
      <xdr:colOff>254000</xdr:colOff>
      <xdr:row>26</xdr:row>
      <xdr:rowOff>80511</xdr:rowOff>
    </xdr:to>
    <xdr:sp macro="" textlink="Electronics">
      <xdr:nvSpPr>
        <xdr:cNvPr id="58" name="TextBox 57">
          <a:extLst>
            <a:ext uri="{FF2B5EF4-FFF2-40B4-BE49-F238E27FC236}">
              <a16:creationId xmlns:a16="http://schemas.microsoft.com/office/drawing/2014/main" id="{74F95663-F091-2E40-92A9-E2ACF6FBFE12}"/>
            </a:ext>
          </a:extLst>
        </xdr:cNvPr>
        <xdr:cNvSpPr txBox="1"/>
      </xdr:nvSpPr>
      <xdr:spPr>
        <a:xfrm>
          <a:off x="11339743" y="4737499"/>
          <a:ext cx="1314729" cy="327163"/>
        </a:xfrm>
        <a:prstGeom prst="rect">
          <a:avLst/>
        </a:prstGeom>
        <a:noFill/>
        <a:ln w="9525" cmpd="sng">
          <a:noFill/>
        </a:ln>
        <a:effectLst>
          <a:outerShdw dist="50800" dir="5400000" sx="1000" sy="1000" algn="ctr" rotWithShape="0">
            <a:srgbClr val="000000">
              <a:alpha val="58845"/>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DB7C2C-FA22-49C0-B809-6873CD72F096}" type="TxLink">
            <a:rPr lang="en-US" sz="1800" b="0" i="0" u="none" strike="noStrike">
              <a:solidFill>
                <a:schemeClr val="accent2">
                  <a:lumMod val="75000"/>
                </a:schemeClr>
              </a:solidFill>
              <a:latin typeface="Arial" panose="020B0604020202020204" pitchFamily="34" charset="0"/>
              <a:ea typeface="Calibri"/>
              <a:cs typeface="Arial" panose="020B0604020202020204" pitchFamily="34" charset="0"/>
            </a:rPr>
            <a:t> $6,502.00 </a:t>
          </a:fld>
          <a:endParaRPr lang="en-US" sz="1800">
            <a:solidFill>
              <a:schemeClr val="accent2">
                <a:lumMod val="75000"/>
              </a:schemeClr>
            </a:solidFill>
            <a:latin typeface="Arial" panose="020B0604020202020204" pitchFamily="34" charset="0"/>
            <a:cs typeface="Arial" panose="020B0604020202020204" pitchFamily="34" charset="0"/>
          </a:endParaRPr>
        </a:p>
      </xdr:txBody>
    </xdr:sp>
    <xdr:clientData/>
  </xdr:twoCellAnchor>
  <xdr:twoCellAnchor>
    <xdr:from>
      <xdr:col>7</xdr:col>
      <xdr:colOff>264383</xdr:colOff>
      <xdr:row>24</xdr:row>
      <xdr:rowOff>138343</xdr:rowOff>
    </xdr:from>
    <xdr:to>
      <xdr:col>8</xdr:col>
      <xdr:colOff>755449</xdr:colOff>
      <xdr:row>26</xdr:row>
      <xdr:rowOff>70608</xdr:rowOff>
    </xdr:to>
    <xdr:sp macro="" textlink="">
      <xdr:nvSpPr>
        <xdr:cNvPr id="60" name="TextBox 59">
          <a:extLst>
            <a:ext uri="{FF2B5EF4-FFF2-40B4-BE49-F238E27FC236}">
              <a16:creationId xmlns:a16="http://schemas.microsoft.com/office/drawing/2014/main" id="{A4EA1A68-83EE-3A44-8376-923C038E6B1B}"/>
            </a:ext>
          </a:extLst>
        </xdr:cNvPr>
        <xdr:cNvSpPr txBox="1"/>
      </xdr:nvSpPr>
      <xdr:spPr>
        <a:xfrm>
          <a:off x="6051270" y="4739098"/>
          <a:ext cx="1317764" cy="315661"/>
        </a:xfrm>
        <a:prstGeom prst="rect">
          <a:avLst/>
        </a:prstGeom>
        <a:noFill/>
        <a:ln w="9525" cmpd="sng">
          <a:noFill/>
        </a:ln>
        <a:effectLst>
          <a:outerShdw dist="50800" dir="5400000" sx="1000" sy="1000" algn="ctr" rotWithShape="0">
            <a:srgbClr val="000000">
              <a:alpha val="58845"/>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1">
              <a:solidFill>
                <a:schemeClr val="bg1">
                  <a:lumMod val="50000"/>
                </a:schemeClr>
              </a:solidFill>
              <a:latin typeface="Arial" panose="020B0604020202020204" pitchFamily="34" charset="0"/>
              <a:cs typeface="Arial" panose="020B0604020202020204" pitchFamily="34" charset="0"/>
            </a:rPr>
            <a:t>Sales</a:t>
          </a:r>
        </a:p>
      </xdr:txBody>
    </xdr:sp>
    <xdr:clientData/>
  </xdr:twoCellAnchor>
  <xdr:twoCellAnchor>
    <xdr:from>
      <xdr:col>16</xdr:col>
      <xdr:colOff>251123</xdr:colOff>
      <xdr:row>18</xdr:row>
      <xdr:rowOff>184669</xdr:rowOff>
    </xdr:from>
    <xdr:to>
      <xdr:col>18</xdr:col>
      <xdr:colOff>11980</xdr:colOff>
      <xdr:row>20</xdr:row>
      <xdr:rowOff>83868</xdr:rowOff>
    </xdr:to>
    <xdr:sp macro="" textlink="">
      <xdr:nvSpPr>
        <xdr:cNvPr id="61" name="TextBox 60">
          <a:extLst>
            <a:ext uri="{FF2B5EF4-FFF2-40B4-BE49-F238E27FC236}">
              <a16:creationId xmlns:a16="http://schemas.microsoft.com/office/drawing/2014/main" id="{61BE557B-9BFA-A942-BD34-C58E36A3664E}"/>
            </a:ext>
          </a:extLst>
        </xdr:cNvPr>
        <xdr:cNvSpPr txBox="1"/>
      </xdr:nvSpPr>
      <xdr:spPr>
        <a:xfrm>
          <a:off x="13478293" y="3635235"/>
          <a:ext cx="1414253" cy="2825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Arial" panose="020B0604020202020204" pitchFamily="34" charset="0"/>
              <a:cs typeface="Arial" panose="020B0604020202020204" pitchFamily="34" charset="0"/>
            </a:rPr>
            <a:t>Top</a:t>
          </a:r>
          <a:r>
            <a:rPr lang="en-US" sz="1500" baseline="0">
              <a:latin typeface="Arial" panose="020B0604020202020204" pitchFamily="34" charset="0"/>
              <a:cs typeface="Arial" panose="020B0604020202020204" pitchFamily="34" charset="0"/>
            </a:rPr>
            <a:t> 4 States </a:t>
          </a:r>
          <a:endParaRPr lang="en-US" sz="1500">
            <a:latin typeface="Arial" panose="020B0604020202020204" pitchFamily="34" charset="0"/>
            <a:cs typeface="Arial" panose="020B0604020202020204" pitchFamily="34" charset="0"/>
          </a:endParaRPr>
        </a:p>
      </xdr:txBody>
    </xdr:sp>
    <xdr:clientData/>
  </xdr:twoCellAnchor>
  <xdr:twoCellAnchor>
    <xdr:from>
      <xdr:col>0</xdr:col>
      <xdr:colOff>335871</xdr:colOff>
      <xdr:row>27</xdr:row>
      <xdr:rowOff>69450</xdr:rowOff>
    </xdr:from>
    <xdr:to>
      <xdr:col>2</xdr:col>
      <xdr:colOff>666071</xdr:colOff>
      <xdr:row>37</xdr:row>
      <xdr:rowOff>178078</xdr:rowOff>
    </xdr:to>
    <xdr:sp macro="" textlink="">
      <xdr:nvSpPr>
        <xdr:cNvPr id="62" name="Rounded Rectangle 61">
          <a:extLst>
            <a:ext uri="{FF2B5EF4-FFF2-40B4-BE49-F238E27FC236}">
              <a16:creationId xmlns:a16="http://schemas.microsoft.com/office/drawing/2014/main" id="{A8704322-9811-3240-82D6-2913A4517312}"/>
            </a:ext>
          </a:extLst>
        </xdr:cNvPr>
        <xdr:cNvSpPr/>
      </xdr:nvSpPr>
      <xdr:spPr>
        <a:xfrm>
          <a:off x="335871" y="5300128"/>
          <a:ext cx="1987658" cy="2045916"/>
        </a:xfrm>
        <a:prstGeom prst="roundRect">
          <a:avLst/>
        </a:prstGeom>
        <a:solidFill>
          <a:srgbClr val="F5F8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410708</xdr:colOff>
      <xdr:row>28</xdr:row>
      <xdr:rowOff>18351</xdr:rowOff>
    </xdr:from>
    <xdr:to>
      <xdr:col>2</xdr:col>
      <xdr:colOff>630842</xdr:colOff>
      <xdr:row>29</xdr:row>
      <xdr:rowOff>161440</xdr:rowOff>
    </xdr:to>
    <xdr:sp macro="" textlink="">
      <xdr:nvSpPr>
        <xdr:cNvPr id="7168" name="TextBox 7167">
          <a:extLst>
            <a:ext uri="{FF2B5EF4-FFF2-40B4-BE49-F238E27FC236}">
              <a16:creationId xmlns:a16="http://schemas.microsoft.com/office/drawing/2014/main" id="{E4E35423-3C51-D64C-9CDC-B535BA84EAED}"/>
            </a:ext>
          </a:extLst>
        </xdr:cNvPr>
        <xdr:cNvSpPr txBox="1"/>
      </xdr:nvSpPr>
      <xdr:spPr>
        <a:xfrm>
          <a:off x="410708" y="5442758"/>
          <a:ext cx="1877592" cy="336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2060"/>
              </a:solidFill>
              <a:latin typeface="Arial" panose="020B0604020202020204" pitchFamily="34" charset="0"/>
              <a:cs typeface="Arial" panose="020B0604020202020204" pitchFamily="34" charset="0"/>
            </a:rPr>
            <a:t>Profitable Products</a:t>
          </a:r>
        </a:p>
      </xdr:txBody>
    </xdr:sp>
    <xdr:clientData/>
  </xdr:twoCellAnchor>
  <xdr:twoCellAnchor>
    <xdr:from>
      <xdr:col>0</xdr:col>
      <xdr:colOff>517104</xdr:colOff>
      <xdr:row>29</xdr:row>
      <xdr:rowOff>130515</xdr:rowOff>
    </xdr:from>
    <xdr:to>
      <xdr:col>2</xdr:col>
      <xdr:colOff>483237</xdr:colOff>
      <xdr:row>29</xdr:row>
      <xdr:rowOff>130516</xdr:rowOff>
    </xdr:to>
    <xdr:cxnSp macro="">
      <xdr:nvCxnSpPr>
        <xdr:cNvPr id="7171" name="Straight Connector 7170">
          <a:extLst>
            <a:ext uri="{FF2B5EF4-FFF2-40B4-BE49-F238E27FC236}">
              <a16:creationId xmlns:a16="http://schemas.microsoft.com/office/drawing/2014/main" id="{A022056D-0251-9B4E-AE75-2D426274A689}"/>
            </a:ext>
          </a:extLst>
        </xdr:cNvPr>
        <xdr:cNvCxnSpPr/>
      </xdr:nvCxnSpPr>
      <xdr:spPr>
        <a:xfrm flipV="1">
          <a:off x="517104" y="5689760"/>
          <a:ext cx="1619529"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547995</xdr:colOff>
      <xdr:row>28</xdr:row>
      <xdr:rowOff>15119</xdr:rowOff>
    </xdr:from>
    <xdr:to>
      <xdr:col>2</xdr:col>
      <xdr:colOff>517757</xdr:colOff>
      <xdr:row>29</xdr:row>
      <xdr:rowOff>105833</xdr:rowOff>
    </xdr:to>
    <xdr:sp macro="" textlink="Accessories">
      <xdr:nvSpPr>
        <xdr:cNvPr id="7174" name="TextBox 7173">
          <a:extLst>
            <a:ext uri="{FF2B5EF4-FFF2-40B4-BE49-F238E27FC236}">
              <a16:creationId xmlns:a16="http://schemas.microsoft.com/office/drawing/2014/main" id="{5BCF9852-307F-7944-A5E9-E93A3A20FF03}"/>
            </a:ext>
          </a:extLst>
        </xdr:cNvPr>
        <xdr:cNvSpPr txBox="1"/>
      </xdr:nvSpPr>
      <xdr:spPr>
        <a:xfrm>
          <a:off x="1374693" y="5382666"/>
          <a:ext cx="796460" cy="28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ECF507-ABB3-48B3-9DFA-C8DB816F9AA2}" type="TxLink">
            <a:rPr lang="en-US" sz="1200" b="0" i="0" u="none" strike="noStrike">
              <a:solidFill>
                <a:srgbClr val="000000"/>
              </a:solidFill>
              <a:latin typeface="Arial" panose="020B0604020202020204" pitchFamily="34" charset="0"/>
              <a:ea typeface="Calibri"/>
              <a:cs typeface="Arial" panose="020B0604020202020204" pitchFamily="34" charset="0"/>
            </a:rPr>
            <a:t> $4,932.00 </a:t>
          </a:fld>
          <a:endParaRPr lang="en-US" sz="1400">
            <a:latin typeface="Arial" panose="020B0604020202020204" pitchFamily="34" charset="0"/>
            <a:cs typeface="Arial" panose="020B0604020202020204" pitchFamily="34" charset="0"/>
          </a:endParaRPr>
        </a:p>
      </xdr:txBody>
    </xdr:sp>
    <xdr:clientData/>
  </xdr:twoCellAnchor>
  <xdr:twoCellAnchor>
    <xdr:from>
      <xdr:col>0</xdr:col>
      <xdr:colOff>371415</xdr:colOff>
      <xdr:row>32</xdr:row>
      <xdr:rowOff>134026</xdr:rowOff>
    </xdr:from>
    <xdr:to>
      <xdr:col>2</xdr:col>
      <xdr:colOff>563112</xdr:colOff>
      <xdr:row>34</xdr:row>
      <xdr:rowOff>146008</xdr:rowOff>
    </xdr:to>
    <xdr:sp macro="" textlink="cat2_">
      <xdr:nvSpPr>
        <xdr:cNvPr id="73" name="TextBox 72">
          <a:extLst>
            <a:ext uri="{FF2B5EF4-FFF2-40B4-BE49-F238E27FC236}">
              <a16:creationId xmlns:a16="http://schemas.microsoft.com/office/drawing/2014/main" id="{CDA7CFDE-E047-684C-BBBD-87E82B1AB555}"/>
            </a:ext>
          </a:extLst>
        </xdr:cNvPr>
        <xdr:cNvSpPr txBox="1"/>
      </xdr:nvSpPr>
      <xdr:spPr>
        <a:xfrm>
          <a:off x="371415" y="6333348"/>
          <a:ext cx="1849155" cy="399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5B6017-5AD0-4D64-A469-9911CD3ADD4B}" type="TxLink">
            <a:rPr lang="en-US" sz="1200" b="0" i="0" u="none" strike="noStrike">
              <a:solidFill>
                <a:srgbClr val="000000"/>
              </a:solidFill>
              <a:latin typeface="Arial" panose="020B0604020202020204" pitchFamily="34" charset="0"/>
              <a:ea typeface="Calibri"/>
              <a:cs typeface="Arial" panose="020B0604020202020204" pitchFamily="34" charset="0"/>
            </a:rPr>
            <a:t>Bookcases      $ 1489</a:t>
          </a:fld>
          <a:endParaRPr lang="en-US" sz="1400">
            <a:latin typeface="Arial" panose="020B0604020202020204" pitchFamily="34" charset="0"/>
            <a:cs typeface="Arial" panose="020B0604020202020204" pitchFamily="34" charset="0"/>
          </a:endParaRPr>
        </a:p>
      </xdr:txBody>
    </xdr:sp>
    <xdr:clientData/>
  </xdr:twoCellAnchor>
  <xdr:twoCellAnchor>
    <xdr:from>
      <xdr:col>0</xdr:col>
      <xdr:colOff>347453</xdr:colOff>
      <xdr:row>34</xdr:row>
      <xdr:rowOff>175858</xdr:rowOff>
    </xdr:from>
    <xdr:to>
      <xdr:col>2</xdr:col>
      <xdr:colOff>503208</xdr:colOff>
      <xdr:row>37</xdr:row>
      <xdr:rowOff>113922</xdr:rowOff>
    </xdr:to>
    <xdr:sp macro="" textlink="cat3_">
      <xdr:nvSpPr>
        <xdr:cNvPr id="74" name="TextBox 73">
          <a:extLst>
            <a:ext uri="{FF2B5EF4-FFF2-40B4-BE49-F238E27FC236}">
              <a16:creationId xmlns:a16="http://schemas.microsoft.com/office/drawing/2014/main" id="{FADE07AF-4EAF-7B43-B2CE-C7599ABB85E1}"/>
            </a:ext>
          </a:extLst>
        </xdr:cNvPr>
        <xdr:cNvSpPr txBox="1"/>
      </xdr:nvSpPr>
      <xdr:spPr>
        <a:xfrm>
          <a:off x="347453" y="6762638"/>
          <a:ext cx="1813213" cy="51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55753B-47E5-4625-9E15-7298250E3A35}" type="TxLink">
            <a:rPr lang="en-US" sz="1200" b="0" i="0" u="none" strike="noStrike">
              <a:solidFill>
                <a:srgbClr val="000000"/>
              </a:solidFill>
              <a:latin typeface="Arial" panose="020B0604020202020204" pitchFamily="34" charset="0"/>
              <a:ea typeface="Calibri"/>
              <a:cs typeface="Arial" panose="020B0604020202020204" pitchFamily="34" charset="0"/>
            </a:rPr>
            <a:t>Furnishings      $ 1154</a:t>
          </a:fld>
          <a:endParaRPr lang="en-US" sz="1100">
            <a:latin typeface="Arial" panose="020B0604020202020204" pitchFamily="34" charset="0"/>
            <a:cs typeface="Arial" panose="020B0604020202020204" pitchFamily="34" charset="0"/>
          </a:endParaRPr>
        </a:p>
      </xdr:txBody>
    </xdr:sp>
    <xdr:clientData/>
  </xdr:twoCellAnchor>
  <xdr:twoCellAnchor>
    <xdr:from>
      <xdr:col>0</xdr:col>
      <xdr:colOff>394158</xdr:colOff>
      <xdr:row>30</xdr:row>
      <xdr:rowOff>68232</xdr:rowOff>
    </xdr:from>
    <xdr:to>
      <xdr:col>2</xdr:col>
      <xdr:colOff>549913</xdr:colOff>
      <xdr:row>32</xdr:row>
      <xdr:rowOff>68234</xdr:rowOff>
    </xdr:to>
    <xdr:sp macro="" textlink="cat1_">
      <xdr:nvSpPr>
        <xdr:cNvPr id="75" name="TextBox 74">
          <a:extLst>
            <a:ext uri="{FF2B5EF4-FFF2-40B4-BE49-F238E27FC236}">
              <a16:creationId xmlns:a16="http://schemas.microsoft.com/office/drawing/2014/main" id="{5BE8DEF0-500F-0A4C-A9E0-ED67CDF08332}"/>
            </a:ext>
          </a:extLst>
        </xdr:cNvPr>
        <xdr:cNvSpPr txBox="1"/>
      </xdr:nvSpPr>
      <xdr:spPr>
        <a:xfrm>
          <a:off x="394158" y="5880096"/>
          <a:ext cx="1813213" cy="387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DDE282-C41E-41EB-98FF-0F51E2457542}" type="TxLink">
            <a:rPr lang="en-US" sz="1200" b="0" i="0" u="none" strike="noStrike">
              <a:solidFill>
                <a:srgbClr val="000000"/>
              </a:solidFill>
              <a:latin typeface="Arial" panose="020B0604020202020204" pitchFamily="34" charset="0"/>
              <a:ea typeface="Calibri"/>
              <a:cs typeface="Arial" panose="020B0604020202020204" pitchFamily="34" charset="0"/>
            </a:rPr>
            <a:t>Phones      $ 4932</a:t>
          </a:fld>
          <a:endParaRPr lang="en-US" sz="1200">
            <a:latin typeface="Arial" panose="020B0604020202020204" pitchFamily="34" charset="0"/>
            <a:cs typeface="Arial" panose="020B0604020202020204" pitchFamily="34" charset="0"/>
          </a:endParaRPr>
        </a:p>
      </xdr:txBody>
    </xdr:sp>
    <xdr:clientData/>
  </xdr:twoCellAnchor>
  <xdr:twoCellAnchor editAs="oneCell">
    <xdr:from>
      <xdr:col>0</xdr:col>
      <xdr:colOff>365932</xdr:colOff>
      <xdr:row>8</xdr:row>
      <xdr:rowOff>11981</xdr:rowOff>
    </xdr:from>
    <xdr:to>
      <xdr:col>2</xdr:col>
      <xdr:colOff>678050</xdr:colOff>
      <xdr:row>26</xdr:row>
      <xdr:rowOff>179717</xdr:rowOff>
    </xdr:to>
    <mc:AlternateContent xmlns:mc="http://schemas.openxmlformats.org/markup-compatibility/2006">
      <mc:Choice xmlns:a14="http://schemas.microsoft.com/office/drawing/2010/main" Requires="a14">
        <xdr:graphicFrame macro="">
          <xdr:nvGraphicFramePr>
            <xdr:cNvPr id="59" name="Month">
              <a:extLst>
                <a:ext uri="{FF2B5EF4-FFF2-40B4-BE49-F238E27FC236}">
                  <a16:creationId xmlns:a16="http://schemas.microsoft.com/office/drawing/2014/main" id="{7F77094E-24CC-4DCA-A24D-82D53B16CF3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65932" y="1561812"/>
              <a:ext cx="1969576" cy="3654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395379</xdr:colOff>
      <xdr:row>28</xdr:row>
      <xdr:rowOff>43051</xdr:rowOff>
    </xdr:from>
    <xdr:to>
      <xdr:col>18</xdr:col>
      <xdr:colOff>119811</xdr:colOff>
      <xdr:row>40</xdr:row>
      <xdr:rowOff>155755</xdr:rowOff>
    </xdr:to>
    <xdr:graphicFrame macro="">
      <xdr:nvGraphicFramePr>
        <xdr:cNvPr id="56" name="Chart 55">
          <a:extLst>
            <a:ext uri="{FF2B5EF4-FFF2-40B4-BE49-F238E27FC236}">
              <a16:creationId xmlns:a16="http://schemas.microsoft.com/office/drawing/2014/main" id="{DAF54EBE-F53F-4133-A0DF-88A7E1935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76919</xdr:colOff>
      <xdr:row>24</xdr:row>
      <xdr:rowOff>158631</xdr:rowOff>
    </xdr:from>
    <xdr:to>
      <xdr:col>11</xdr:col>
      <xdr:colOff>567985</xdr:colOff>
      <xdr:row>26</xdr:row>
      <xdr:rowOff>90896</xdr:rowOff>
    </xdr:to>
    <xdr:sp macro="" textlink="">
      <xdr:nvSpPr>
        <xdr:cNvPr id="63" name="TextBox 62">
          <a:extLst>
            <a:ext uri="{FF2B5EF4-FFF2-40B4-BE49-F238E27FC236}">
              <a16:creationId xmlns:a16="http://schemas.microsoft.com/office/drawing/2014/main" id="{534290B5-81C5-4034-A7F5-CA7CB7C28572}"/>
            </a:ext>
          </a:extLst>
        </xdr:cNvPr>
        <xdr:cNvSpPr txBox="1"/>
      </xdr:nvSpPr>
      <xdr:spPr>
        <a:xfrm>
          <a:off x="8343900" y="4759386"/>
          <a:ext cx="1317764" cy="315661"/>
        </a:xfrm>
        <a:prstGeom prst="rect">
          <a:avLst/>
        </a:prstGeom>
        <a:noFill/>
        <a:ln w="9525" cmpd="sng">
          <a:noFill/>
        </a:ln>
        <a:effectLst>
          <a:outerShdw dist="50800" dir="5400000" sx="1000" sy="1000" algn="ctr" rotWithShape="0">
            <a:srgbClr val="000000">
              <a:alpha val="58845"/>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1">
              <a:solidFill>
                <a:schemeClr val="bg1">
                  <a:lumMod val="50000"/>
                </a:schemeClr>
              </a:solidFill>
              <a:latin typeface="Arial" panose="020B0604020202020204" pitchFamily="34" charset="0"/>
              <a:cs typeface="Arial" panose="020B0604020202020204" pitchFamily="34" charset="0"/>
            </a:rPr>
            <a:t>Sales</a:t>
          </a:r>
        </a:p>
      </xdr:txBody>
    </xdr:sp>
    <xdr:clientData/>
  </xdr:twoCellAnchor>
  <xdr:twoCellAnchor>
    <xdr:from>
      <xdr:col>12</xdr:col>
      <xdr:colOff>717510</xdr:colOff>
      <xdr:row>24</xdr:row>
      <xdr:rowOff>146649</xdr:rowOff>
    </xdr:from>
    <xdr:to>
      <xdr:col>14</xdr:col>
      <xdr:colOff>381877</xdr:colOff>
      <xdr:row>26</xdr:row>
      <xdr:rowOff>78914</xdr:rowOff>
    </xdr:to>
    <xdr:sp macro="" textlink="">
      <xdr:nvSpPr>
        <xdr:cNvPr id="64" name="TextBox 63">
          <a:extLst>
            <a:ext uri="{FF2B5EF4-FFF2-40B4-BE49-F238E27FC236}">
              <a16:creationId xmlns:a16="http://schemas.microsoft.com/office/drawing/2014/main" id="{0AE657B3-FA00-4D5F-AECE-422F46168183}"/>
            </a:ext>
          </a:extLst>
        </xdr:cNvPr>
        <xdr:cNvSpPr txBox="1"/>
      </xdr:nvSpPr>
      <xdr:spPr>
        <a:xfrm>
          <a:off x="10637887" y="4747404"/>
          <a:ext cx="1317764" cy="315661"/>
        </a:xfrm>
        <a:prstGeom prst="rect">
          <a:avLst/>
        </a:prstGeom>
        <a:noFill/>
        <a:ln w="9525" cmpd="sng">
          <a:noFill/>
        </a:ln>
        <a:effectLst>
          <a:outerShdw dist="50800" dir="5400000" sx="1000" sy="1000" algn="ctr" rotWithShape="0">
            <a:srgbClr val="000000">
              <a:alpha val="58845"/>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1">
              <a:solidFill>
                <a:schemeClr val="bg1">
                  <a:lumMod val="50000"/>
                </a:schemeClr>
              </a:solidFill>
              <a:latin typeface="Arial" panose="020B0604020202020204" pitchFamily="34" charset="0"/>
              <a:cs typeface="Arial" panose="020B0604020202020204" pitchFamily="34" charset="0"/>
            </a:rPr>
            <a:t>Sales</a:t>
          </a:r>
        </a:p>
      </xdr:txBody>
    </xdr:sp>
    <xdr:clientData/>
  </xdr:twoCellAnchor>
  <xdr:twoCellAnchor>
    <xdr:from>
      <xdr:col>3</xdr:col>
      <xdr:colOff>441120</xdr:colOff>
      <xdr:row>29</xdr:row>
      <xdr:rowOff>95849</xdr:rowOff>
    </xdr:from>
    <xdr:to>
      <xdr:col>4</xdr:col>
      <xdr:colOff>335472</xdr:colOff>
      <xdr:row>39</xdr:row>
      <xdr:rowOff>187720</xdr:rowOff>
    </xdr:to>
    <xdr:sp macro="" textlink="">
      <xdr:nvSpPr>
        <xdr:cNvPr id="67" name="TextBox 66">
          <a:extLst>
            <a:ext uri="{FF2B5EF4-FFF2-40B4-BE49-F238E27FC236}">
              <a16:creationId xmlns:a16="http://schemas.microsoft.com/office/drawing/2014/main" id="{87989913-1CBA-4108-8497-C26167B67CEC}"/>
            </a:ext>
          </a:extLst>
        </xdr:cNvPr>
        <xdr:cNvSpPr txBox="1"/>
      </xdr:nvSpPr>
      <xdr:spPr>
        <a:xfrm rot="10800000">
          <a:off x="2921214" y="5655094"/>
          <a:ext cx="721050" cy="2008852"/>
        </a:xfrm>
        <a:prstGeom prst="rect">
          <a:avLst/>
        </a:prstGeom>
        <a:solidFill>
          <a:schemeClr val="accent1">
            <a:lumMod val="20000"/>
            <a:lumOff val="80000"/>
            <a:alpha val="45847"/>
          </a:schemeClr>
        </a:solidFill>
        <a:ln w="9525" cmpd="sng">
          <a:solidFill>
            <a:schemeClr val="bg2"/>
          </a:solidFill>
        </a:ln>
        <a:effectLst>
          <a:glow>
            <a:schemeClr val="accent1">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vert="eaVert" wrap="square" rtlCol="0" anchor="ctr"/>
        <a:lstStyle/>
        <a:p>
          <a:pPr algn="ctr"/>
          <a:r>
            <a:rPr lang="en-US" sz="1700" b="1">
              <a:solidFill>
                <a:schemeClr val="accent1">
                  <a:lumMod val="50000"/>
                </a:schemeClr>
              </a:solidFill>
              <a:latin typeface="Arial" panose="020B0604020202020204" pitchFamily="34" charset="0"/>
              <a:cs typeface="Arial" panose="020B0604020202020204" pitchFamily="34" charset="0"/>
            </a:rPr>
            <a:t>Categories</a:t>
          </a:r>
        </a:p>
        <a:p>
          <a:pPr algn="ctr"/>
          <a:r>
            <a:rPr lang="en-US" sz="1700" b="1">
              <a:solidFill>
                <a:schemeClr val="accent1">
                  <a:lumMod val="50000"/>
                </a:schemeClr>
              </a:solidFill>
              <a:latin typeface="Arial" panose="020B0604020202020204" pitchFamily="34" charset="0"/>
              <a:cs typeface="Arial" panose="020B0604020202020204" pitchFamily="34" charset="0"/>
            </a:rPr>
            <a:t>Target</a:t>
          </a:r>
          <a:r>
            <a:rPr lang="en-US" sz="1700" b="1" baseline="0">
              <a:solidFill>
                <a:schemeClr val="accent1">
                  <a:lumMod val="50000"/>
                </a:schemeClr>
              </a:solidFill>
              <a:latin typeface="Arial" panose="020B0604020202020204" pitchFamily="34" charset="0"/>
              <a:cs typeface="Arial" panose="020B0604020202020204" pitchFamily="34" charset="0"/>
            </a:rPr>
            <a:t> Sales</a:t>
          </a:r>
        </a:p>
      </xdr:txBody>
    </xdr:sp>
    <xdr:clientData/>
  </xdr:twoCellAnchor>
  <xdr:twoCellAnchor>
    <xdr:from>
      <xdr:col>0</xdr:col>
      <xdr:colOff>783444</xdr:colOff>
      <xdr:row>6</xdr:row>
      <xdr:rowOff>106610</xdr:rowOff>
    </xdr:from>
    <xdr:to>
      <xdr:col>2</xdr:col>
      <xdr:colOff>244294</xdr:colOff>
      <xdr:row>8</xdr:row>
      <xdr:rowOff>22743</xdr:rowOff>
    </xdr:to>
    <xdr:sp macro="" textlink="">
      <xdr:nvSpPr>
        <xdr:cNvPr id="6" name="TextBox 5">
          <a:extLst>
            <a:ext uri="{FF2B5EF4-FFF2-40B4-BE49-F238E27FC236}">
              <a16:creationId xmlns:a16="http://schemas.microsoft.com/office/drawing/2014/main" id="{AE97590A-F317-4559-85F7-6F9F70C95752}"/>
            </a:ext>
          </a:extLst>
        </xdr:cNvPr>
        <xdr:cNvSpPr txBox="1"/>
      </xdr:nvSpPr>
      <xdr:spPr>
        <a:xfrm>
          <a:off x="783444" y="1268983"/>
          <a:ext cx="1118308" cy="303591"/>
        </a:xfrm>
        <a:prstGeom prst="rect">
          <a:avLst/>
        </a:prstGeom>
        <a:noFill/>
        <a:ln w="9525" cmpd="sng">
          <a:noFill/>
        </a:ln>
        <a:effectLst>
          <a:outerShdw blurRad="215900" dist="50800" dir="5400000" algn="ctr" rotWithShape="0">
            <a:srgbClr val="000000">
              <a:alpha val="43137"/>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1"/>
              </a:solidFill>
              <a:latin typeface="Arial" panose="020B0604020202020204" pitchFamily="34" charset="0"/>
              <a:cs typeface="Arial" panose="020B0604020202020204" pitchFamily="34" charset="0"/>
            </a:rPr>
            <a:t>MONTH</a:t>
          </a:r>
        </a:p>
      </xdr:txBody>
    </xdr:sp>
    <xdr:clientData/>
  </xdr:twoCellAnchor>
  <xdr:twoCellAnchor editAs="oneCell">
    <xdr:from>
      <xdr:col>16</xdr:col>
      <xdr:colOff>27796</xdr:colOff>
      <xdr:row>18</xdr:row>
      <xdr:rowOff>135625</xdr:rowOff>
    </xdr:from>
    <xdr:to>
      <xdr:col>16</xdr:col>
      <xdr:colOff>371415</xdr:colOff>
      <xdr:row>20</xdr:row>
      <xdr:rowOff>95848</xdr:rowOff>
    </xdr:to>
    <xdr:pic>
      <xdr:nvPicPr>
        <xdr:cNvPr id="27" name="Graphic 26" descr="Marker with solid fill">
          <a:extLst>
            <a:ext uri="{FF2B5EF4-FFF2-40B4-BE49-F238E27FC236}">
              <a16:creationId xmlns:a16="http://schemas.microsoft.com/office/drawing/2014/main" id="{693A5EFB-ED5D-482D-8581-EDC0EBB2C78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3254966" y="3586191"/>
          <a:ext cx="343619" cy="343619"/>
        </a:xfrm>
        <a:prstGeom prst="rect">
          <a:avLst/>
        </a:prstGeom>
      </xdr:spPr>
    </xdr:pic>
    <xdr:clientData/>
  </xdr:twoCellAnchor>
  <xdr:twoCellAnchor editAs="oneCell">
    <xdr:from>
      <xdr:col>2</xdr:col>
      <xdr:colOff>746665</xdr:colOff>
      <xdr:row>22</xdr:row>
      <xdr:rowOff>107831</xdr:rowOff>
    </xdr:from>
    <xdr:to>
      <xdr:col>3</xdr:col>
      <xdr:colOff>746665</xdr:colOff>
      <xdr:row>26</xdr:row>
      <xdr:rowOff>167736</xdr:rowOff>
    </xdr:to>
    <xdr:pic>
      <xdr:nvPicPr>
        <xdr:cNvPr id="33" name="Graphic 32" descr="Chevron arrows with solid fill">
          <a:extLst>
            <a:ext uri="{FF2B5EF4-FFF2-40B4-BE49-F238E27FC236}">
              <a16:creationId xmlns:a16="http://schemas.microsoft.com/office/drawing/2014/main" id="{3DF0B638-E79E-4032-AB57-0BA377DF5B8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400061" y="4325189"/>
          <a:ext cx="826698" cy="8266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850900</xdr:colOff>
      <xdr:row>5</xdr:row>
      <xdr:rowOff>95250</xdr:rowOff>
    </xdr:from>
    <xdr:to>
      <xdr:col>6</xdr:col>
      <xdr:colOff>1608667</xdr:colOff>
      <xdr:row>18</xdr:row>
      <xdr:rowOff>196850</xdr:rowOff>
    </xdr:to>
    <xdr:graphicFrame macro="">
      <xdr:nvGraphicFramePr>
        <xdr:cNvPr id="2" name="Chart 1">
          <a:extLst>
            <a:ext uri="{FF2B5EF4-FFF2-40B4-BE49-F238E27FC236}">
              <a16:creationId xmlns:a16="http://schemas.microsoft.com/office/drawing/2014/main" id="{E0DB0C3C-0C67-D345-BBF9-CBF2709E2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850899</xdr:colOff>
      <xdr:row>19</xdr:row>
      <xdr:rowOff>171450</xdr:rowOff>
    </xdr:from>
    <xdr:to>
      <xdr:col>6</xdr:col>
      <xdr:colOff>1625600</xdr:colOff>
      <xdr:row>33</xdr:row>
      <xdr:rowOff>69850</xdr:rowOff>
    </xdr:to>
    <xdr:graphicFrame macro="">
      <xdr:nvGraphicFramePr>
        <xdr:cNvPr id="3" name="Chart 2">
          <a:extLst>
            <a:ext uri="{FF2B5EF4-FFF2-40B4-BE49-F238E27FC236}">
              <a16:creationId xmlns:a16="http://schemas.microsoft.com/office/drawing/2014/main" id="{33FE5C29-FEE4-4642-A63D-2C1458F27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1223291</xdr:colOff>
      <xdr:row>39</xdr:row>
      <xdr:rowOff>17436</xdr:rowOff>
    </xdr:from>
    <xdr:to>
      <xdr:col>8</xdr:col>
      <xdr:colOff>1498600</xdr:colOff>
      <xdr:row>52</xdr:row>
      <xdr:rowOff>102246</xdr:rowOff>
    </xdr:to>
    <xdr:graphicFrame macro="">
      <xdr:nvGraphicFramePr>
        <xdr:cNvPr id="4" name="Chart 3">
          <a:extLst>
            <a:ext uri="{FF2B5EF4-FFF2-40B4-BE49-F238E27FC236}">
              <a16:creationId xmlns:a16="http://schemas.microsoft.com/office/drawing/2014/main" id="{103BA8AC-E043-3643-903B-70432050B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1398048</xdr:colOff>
      <xdr:row>56</xdr:row>
      <xdr:rowOff>108317</xdr:rowOff>
    </xdr:from>
    <xdr:to>
      <xdr:col>4</xdr:col>
      <xdr:colOff>1624759</xdr:colOff>
      <xdr:row>70</xdr:row>
      <xdr:rowOff>59616</xdr:rowOff>
    </xdr:to>
    <xdr:graphicFrame macro="">
      <xdr:nvGraphicFramePr>
        <xdr:cNvPr id="9" name="Chart 8">
          <a:extLst>
            <a:ext uri="{FF2B5EF4-FFF2-40B4-BE49-F238E27FC236}">
              <a16:creationId xmlns:a16="http://schemas.microsoft.com/office/drawing/2014/main" id="{5C26019E-2C19-D24B-956C-7764C9641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874302</xdr:colOff>
      <xdr:row>91</xdr:row>
      <xdr:rowOff>85618</xdr:rowOff>
    </xdr:from>
    <xdr:to>
      <xdr:col>4</xdr:col>
      <xdr:colOff>1094435</xdr:colOff>
      <xdr:row>104</xdr:row>
      <xdr:rowOff>187218</xdr:rowOff>
    </xdr:to>
    <xdr:graphicFrame macro="">
      <xdr:nvGraphicFramePr>
        <xdr:cNvPr id="12" name="Chart 11">
          <a:extLst>
            <a:ext uri="{FF2B5EF4-FFF2-40B4-BE49-F238E27FC236}">
              <a16:creationId xmlns:a16="http://schemas.microsoft.com/office/drawing/2014/main" id="{2BE5D191-89AF-7E43-BA57-90E8480C0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254000</xdr:colOff>
      <xdr:row>5</xdr:row>
      <xdr:rowOff>107950</xdr:rowOff>
    </xdr:from>
    <xdr:to>
      <xdr:col>8</xdr:col>
      <xdr:colOff>698500</xdr:colOff>
      <xdr:row>19</xdr:row>
      <xdr:rowOff>6350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D72D7B3-65CF-414A-A4B8-9E353D74E9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08600" y="1092200"/>
              <a:ext cx="4508500" cy="2654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279400</xdr:colOff>
      <xdr:row>21</xdr:row>
      <xdr:rowOff>19050</xdr:rowOff>
    </xdr:from>
    <xdr:to>
      <xdr:col>8</xdr:col>
      <xdr:colOff>723900</xdr:colOff>
      <xdr:row>49</xdr:row>
      <xdr:rowOff>120650</xdr:rowOff>
    </xdr:to>
    <xdr:graphicFrame macro="">
      <xdr:nvGraphicFramePr>
        <xdr:cNvPr id="3" name="Chart 2">
          <a:extLst>
            <a:ext uri="{FF2B5EF4-FFF2-40B4-BE49-F238E27FC236}">
              <a16:creationId xmlns:a16="http://schemas.microsoft.com/office/drawing/2014/main" id="{08A8B176-EE4D-2944-8722-0AA2F9AFE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User" refreshedDate="45562.40131134259" createdVersion="7" refreshedVersion="7" minRefreshableVersion="3" recordCount="1500" xr:uid="{00000000-000A-0000-FFFF-FFFF2A000000}">
  <cacheSource type="worksheet">
    <worksheetSource ref="A1:F1501" sheet="Order Details"/>
  </cacheSource>
  <cacheFields count="6">
    <cacheField name="Order ID" numFmtId="0">
      <sharedItems/>
    </cacheField>
    <cacheField name="Amount" numFmtId="165">
      <sharedItems containsSemiMixedTypes="0" containsString="0" containsNumber="1" containsInteger="1" minValue="4" maxValue="5729"/>
    </cacheField>
    <cacheField name="Profit" numFmtId="44">
      <sharedItems containsSemiMixedTypes="0" containsString="0" containsNumber="1" containsInteger="1" minValue="-1981" maxValue="1698"/>
    </cacheField>
    <cacheField name="Quantity" numFmtId="0">
      <sharedItems containsSemiMixedTypes="0" containsString="0" containsNumber="1" containsInteger="1" minValue="1" maxValue="14" count="14">
        <n v="7"/>
        <n v="5"/>
        <n v="3"/>
        <n v="4"/>
        <n v="2"/>
        <n v="8"/>
        <n v="1"/>
        <n v="6"/>
        <n v="9"/>
        <n v="13"/>
        <n v="11"/>
        <n v="12"/>
        <n v="10"/>
        <n v="14"/>
      </sharedItems>
    </cacheField>
    <cacheField name="Category" numFmtId="0">
      <sharedItems count="3">
        <s v="Furniture"/>
        <s v="Clothing"/>
        <s v="Electronics"/>
      </sharedItems>
    </cacheField>
    <cacheField name="Sub-Category" numFmtId="0">
      <sharedItems count="17">
        <s v="Bookcases"/>
        <s v="Stole"/>
        <s v="Hankerchief"/>
        <s v="Electronic Games"/>
        <s v="Phones"/>
        <s v="Saree"/>
        <s v="Trousers"/>
        <s v="Chairs"/>
        <s v="Kurti"/>
        <s v="T-shirt"/>
        <s v="Shirt"/>
        <s v="Leggings"/>
        <s v="Tables"/>
        <s v="Printers"/>
        <s v="Accessories"/>
        <s v="Furnishings"/>
        <s v="Skirt"/>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User" refreshedDate="45562.422057638891" backgroundQuery="1" createdVersion="3" refreshedVersion="7" minRefreshableVersion="3" recordCount="0" supportSubquery="1" supportAdvancedDrill="1" xr:uid="{C44D346F-D511-4139-90B3-C81237475482}">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otal Amount Actual Sales]" caption="Total Amount Actual Sales" attribute="1" defaultMemberUniqueName="[Table1].[Total Amount Actual Sales].[All]" allUniqueName="[Table1].[Total Amount Actual Sales].[All]" dimensionUniqueName="[Table1]" displayFolder="" count="0" memberValueDatatype="20" unbalanced="0"/>
    <cacheHierarchy uniqueName="[Table1].[Furniture Actual Sales]" caption="Furniture Actual Sales" attribute="1" defaultMemberUniqueName="[Table1].[Furniture Actual Sales].[All]" allUniqueName="[Table1].[Furniture Actual Sales].[All]" dimensionUniqueName="[Table1]" displayFolder="" count="0" memberValueDatatype="20" unbalanced="0"/>
    <cacheHierarchy uniqueName="[Table1].[Clothing Actual Sales]" caption="Clothing Actual Sales" attribute="1" defaultMemberUniqueName="[Table1].[Clothing Actual Sales].[All]" allUniqueName="[Table1].[Clothing Actual Sales].[All]" dimensionUniqueName="[Table1]" displayFolder="" count="0" memberValueDatatype="20" unbalanced="0"/>
    <cacheHierarchy uniqueName="[Table1].[Electronics Actual Sales]" caption="Electronics Actual Sales" attribute="1" defaultMemberUniqueName="[Table1].[Electronics Actual Sales].[All]" allUniqueName="[Table1].[Electronics Actual Sal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4].[Order ID]" caption="Order ID" attribute="1" defaultMemberUniqueName="[Table4].[Order ID].[All]" allUniqueName="[Table4].[Order ID].[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20" unbalanced="0"/>
    <cacheHierarchy uniqueName="[Table4].[Quantity]" caption="Quantity" attribute="1" defaultMemberUniqueName="[Table4].[Quantity].[All]" allUniqueName="[Table4].[Quantity].[All]" dimensionUniqueName="[Table4]" displayFolder="" count="0" memberValueDatatype="20" unbalanced="0"/>
    <cacheHierarchy uniqueName="[Table4].[Category]" caption="Category" attribute="1" defaultMemberUniqueName="[Table4].[Category].[All]" allUniqueName="[Table4].[Category].[All]" dimensionUniqueName="[Table4]" displayFolder="" count="0" memberValueDatatype="130" unbalanced="0"/>
    <cacheHierarchy uniqueName="[Table4].[Sub-Category]" caption="Sub-Category" attribute="1" defaultMemberUniqueName="[Table4].[Sub-Category].[All]" allUniqueName="[Table4].[Sub-Category].[All]" dimensionUniqueName="[Table4]" displayFolder="" count="0" memberValueDatatype="130" unbalanced="0"/>
    <cacheHierarchy uniqueName="[Table4].[Order Date]" caption="Order Date" attribute="1" time="1" defaultMemberUniqueName="[Table4].[Order Date].[All]" allUniqueName="[Table4].[Order Date].[All]" dimensionUniqueName="[Table4]" displayFolder="" count="0" memberValueDatatype="7" unbalanced="0"/>
    <cacheHierarchy uniqueName="[Table4].[Month]" caption="Month" attribute="1" defaultMemberUniqueName="[Table4].[Month].[All]" allUniqueName="[Table4].[Month].[All]" dimensionUniqueName="[Table4]" displayFolder="" count="2" memberValueDatatype="20" unbalanced="0"/>
    <cacheHierarchy uniqueName="[Table6].[Month of Order Date]" caption="Month of Order Date" attribute="1" time="1" defaultMemberUniqueName="[Table6].[Month of Order Date].[All]" allUniqueName="[Table6].[Month of Order Date].[All]" dimensionUniqueName="[Table6]" displayFolder="" count="0" memberValueDatatype="7" unbalanced="0"/>
    <cacheHierarchy uniqueName="[Table6].[Category]" caption="Category" attribute="1" defaultMemberUniqueName="[Table6].[Category].[All]" allUniqueName="[Table6].[Category].[All]" dimensionUniqueName="[Table6]" displayFolder="" count="0" memberValueDatatype="130" unbalanced="0"/>
    <cacheHierarchy uniqueName="[Table6].[Target]" caption="Target" attribute="1" defaultMemberUniqueName="[Table6].[Target].[All]" allUniqueName="[Table6].[Target].[All]" dimensionUniqueName="[Table6]" displayFolder="" count="0" memberValueDatatype="20" unbalanced="0"/>
    <cacheHierarchy uniqueName="[Table6].[Actual Sales]" caption="Actual Sales" attribute="1" defaultMemberUniqueName="[Table6].[Actual Sales].[All]" allUniqueName="[Table6].[Actual Sales].[All]" dimensionUniqueName="[Table6]" displayFolder="" count="0" memberValueDatatype="20" unbalanced="0"/>
    <cacheHierarchy uniqueName="[Table6].[Month]" caption="Month" attribute="1" defaultMemberUniqueName="[Table6].[Month].[All]" allUniqueName="[Table6].[Month].[All]" dimensionUniqueName="[Table6]" displayFolder="" count="0" memberValueDatatype="20" unbalanced="0"/>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Amount]" caption="Sum of Amount" measure="1" displayFolder="" measureGroup="Table4"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4"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Table4"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Table1" count="0" hidden="1">
      <extLst>
        <ext xmlns:x15="http://schemas.microsoft.com/office/spreadsheetml/2010/11/main" uri="{B97F6D7D-B522-45F9-BDA1-12C45D357490}">
          <x15:cacheHierarchy aggregatedColumn="9"/>
        </ext>
      </extLst>
    </cacheHierarchy>
    <cacheHierarchy uniqueName="[Measures].[Sum of Furniture Actual Sales]" caption="Sum of Furniture Actual Sales" measure="1" displayFolder="" measureGroup="Table1" count="0" hidden="1">
      <extLst>
        <ext xmlns:x15="http://schemas.microsoft.com/office/spreadsheetml/2010/11/main" uri="{B97F6D7D-B522-45F9-BDA1-12C45D357490}">
          <x15:cacheHierarchy aggregatedColumn="6"/>
        </ext>
      </extLst>
    </cacheHierarchy>
    <cacheHierarchy uniqueName="[Measures].[Sum of Clothing Actual Sales]" caption="Sum of Clothing Actual Sales" measure="1" displayFolder="" measureGroup="Table1" count="0" hidden="1">
      <extLst>
        <ext xmlns:x15="http://schemas.microsoft.com/office/spreadsheetml/2010/11/main" uri="{B97F6D7D-B522-45F9-BDA1-12C45D357490}">
          <x15:cacheHierarchy aggregatedColumn="7"/>
        </ext>
      </extLst>
    </cacheHierarchy>
    <cacheHierarchy uniqueName="[Measures].[Sum of Electronics Actual Sales]" caption="Sum of Electronics Actual Sales"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3041103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User" refreshedDate="45562.401312268521" createdVersion="7" refreshedVersion="7" minRefreshableVersion="3" recordCount="500" xr:uid="{00000000-000A-0000-FFFF-FFFF28000000}">
  <cacheSource type="worksheet">
    <worksheetSource name="Table1"/>
  </cacheSource>
  <cacheFields count="9">
    <cacheField name="Order ID" numFmtId="0">
      <sharedItems/>
    </cacheField>
    <cacheField name="Order Date" numFmtId="164">
      <sharedItems containsSemiMixedTypes="0" containsNonDate="0" containsDate="1" containsString="0" minDate="2018-04-01T00:00:00" maxDate="2019-04-01T00:00:00"/>
    </cacheField>
    <cacheField name="CustomerName" numFmtId="0">
      <sharedItems/>
    </cacheField>
    <cacheField name="State" numFmtId="0">
      <sharedItems count="19">
        <s v="Gujarat"/>
        <s v="Maharashtra"/>
        <s v="Madhya Pradesh"/>
        <s v="Rajasthan"/>
        <s v="West Bengal"/>
        <s v="Karnataka"/>
        <s v="Jammu and Kashmir"/>
        <s v="Tamil Nadu"/>
        <s v="Uttar Pradesh"/>
        <s v="Bihar"/>
        <s v="Kerala "/>
        <s v="Punjab"/>
        <s v="Haryana"/>
        <s v="Himachal Pradesh"/>
        <s v="Sikkim"/>
        <s v="Goa"/>
        <s v="Nagaland"/>
        <s v="Andhra Pradesh"/>
        <s v="Delhi"/>
      </sharedItems>
    </cacheField>
    <cacheField name="City" numFmtId="0">
      <sharedItems count="24">
        <s v="Ahmedabad"/>
        <s v="Pune"/>
        <s v="Bhopal"/>
        <s v="Jaipur"/>
        <s v="Kolkata"/>
        <s v="Bangalore"/>
        <s v="Kashmir"/>
        <s v="Chennai"/>
        <s v="Lucknow"/>
        <s v="Patna"/>
        <s v="Thiruvananthapuram"/>
        <s v="Chandigarh"/>
        <s v="Simla"/>
        <s v="Gangtok"/>
        <s v="Goa"/>
        <s v="Kohima"/>
        <s v="Hyderabad"/>
        <s v="Mumbai"/>
        <s v="Indore"/>
        <s v="Surat"/>
        <s v="Udaipur"/>
        <s v="Allahabad"/>
        <s v="Amritsar"/>
        <s v="Delhi"/>
      </sharedItems>
    </cacheField>
    <cacheField name="Total Amount Actual Sales" numFmtId="44">
      <sharedItems containsSemiMixedTypes="0" containsString="0" containsNumber="1" containsInteger="1" minValue="6" maxValue="8502"/>
    </cacheField>
    <cacheField name="Furniture Actual Sales" numFmtId="166">
      <sharedItems containsSemiMixedTypes="0" containsString="0" containsNumber="1" containsInteger="1" minValue="0" maxValue="6947"/>
    </cacheField>
    <cacheField name="Clothing Actual Sales" numFmtId="166">
      <sharedItems containsSemiMixedTypes="0" containsString="0" containsNumber="1" containsInteger="1" minValue="0" maxValue="3814"/>
    </cacheField>
    <cacheField name="Electronics Actual Sales" numFmtId="166">
      <sharedItems containsSemiMixedTypes="0" containsString="0" containsNumber="1" containsInteger="1" minValue="0" maxValue="458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User" refreshedDate="45562.401313194445" createdVersion="7" refreshedVersion="7" minRefreshableVersion="3" recordCount="36" xr:uid="{00000000-000A-0000-FFFF-FFFF1F000000}">
  <cacheSource type="worksheet">
    <worksheetSource ref="A1:D37" sheet="Sales target"/>
  </cacheSource>
  <cacheFields count="4">
    <cacheField name="Month of Order Date" numFmtId="167">
      <sharedItems containsSemiMixedTypes="0" containsNonDate="0" containsDate="1" containsString="0" minDate="2018-04-18T00:00:00" maxDate="2019-03-20T00:00:00"/>
    </cacheField>
    <cacheField name="Category" numFmtId="0">
      <sharedItems count="3">
        <s v="Furniture"/>
        <s v="Electronics"/>
        <s v="Clothing"/>
      </sharedItems>
    </cacheField>
    <cacheField name="Target" numFmtId="44">
      <sharedItems containsSemiMixedTypes="0" containsString="0" containsNumber="1" containsInteger="1" minValue="9000" maxValue="16000"/>
    </cacheField>
    <cacheField name=" Actual Sales " numFmtId="44">
      <sharedItems containsSemiMixedTypes="0" containsString="0" containsNumber="1" containsInteger="1" minValue="2981" maxValue="2671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User" refreshedDate="45562.401313773145" createdVersion="7" refreshedVersion="7" minRefreshableVersion="3" recordCount="500" xr:uid="{00000000-000A-0000-FFFF-FFFF0B000000}">
  <cacheSource type="worksheet">
    <worksheetSource ref="A1:F501" sheet="List of Orders"/>
  </cacheSource>
  <cacheFields count="8">
    <cacheField name="Order ID" numFmtId="0">
      <sharedItems/>
    </cacheField>
    <cacheField name="Order Date" numFmtId="164">
      <sharedItems containsSemiMixedTypes="0" containsNonDate="0" containsDate="1" containsString="0" minDate="2018-04-01T00:00:00" maxDate="2019-04-01T00:00:00" count="307">
        <d v="2018-04-01T00:00:00"/>
        <d v="2018-04-03T00:00:00"/>
        <d v="2018-04-05T00:00:00"/>
        <d v="2018-04-06T00:00:00"/>
        <d v="2018-04-08T00:00:00"/>
        <d v="2018-04-09T00:00:00"/>
        <d v="2018-04-11T00:00:00"/>
        <d v="2018-04-12T00:00:00"/>
        <d v="2018-04-13T00:00:00"/>
        <d v="2018-04-15T00:00:00"/>
        <d v="2018-04-17T00:00:00"/>
        <d v="2018-04-18T00:00:00"/>
        <d v="2018-04-20T00:00:00"/>
        <d v="2018-04-22T00:00:00"/>
        <d v="2018-04-23T00:00:00"/>
        <d v="2018-04-24T00:00:00"/>
        <d v="2018-04-25T00:00:00"/>
        <d v="2018-04-26T00:00:00"/>
        <d v="2018-04-27T00:00:00"/>
        <d v="2018-04-28T00:00:00"/>
        <d v="2018-04-29T00:00:00"/>
        <d v="2018-04-30T00:00:00"/>
        <d v="2018-05-01T00:00:00"/>
        <d v="2018-05-03T00:00:00"/>
        <d v="2018-05-04T00:00:00"/>
        <d v="2018-05-05T00:00:00"/>
        <d v="2018-05-06T00:00:00"/>
        <d v="2018-05-07T00:00:00"/>
        <d v="2018-05-08T00:00:00"/>
        <d v="2018-05-10T00:00:00"/>
        <d v="2018-05-11T00:00:00"/>
        <d v="2018-05-13T00:00:00"/>
        <d v="2018-05-14T00:00:00"/>
        <d v="2018-05-15T00:00:00"/>
        <d v="2018-05-16T00:00:00"/>
        <d v="2018-05-17T00:00:00"/>
        <d v="2018-05-19T00:00:00"/>
        <d v="2018-05-20T00:00:00"/>
        <d v="2018-05-21T00:00:00"/>
        <d v="2018-05-22T00:00:00"/>
        <d v="2018-05-23T00:00:00"/>
        <d v="2018-05-24T00:00:00"/>
        <d v="2018-05-25T00:00:00"/>
        <d v="2018-05-27T00:00:00"/>
        <d v="2018-05-28T00:00:00"/>
        <d v="2018-05-31T00:00:00"/>
        <d v="2018-06-01T00:00:00"/>
        <d v="2018-06-02T00:00:00"/>
        <d v="2018-06-03T00:00:00"/>
        <d v="2018-06-04T00:00:00"/>
        <d v="2018-06-07T00:00:00"/>
        <d v="2018-06-08T00:00:00"/>
        <d v="2018-06-09T00:00:00"/>
        <d v="2018-06-10T00:00:00"/>
        <d v="2018-06-11T00:00:00"/>
        <d v="2018-06-14T00:00:00"/>
        <d v="2018-06-15T00:00:00"/>
        <d v="2018-06-16T00:00:00"/>
        <d v="2018-06-17T00:00:00"/>
        <d v="2018-06-18T00:00:00"/>
        <d v="2018-06-21T00:00:00"/>
        <d v="2018-06-22T00:00:00"/>
        <d v="2018-06-23T00:00:00"/>
        <d v="2018-06-24T00:00:00"/>
        <d v="2018-06-25T00:00:00"/>
        <d v="2018-06-26T00:00:00"/>
        <d v="2018-06-27T00:00:00"/>
        <d v="2018-06-28T00:00:00"/>
        <d v="2018-06-29T00:00:00"/>
        <d v="2018-06-30T00:00:00"/>
        <d v="2018-07-01T00:00:00"/>
        <d v="2018-07-05T00:00:00"/>
        <d v="2018-07-06T00:00:00"/>
        <d v="2018-07-07T00:00:00"/>
        <d v="2018-07-08T00:00:00"/>
        <d v="2018-07-09T00:00:00"/>
        <d v="2018-07-10T00:00:00"/>
        <d v="2018-07-11T00:00:00"/>
        <d v="2018-07-12T00:00:00"/>
        <d v="2018-07-15T00:00:00"/>
        <d v="2018-07-16T00:00:00"/>
        <d v="2018-07-17T00:00:00"/>
        <d v="2018-07-18T00:00:00"/>
        <d v="2018-07-19T00:00:00"/>
        <d v="2018-07-20T00:00:00"/>
        <d v="2018-07-21T00:00:00"/>
        <d v="2018-07-22T00:00:00"/>
        <d v="2018-07-26T00:00:00"/>
        <d v="2018-07-27T00:00:00"/>
        <d v="2018-07-28T00:00:00"/>
        <d v="2018-07-29T00:00:00"/>
        <d v="2018-07-30T00:00:00"/>
        <d v="2018-07-31T00:00:00"/>
        <d v="2018-08-01T00:00:00"/>
        <d v="2018-08-02T00:00:00"/>
        <d v="2018-08-03T00:00:00"/>
        <d v="2018-08-07T00:00:00"/>
        <d v="2018-08-08T00:00:00"/>
        <d v="2018-08-09T00:00:00"/>
        <d v="2018-08-10T00:00:00"/>
        <d v="2018-08-11T00:00:00"/>
        <d v="2018-08-12T00:00:00"/>
        <d v="2018-08-13T00:00:00"/>
        <d v="2018-08-14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6T00:00:00"/>
        <d v="2018-09-07T00:00:00"/>
        <d v="2018-09-08T00:00:00"/>
        <d v="2018-09-09T00:00:00"/>
        <d v="2018-09-10T00:00:00"/>
        <d v="2018-09-11T00:00:00"/>
        <d v="2018-09-12T00:00:00"/>
        <d v="2018-09-13T00:00:00"/>
        <d v="2018-09-14T00:00:00"/>
        <d v="2018-09-15T00:00:00"/>
        <d v="2018-09-19T00:00:00"/>
        <d v="2018-09-20T00:00:00"/>
        <d v="2018-09-21T00:00:00"/>
        <d v="2018-09-22T00:00:00"/>
        <d v="2018-09-23T00:00:00"/>
        <d v="2018-09-24T00:00:00"/>
        <d v="2018-09-30T00:00:00"/>
        <d v="2018-10-01T00:00:00"/>
        <d v="2018-10-05T00:00:00"/>
        <d v="2018-10-06T00:00:00"/>
        <d v="2018-10-07T00:00:00"/>
        <d v="2018-10-08T00:00:00"/>
        <d v="2018-10-09T00:00:00"/>
        <d v="2018-10-10T00:00:00"/>
        <d v="2018-10-12T00:00:00"/>
        <d v="2018-10-13T00:00:00"/>
        <d v="2018-10-14T00:00:00"/>
        <d v="2018-10-15T00:00:00"/>
        <d v="2018-10-16T00:00:00"/>
        <d v="2018-10-18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10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6T00:00:00"/>
        <d v="2019-01-17T00:00:00"/>
        <d v="2019-01-18T00:00:00"/>
        <d v="2019-01-19T00:00:00"/>
        <d v="2019-01-20T00:00:00"/>
        <d v="2019-01-21T00:00:00"/>
        <d v="2019-01-22T00:00:00"/>
        <d v="2019-01-23T00:00:00"/>
        <d v="2019-01-24T00:00:00"/>
        <d v="2019-01-25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sharedItems>
      <fieldGroup par="7" base="1">
        <rangePr groupBy="months" startDate="2018-04-01T00:00:00" endDate="2019-04-01T00:00:00"/>
        <groupItems count="14">
          <s v="&lt;4/1/2018"/>
          <s v="Jan"/>
          <s v="Feb"/>
          <s v="Mar"/>
          <s v="Apr"/>
          <s v="May"/>
          <s v="Jun"/>
          <s v="Jul"/>
          <s v="Aug"/>
          <s v="Sep"/>
          <s v="Oct"/>
          <s v="Nov"/>
          <s v="Dec"/>
          <s v="&gt;4/1/2019"/>
        </groupItems>
      </fieldGroup>
    </cacheField>
    <cacheField name="CustomerName" numFmtId="0">
      <sharedItems/>
    </cacheField>
    <cacheField name="State" numFmtId="0">
      <sharedItems/>
    </cacheField>
    <cacheField name="City" numFmtId="0">
      <sharedItems/>
    </cacheField>
    <cacheField name="Total Amount Actual Sales" numFmtId="44">
      <sharedItems containsSemiMixedTypes="0" containsString="0" containsNumber="1" containsInteger="1" minValue="6" maxValue="8502"/>
    </cacheField>
    <cacheField name="Quarters" numFmtId="0" databaseField="0">
      <fieldGroup base="1">
        <rangePr groupBy="quarters" startDate="2018-04-01T00:00:00" endDate="2019-04-01T00:00:00"/>
        <groupItems count="6">
          <s v="&lt;4/1/2018"/>
          <s v="Qtr1"/>
          <s v="Qtr2"/>
          <s v="Qtr3"/>
          <s v="Qtr4"/>
          <s v="&gt;4/1/2019"/>
        </groupItems>
      </fieldGroup>
    </cacheField>
    <cacheField name="Years" numFmtId="0" databaseField="0">
      <fieldGroup base="1">
        <rangePr groupBy="years" startDate="2018-04-01T00:00:00" endDate="2019-04-01T00:00:00"/>
        <groupItems count="4">
          <s v="&lt;4/1/2018"/>
          <s v="2018"/>
          <s v="2019"/>
          <s v="&gt;4/1/2019"/>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User" refreshedDate="45562.529204745369" backgroundQuery="1" createdVersion="7" refreshedVersion="7" minRefreshableVersion="3" recordCount="0" supportSubquery="1" supportAdvancedDrill="1" xr:uid="{2CAD419B-2B4F-4A73-B3BB-DAA7BCD54F51}">
  <cacheSource type="external" connectionId="1"/>
  <cacheFields count="4">
    <cacheField name="[Measures].[Sum of Amount]" caption="Sum of Amount" numFmtId="0" hierarchy="27" level="32767"/>
    <cacheField name="[Measures].[Sum of Profit]" caption="Sum of Profit" numFmtId="0" hierarchy="28" level="32767"/>
    <cacheField name="[Measures].[Sum of Quantity]" caption="Sum of Quantity" numFmtId="0" hierarchy="29" level="32767"/>
    <cacheField name="[Table4].[Month].[Month]" caption="Month" numFmtId="0" hierarchy="17" level="1">
      <sharedItems containsSemiMixedTypes="0" containsNonDate="0" containsString="0"/>
    </cacheField>
  </cacheFields>
  <cacheHierarchies count="38">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otal Amount Actual Sales]" caption="Total Amount Actual Sales" attribute="1" defaultMemberUniqueName="[Table1].[Total Amount Actual Sales].[All]" allUniqueName="[Table1].[Total Amount Actual Sales].[All]" dimensionUniqueName="[Table1]" displayFolder="" count="0" memberValueDatatype="20" unbalanced="0"/>
    <cacheHierarchy uniqueName="[Table1].[Furniture Actual Sales]" caption="Furniture Actual Sales" attribute="1" defaultMemberUniqueName="[Table1].[Furniture Actual Sales].[All]" allUniqueName="[Table1].[Furniture Actual Sales].[All]" dimensionUniqueName="[Table1]" displayFolder="" count="0" memberValueDatatype="20" unbalanced="0"/>
    <cacheHierarchy uniqueName="[Table1].[Clothing Actual Sales]" caption="Clothing Actual Sales" attribute="1" defaultMemberUniqueName="[Table1].[Clothing Actual Sales].[All]" allUniqueName="[Table1].[Clothing Actual Sales].[All]" dimensionUniqueName="[Table1]" displayFolder="" count="0" memberValueDatatype="20" unbalanced="0"/>
    <cacheHierarchy uniqueName="[Table1].[Electronics Actual Sales]" caption="Electronics Actual Sales" attribute="1" defaultMemberUniqueName="[Table1].[Electronics Actual Sales].[All]" allUniqueName="[Table1].[Electronics Actual Sal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4].[Order ID]" caption="Order ID" attribute="1" defaultMemberUniqueName="[Table4].[Order ID].[All]" allUniqueName="[Table4].[Order ID].[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20" unbalanced="0"/>
    <cacheHierarchy uniqueName="[Table4].[Quantity]" caption="Quantity" attribute="1" defaultMemberUniqueName="[Table4].[Quantity].[All]" allUniqueName="[Table4].[Quantity].[All]" dimensionUniqueName="[Table4]" displayFolder="" count="0" memberValueDatatype="20" unbalanced="0"/>
    <cacheHierarchy uniqueName="[Table4].[Category]" caption="Category" attribute="1" defaultMemberUniqueName="[Table4].[Category].[All]" allUniqueName="[Table4].[Category].[All]" dimensionUniqueName="[Table4]" displayFolder="" count="0" memberValueDatatype="130" unbalanced="0"/>
    <cacheHierarchy uniqueName="[Table4].[Sub-Category]" caption="Sub-Category" attribute="1" defaultMemberUniqueName="[Table4].[Sub-Category].[All]" allUniqueName="[Table4].[Sub-Category].[All]" dimensionUniqueName="[Table4]" displayFolder="" count="0" memberValueDatatype="130" unbalanced="0"/>
    <cacheHierarchy uniqueName="[Table4].[Order Date]" caption="Order Date" attribute="1" time="1" defaultMemberUniqueName="[Table4].[Order Date].[All]" allUniqueName="[Table4].[Order Date].[All]" dimensionUniqueName="[Table4]" displayFolder="" count="0" memberValueDatatype="7" unbalanced="0"/>
    <cacheHierarchy uniqueName="[Table4].[Month]" caption="Month" attribute="1" defaultMemberUniqueName="[Table4].[Month].[All]" allUniqueName="[Table4].[Month].[All]" dimensionUniqueName="[Table4]" displayFolder="" count="2" memberValueDatatype="20" unbalanced="0">
      <fieldsUsage count="2">
        <fieldUsage x="-1"/>
        <fieldUsage x="3"/>
      </fieldsUsage>
    </cacheHierarchy>
    <cacheHierarchy uniqueName="[Table6].[Month of Order Date]" caption="Month of Order Date" attribute="1" time="1" defaultMemberUniqueName="[Table6].[Month of Order Date].[All]" allUniqueName="[Table6].[Month of Order Date].[All]" dimensionUniqueName="[Table6]" displayFolder="" count="0" memberValueDatatype="7" unbalanced="0"/>
    <cacheHierarchy uniqueName="[Table6].[Category]" caption="Category" attribute="1" defaultMemberUniqueName="[Table6].[Category].[All]" allUniqueName="[Table6].[Category].[All]" dimensionUniqueName="[Table6]" displayFolder="" count="0" memberValueDatatype="130" unbalanced="0"/>
    <cacheHierarchy uniqueName="[Table6].[Target]" caption="Target" attribute="1" defaultMemberUniqueName="[Table6].[Target].[All]" allUniqueName="[Table6].[Target].[All]" dimensionUniqueName="[Table6]" displayFolder="" count="0" memberValueDatatype="20" unbalanced="0"/>
    <cacheHierarchy uniqueName="[Table6].[Actual Sales]" caption="Actual Sales" attribute="1" defaultMemberUniqueName="[Table6].[Actual Sales].[All]" allUniqueName="[Table6].[Actual Sales].[All]" dimensionUniqueName="[Table6]" displayFolder="" count="0" memberValueDatatype="20" unbalanced="0"/>
    <cacheHierarchy uniqueName="[Table6].[Month]" caption="Month" attribute="1" defaultMemberUniqueName="[Table6].[Month].[All]" allUniqueName="[Table6].[Month].[All]" dimensionUniqueName="[Table6]" displayFolder="" count="0" memberValueDatatype="20" unbalanced="0"/>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Amount]" caption="Sum of Amount" measure="1" displayFolder="" measureGroup="Table4"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4"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Table4"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Month]" caption="Sum of Month" measure="1" displayFolder="" measureGroup="Table1" count="0" hidden="1">
      <extLst>
        <ext xmlns:x15="http://schemas.microsoft.com/office/spreadsheetml/2010/11/main" uri="{B97F6D7D-B522-45F9-BDA1-12C45D357490}">
          <x15:cacheHierarchy aggregatedColumn="9"/>
        </ext>
      </extLst>
    </cacheHierarchy>
    <cacheHierarchy uniqueName="[Measures].[Sum of Furniture Actual Sales]" caption="Sum of Furniture Actual Sales" measure="1" displayFolder="" measureGroup="Table1" count="0" hidden="1">
      <extLst>
        <ext xmlns:x15="http://schemas.microsoft.com/office/spreadsheetml/2010/11/main" uri="{B97F6D7D-B522-45F9-BDA1-12C45D357490}">
          <x15:cacheHierarchy aggregatedColumn="6"/>
        </ext>
      </extLst>
    </cacheHierarchy>
    <cacheHierarchy uniqueName="[Measures].[Sum of Clothing Actual Sales]" caption="Sum of Clothing Actual Sales" measure="1" displayFolder="" measureGroup="Table1" count="0" hidden="1">
      <extLst>
        <ext xmlns:x15="http://schemas.microsoft.com/office/spreadsheetml/2010/11/main" uri="{B97F6D7D-B522-45F9-BDA1-12C45D357490}">
          <x15:cacheHierarchy aggregatedColumn="7"/>
        </ext>
      </extLst>
    </cacheHierarchy>
    <cacheHierarchy uniqueName="[Measures].[Sum of Electronics Actual Sales]" caption="Sum of Electronics Actual Sales" measure="1" displayFolder="" measureGroup="Table1" count="0" hidden="1">
      <extLst>
        <ext xmlns:x15="http://schemas.microsoft.com/office/spreadsheetml/2010/11/main" uri="{B97F6D7D-B522-45F9-BDA1-12C45D357490}">
          <x15:cacheHierarchy aggregatedColumn="8"/>
        </ext>
      </extLst>
    </cacheHierarchy>
    <cacheHierarchy uniqueName="[Measures].[Sum of Target]" caption="Sum of Target" measure="1" displayFolder="" measureGroup="Table6" count="0" hidden="1">
      <extLst>
        <ext xmlns:x15="http://schemas.microsoft.com/office/spreadsheetml/2010/11/main" uri="{B97F6D7D-B522-45F9-BDA1-12C45D357490}">
          <x15:cacheHierarchy aggregatedColumn="20"/>
        </ext>
      </extLst>
    </cacheHierarchy>
    <cacheHierarchy uniqueName="[Measures].[Sum of Month 2]" caption="Sum of Month 2" measure="1" displayFolder="" measureGroup="Table4" count="0" hidden="1">
      <extLst>
        <ext xmlns:x15="http://schemas.microsoft.com/office/spreadsheetml/2010/11/main" uri="{B97F6D7D-B522-45F9-BDA1-12C45D357490}">
          <x15:cacheHierarchy aggregatedColumn="17"/>
        </ext>
      </extLst>
    </cacheHierarchy>
    <cacheHierarchy uniqueName="[Measures].[Max of Amount]" caption="Max of Amount" measure="1" displayFolder="" measureGroup="Table4" count="0" hidden="1">
      <extLst>
        <ext xmlns:x15="http://schemas.microsoft.com/office/spreadsheetml/2010/11/main" uri="{B97F6D7D-B522-45F9-BDA1-12C45D357490}">
          <x15:cacheHierarchy aggregatedColumn="11"/>
        </ext>
      </extLst>
    </cacheHierarchy>
    <cacheHierarchy uniqueName="[Measures].[Count of Sub-Category]" caption="Count of Sub-Category" measure="1" displayFolder="" measureGroup="Table4" count="0" hidden="1">
      <extLst>
        <ext xmlns:x15="http://schemas.microsoft.com/office/spreadsheetml/2010/11/main" uri="{B97F6D7D-B522-45F9-BDA1-12C45D357490}">
          <x15:cacheHierarchy aggregatedColumn="15"/>
        </ext>
      </extLst>
    </cacheHierarchy>
  </cacheHierarchies>
  <kpis count="0"/>
  <dimensions count="4">
    <dimension measure="1" name="Measures" uniqueName="[Measures]" caption="Measures"/>
    <dimension name="Table1" uniqueName="[Table1]" caption="Table1"/>
    <dimension name="Table4" uniqueName="[Table4]" caption="Table4"/>
    <dimension name="Table6" uniqueName="[Table6]" caption="Table6"/>
  </dimensions>
  <measureGroups count="3">
    <measureGroup name="Table1" caption="Table1"/>
    <measureGroup name="Table4" caption="Table4"/>
    <measureGroup name="Table6" caption="Table6"/>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User" refreshedDate="45562.529205555555" backgroundQuery="1" createdVersion="7" refreshedVersion="7" minRefreshableVersion="3" recordCount="0" supportSubquery="1" supportAdvancedDrill="1" xr:uid="{177C4CF1-9724-469A-802A-20F9745F4D99}">
  <cacheSource type="external" connectionId="1"/>
  <cacheFields count="3">
    <cacheField name="[Table4].[Category].[Category]" caption="Category" numFmtId="0" hierarchy="14" level="1">
      <sharedItems count="3">
        <s v="Clothing"/>
        <s v="Electronics"/>
        <s v="Furniture"/>
      </sharedItems>
    </cacheField>
    <cacheField name="[Measures].[Sum of Amount]" caption="Sum of Amount" numFmtId="0" hierarchy="27" level="32767"/>
    <cacheField name="[Table4].[Month].[Month]" caption="Month" numFmtId="0" hierarchy="17" level="1">
      <sharedItems containsSemiMixedTypes="0" containsNonDate="0" containsString="0"/>
    </cacheField>
  </cacheFields>
  <cacheHierarchies count="38">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otal Amount Actual Sales]" caption="Total Amount Actual Sales" attribute="1" defaultMemberUniqueName="[Table1].[Total Amount Actual Sales].[All]" allUniqueName="[Table1].[Total Amount Actual Sales].[All]" dimensionUniqueName="[Table1]" displayFolder="" count="0" memberValueDatatype="20" unbalanced="0"/>
    <cacheHierarchy uniqueName="[Table1].[Furniture Actual Sales]" caption="Furniture Actual Sales" attribute="1" defaultMemberUniqueName="[Table1].[Furniture Actual Sales].[All]" allUniqueName="[Table1].[Furniture Actual Sales].[All]" dimensionUniqueName="[Table1]" displayFolder="" count="0" memberValueDatatype="20" unbalanced="0"/>
    <cacheHierarchy uniqueName="[Table1].[Clothing Actual Sales]" caption="Clothing Actual Sales" attribute="1" defaultMemberUniqueName="[Table1].[Clothing Actual Sales].[All]" allUniqueName="[Table1].[Clothing Actual Sales].[All]" dimensionUniqueName="[Table1]" displayFolder="" count="0" memberValueDatatype="20" unbalanced="0"/>
    <cacheHierarchy uniqueName="[Table1].[Electronics Actual Sales]" caption="Electronics Actual Sales" attribute="1" defaultMemberUniqueName="[Table1].[Electronics Actual Sales].[All]" allUniqueName="[Table1].[Electronics Actual Sal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4].[Order ID]" caption="Order ID" attribute="1" defaultMemberUniqueName="[Table4].[Order ID].[All]" allUniqueName="[Table4].[Order ID].[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20" unbalanced="0"/>
    <cacheHierarchy uniqueName="[Table4].[Quantity]" caption="Quantity" attribute="1" defaultMemberUniqueName="[Table4].[Quantity].[All]" allUniqueName="[Table4].[Quantity].[All]" dimensionUniqueName="[Table4]" displayFolder="" count="0" memberValueDatatype="2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0"/>
      </fieldsUsage>
    </cacheHierarchy>
    <cacheHierarchy uniqueName="[Table4].[Sub-Category]" caption="Sub-Category" attribute="1" defaultMemberUniqueName="[Table4].[Sub-Category].[All]" allUniqueName="[Table4].[Sub-Category].[All]" dimensionUniqueName="[Table4]" displayFolder="" count="0" memberValueDatatype="130" unbalanced="0"/>
    <cacheHierarchy uniqueName="[Table4].[Order Date]" caption="Order Date" attribute="1" time="1" defaultMemberUniqueName="[Table4].[Order Date].[All]" allUniqueName="[Table4].[Order Date].[All]" dimensionUniqueName="[Table4]" displayFolder="" count="0" memberValueDatatype="7" unbalanced="0"/>
    <cacheHierarchy uniqueName="[Table4].[Month]" caption="Month" attribute="1" defaultMemberUniqueName="[Table4].[Month].[All]" allUniqueName="[Table4].[Month].[All]" dimensionUniqueName="[Table4]" displayFolder="" count="2" memberValueDatatype="20" unbalanced="0">
      <fieldsUsage count="2">
        <fieldUsage x="-1"/>
        <fieldUsage x="2"/>
      </fieldsUsage>
    </cacheHierarchy>
    <cacheHierarchy uniqueName="[Table6].[Month of Order Date]" caption="Month of Order Date" attribute="1" time="1" defaultMemberUniqueName="[Table6].[Month of Order Date].[All]" allUniqueName="[Table6].[Month of Order Date].[All]" dimensionUniqueName="[Table6]" displayFolder="" count="0" memberValueDatatype="7" unbalanced="0"/>
    <cacheHierarchy uniqueName="[Table6].[Category]" caption="Category" attribute="1" defaultMemberUniqueName="[Table6].[Category].[All]" allUniqueName="[Table6].[Category].[All]" dimensionUniqueName="[Table6]" displayFolder="" count="0" memberValueDatatype="130" unbalanced="0"/>
    <cacheHierarchy uniqueName="[Table6].[Target]" caption="Target" attribute="1" defaultMemberUniqueName="[Table6].[Target].[All]" allUniqueName="[Table6].[Target].[All]" dimensionUniqueName="[Table6]" displayFolder="" count="0" memberValueDatatype="20" unbalanced="0"/>
    <cacheHierarchy uniqueName="[Table6].[Actual Sales]" caption="Actual Sales" attribute="1" defaultMemberUniqueName="[Table6].[Actual Sales].[All]" allUniqueName="[Table6].[Actual Sales].[All]" dimensionUniqueName="[Table6]" displayFolder="" count="0" memberValueDatatype="20" unbalanced="0"/>
    <cacheHierarchy uniqueName="[Table6].[Month]" caption="Month" attribute="1" defaultMemberUniqueName="[Table6].[Month].[All]" allUniqueName="[Table6].[Month].[All]" dimensionUniqueName="[Table6]" displayFolder="" count="0" memberValueDatatype="20" unbalanced="0"/>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Amount]" caption="Sum of Amount" measure="1" displayFolder="" measureGroup="Table4"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4"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Table4"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Table1" count="0" hidden="1">
      <extLst>
        <ext xmlns:x15="http://schemas.microsoft.com/office/spreadsheetml/2010/11/main" uri="{B97F6D7D-B522-45F9-BDA1-12C45D357490}">
          <x15:cacheHierarchy aggregatedColumn="9"/>
        </ext>
      </extLst>
    </cacheHierarchy>
    <cacheHierarchy uniqueName="[Measures].[Sum of Furniture Actual Sales]" caption="Sum of Furniture Actual Sales" measure="1" displayFolder="" measureGroup="Table1" count="0" hidden="1">
      <extLst>
        <ext xmlns:x15="http://schemas.microsoft.com/office/spreadsheetml/2010/11/main" uri="{B97F6D7D-B522-45F9-BDA1-12C45D357490}">
          <x15:cacheHierarchy aggregatedColumn="6"/>
        </ext>
      </extLst>
    </cacheHierarchy>
    <cacheHierarchy uniqueName="[Measures].[Sum of Clothing Actual Sales]" caption="Sum of Clothing Actual Sales" measure="1" displayFolder="" measureGroup="Table1" count="0" hidden="1">
      <extLst>
        <ext xmlns:x15="http://schemas.microsoft.com/office/spreadsheetml/2010/11/main" uri="{B97F6D7D-B522-45F9-BDA1-12C45D357490}">
          <x15:cacheHierarchy aggregatedColumn="7"/>
        </ext>
      </extLst>
    </cacheHierarchy>
    <cacheHierarchy uniqueName="[Measures].[Sum of Electronics Actual Sales]" caption="Sum of Electronics Actual Sales" measure="1" displayFolder="" measureGroup="Table1" count="0" hidden="1">
      <extLst>
        <ext xmlns:x15="http://schemas.microsoft.com/office/spreadsheetml/2010/11/main" uri="{B97F6D7D-B522-45F9-BDA1-12C45D357490}">
          <x15:cacheHierarchy aggregatedColumn="8"/>
        </ext>
      </extLst>
    </cacheHierarchy>
    <cacheHierarchy uniqueName="[Measures].[Sum of Target]" caption="Sum of Target" measure="1" displayFolder="" measureGroup="Table6" count="0" hidden="1">
      <extLst>
        <ext xmlns:x15="http://schemas.microsoft.com/office/spreadsheetml/2010/11/main" uri="{B97F6D7D-B522-45F9-BDA1-12C45D357490}">
          <x15:cacheHierarchy aggregatedColumn="20"/>
        </ext>
      </extLst>
    </cacheHierarchy>
    <cacheHierarchy uniqueName="[Measures].[Sum of Month 2]" caption="Sum of Month 2" measure="1" displayFolder="" measureGroup="Table4" count="0" hidden="1">
      <extLst>
        <ext xmlns:x15="http://schemas.microsoft.com/office/spreadsheetml/2010/11/main" uri="{B97F6D7D-B522-45F9-BDA1-12C45D357490}">
          <x15:cacheHierarchy aggregatedColumn="17"/>
        </ext>
      </extLst>
    </cacheHierarchy>
    <cacheHierarchy uniqueName="[Measures].[Max of Amount]" caption="Max of Amount" measure="1" displayFolder="" measureGroup="Table4" count="0" hidden="1">
      <extLst>
        <ext xmlns:x15="http://schemas.microsoft.com/office/spreadsheetml/2010/11/main" uri="{B97F6D7D-B522-45F9-BDA1-12C45D357490}">
          <x15:cacheHierarchy aggregatedColumn="11"/>
        </ext>
      </extLst>
    </cacheHierarchy>
    <cacheHierarchy uniqueName="[Measures].[Count of Sub-Category]" caption="Count of Sub-Category" measure="1" displayFolder="" measureGroup="Table4" count="0" hidden="1">
      <extLst>
        <ext xmlns:x15="http://schemas.microsoft.com/office/spreadsheetml/2010/11/main" uri="{B97F6D7D-B522-45F9-BDA1-12C45D357490}">
          <x15:cacheHierarchy aggregatedColumn="15"/>
        </ext>
      </extLst>
    </cacheHierarchy>
  </cacheHierarchies>
  <kpis count="0"/>
  <dimensions count="4">
    <dimension measure="1" name="Measures" uniqueName="[Measures]" caption="Measures"/>
    <dimension name="Table1" uniqueName="[Table1]" caption="Table1"/>
    <dimension name="Table4" uniqueName="[Table4]" caption="Table4"/>
    <dimension name="Table6" uniqueName="[Table6]" caption="Table6"/>
  </dimensions>
  <measureGroups count="3">
    <measureGroup name="Table1" caption="Table1"/>
    <measureGroup name="Table4" caption="Table4"/>
    <measureGroup name="Table6" caption="Table6"/>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User" refreshedDate="45562.529206018517" backgroundQuery="1" createdVersion="7" refreshedVersion="7" minRefreshableVersion="3" recordCount="0" supportSubquery="1" supportAdvancedDrill="1" xr:uid="{64E4009A-2041-473F-9AA4-26C77795FFDA}">
  <cacheSource type="external" connectionId="1"/>
  <cacheFields count="3">
    <cacheField name="[Table4].[Month].[Month]" caption="Month" numFmtId="0" hierarchy="17" level="1">
      <sharedItems containsSemiMixedTypes="0" containsNonDate="0" containsString="0"/>
    </cacheField>
    <cacheField name="[Measures].[Sum of Amount]" caption="Sum of Amount" numFmtId="0" hierarchy="27" level="32767"/>
    <cacheField name="[Table4].[Sub-Category].[Sub-Category]" caption="Sub-Category" numFmtId="0" hierarchy="15" level="1">
      <sharedItems count="15">
        <s v="Accessories"/>
        <s v="Bookcases"/>
        <s v="Chairs"/>
        <s v="Electronic Games"/>
        <s v="Furnishings"/>
        <s v="Hankerchief"/>
        <s v="Leggings"/>
        <s v="Phones"/>
        <s v="Printers"/>
        <s v="Saree"/>
        <s v="Shirt"/>
        <s v="Skirt"/>
        <s v="Stole"/>
        <s v="Trousers"/>
        <s v="T-shirt"/>
      </sharedItems>
    </cacheField>
  </cacheFields>
  <cacheHierarchies count="38">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otal Amount Actual Sales]" caption="Total Amount Actual Sales" attribute="1" defaultMemberUniqueName="[Table1].[Total Amount Actual Sales].[All]" allUniqueName="[Table1].[Total Amount Actual Sales].[All]" dimensionUniqueName="[Table1]" displayFolder="" count="0" memberValueDatatype="20" unbalanced="0"/>
    <cacheHierarchy uniqueName="[Table1].[Furniture Actual Sales]" caption="Furniture Actual Sales" attribute="1" defaultMemberUniqueName="[Table1].[Furniture Actual Sales].[All]" allUniqueName="[Table1].[Furniture Actual Sales].[All]" dimensionUniqueName="[Table1]" displayFolder="" count="0" memberValueDatatype="20" unbalanced="0"/>
    <cacheHierarchy uniqueName="[Table1].[Clothing Actual Sales]" caption="Clothing Actual Sales" attribute="1" defaultMemberUniqueName="[Table1].[Clothing Actual Sales].[All]" allUniqueName="[Table1].[Clothing Actual Sales].[All]" dimensionUniqueName="[Table1]" displayFolder="" count="0" memberValueDatatype="20" unbalanced="0"/>
    <cacheHierarchy uniqueName="[Table1].[Electronics Actual Sales]" caption="Electronics Actual Sales" attribute="1" defaultMemberUniqueName="[Table1].[Electronics Actual Sales].[All]" allUniqueName="[Table1].[Electronics Actual Sal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4].[Order ID]" caption="Order ID" attribute="1" defaultMemberUniqueName="[Table4].[Order ID].[All]" allUniqueName="[Table4].[Order ID].[All]" dimensionUniqueName="[Table4]" displayFolder="" count="0" memberValueDatatype="130" unbalanced="0"/>
    <cacheHierarchy uniqueName="[Table4].[Amount]" caption="Amount" attribute="1" defaultMemberUniqueName="[Table4].[Amount].[All]" allUniqueName="[Table4].[Amount].[All]" dimensionUniqueName="[Table4]" displayFolder="" count="2" memberValueDatatype="20" unbalanced="0"/>
    <cacheHierarchy uniqueName="[Table4].[Profit]" caption="Profit" attribute="1" defaultMemberUniqueName="[Table4].[Profit].[All]" allUniqueName="[Table4].[Profit].[All]" dimensionUniqueName="[Table4]" displayFolder="" count="0" memberValueDatatype="20" unbalanced="0"/>
    <cacheHierarchy uniqueName="[Table4].[Quantity]" caption="Quantity" attribute="1" defaultMemberUniqueName="[Table4].[Quantity].[All]" allUniqueName="[Table4].[Quantity].[All]" dimensionUniqueName="[Table4]" displayFolder="" count="0" memberValueDatatype="20" unbalanced="0"/>
    <cacheHierarchy uniqueName="[Table4].[Category]" caption="Category" attribute="1" defaultMemberUniqueName="[Table4].[Category].[All]" allUniqueName="[Table4].[Category].[All]" dimensionUniqueName="[Table4]" displayFolder="" count="0" memberValueDatatype="130" unbalanced="0"/>
    <cacheHierarchy uniqueName="[Table4].[Sub-Category]" caption="Sub-Category" attribute="1" defaultMemberUniqueName="[Table4].[Sub-Category].[All]" allUniqueName="[Table4].[Sub-Category].[All]" dimensionUniqueName="[Table4]" displayFolder="" count="2" memberValueDatatype="130" unbalanced="0">
      <fieldsUsage count="2">
        <fieldUsage x="-1"/>
        <fieldUsage x="2"/>
      </fieldsUsage>
    </cacheHierarchy>
    <cacheHierarchy uniqueName="[Table4].[Order Date]" caption="Order Date" attribute="1" time="1" defaultMemberUniqueName="[Table4].[Order Date].[All]" allUniqueName="[Table4].[Order Date].[All]" dimensionUniqueName="[Table4]" displayFolder="" count="0" memberValueDatatype="7" unbalanced="0"/>
    <cacheHierarchy uniqueName="[Table4].[Month]" caption="Month" attribute="1" defaultMemberUniqueName="[Table4].[Month].[All]" allUniqueName="[Table4].[Month].[All]" dimensionUniqueName="[Table4]" displayFolder="" count="2" memberValueDatatype="20" unbalanced="0">
      <fieldsUsage count="2">
        <fieldUsage x="-1"/>
        <fieldUsage x="0"/>
      </fieldsUsage>
    </cacheHierarchy>
    <cacheHierarchy uniqueName="[Table6].[Month of Order Date]" caption="Month of Order Date" attribute="1" time="1" defaultMemberUniqueName="[Table6].[Month of Order Date].[All]" allUniqueName="[Table6].[Month of Order Date].[All]" dimensionUniqueName="[Table6]" displayFolder="" count="0" memberValueDatatype="7" unbalanced="0"/>
    <cacheHierarchy uniqueName="[Table6].[Category]" caption="Category" attribute="1" defaultMemberUniqueName="[Table6].[Category].[All]" allUniqueName="[Table6].[Category].[All]" dimensionUniqueName="[Table6]" displayFolder="" count="0" memberValueDatatype="130" unbalanced="0"/>
    <cacheHierarchy uniqueName="[Table6].[Target]" caption="Target" attribute="1" defaultMemberUniqueName="[Table6].[Target].[All]" allUniqueName="[Table6].[Target].[All]" dimensionUniqueName="[Table6]" displayFolder="" count="0" memberValueDatatype="20" unbalanced="0"/>
    <cacheHierarchy uniqueName="[Table6].[Actual Sales]" caption="Actual Sales" attribute="1" defaultMemberUniqueName="[Table6].[Actual Sales].[All]" allUniqueName="[Table6].[Actual Sales].[All]" dimensionUniqueName="[Table6]" displayFolder="" count="0" memberValueDatatype="20" unbalanced="0"/>
    <cacheHierarchy uniqueName="[Table6].[Month]" caption="Month" attribute="1" defaultMemberUniqueName="[Table6].[Month].[All]" allUniqueName="[Table6].[Month].[All]" dimensionUniqueName="[Table6]" displayFolder="" count="0" memberValueDatatype="20" unbalanced="0"/>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Amount]" caption="Sum of Amount" measure="1" displayFolder="" measureGroup="Table4"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4"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Table4"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Table1" count="0" hidden="1">
      <extLst>
        <ext xmlns:x15="http://schemas.microsoft.com/office/spreadsheetml/2010/11/main" uri="{B97F6D7D-B522-45F9-BDA1-12C45D357490}">
          <x15:cacheHierarchy aggregatedColumn="9"/>
        </ext>
      </extLst>
    </cacheHierarchy>
    <cacheHierarchy uniqueName="[Measures].[Sum of Furniture Actual Sales]" caption="Sum of Furniture Actual Sales" measure="1" displayFolder="" measureGroup="Table1" count="0" hidden="1">
      <extLst>
        <ext xmlns:x15="http://schemas.microsoft.com/office/spreadsheetml/2010/11/main" uri="{B97F6D7D-B522-45F9-BDA1-12C45D357490}">
          <x15:cacheHierarchy aggregatedColumn="6"/>
        </ext>
      </extLst>
    </cacheHierarchy>
    <cacheHierarchy uniqueName="[Measures].[Sum of Clothing Actual Sales]" caption="Sum of Clothing Actual Sales" measure="1" displayFolder="" measureGroup="Table1" count="0" hidden="1">
      <extLst>
        <ext xmlns:x15="http://schemas.microsoft.com/office/spreadsheetml/2010/11/main" uri="{B97F6D7D-B522-45F9-BDA1-12C45D357490}">
          <x15:cacheHierarchy aggregatedColumn="7"/>
        </ext>
      </extLst>
    </cacheHierarchy>
    <cacheHierarchy uniqueName="[Measures].[Sum of Electronics Actual Sales]" caption="Sum of Electronics Actual Sales" measure="1" displayFolder="" measureGroup="Table1" count="0" hidden="1">
      <extLst>
        <ext xmlns:x15="http://schemas.microsoft.com/office/spreadsheetml/2010/11/main" uri="{B97F6D7D-B522-45F9-BDA1-12C45D357490}">
          <x15:cacheHierarchy aggregatedColumn="8"/>
        </ext>
      </extLst>
    </cacheHierarchy>
    <cacheHierarchy uniqueName="[Measures].[Sum of Target]" caption="Sum of Target" measure="1" displayFolder="" measureGroup="Table6" count="0" hidden="1">
      <extLst>
        <ext xmlns:x15="http://schemas.microsoft.com/office/spreadsheetml/2010/11/main" uri="{B97F6D7D-B522-45F9-BDA1-12C45D357490}">
          <x15:cacheHierarchy aggregatedColumn="20"/>
        </ext>
      </extLst>
    </cacheHierarchy>
    <cacheHierarchy uniqueName="[Measures].[Sum of Month 2]" caption="Sum of Month 2" measure="1" displayFolder="" measureGroup="Table4" count="0" hidden="1">
      <extLst>
        <ext xmlns:x15="http://schemas.microsoft.com/office/spreadsheetml/2010/11/main" uri="{B97F6D7D-B522-45F9-BDA1-12C45D357490}">
          <x15:cacheHierarchy aggregatedColumn="17"/>
        </ext>
      </extLst>
    </cacheHierarchy>
    <cacheHierarchy uniqueName="[Measures].[Max of Amount]" caption="Max of Amount" measure="1" displayFolder="" measureGroup="Table4" count="0" hidden="1">
      <extLst>
        <ext xmlns:x15="http://schemas.microsoft.com/office/spreadsheetml/2010/11/main" uri="{B97F6D7D-B522-45F9-BDA1-12C45D357490}">
          <x15:cacheHierarchy aggregatedColumn="11"/>
        </ext>
      </extLst>
    </cacheHierarchy>
    <cacheHierarchy uniqueName="[Measures].[Count of Sub-Category]" caption="Count of Sub-Category" measure="1" displayFolder="" measureGroup="Table4" count="0" hidden="1">
      <extLst>
        <ext xmlns:x15="http://schemas.microsoft.com/office/spreadsheetml/2010/11/main" uri="{B97F6D7D-B522-45F9-BDA1-12C45D357490}">
          <x15:cacheHierarchy aggregatedColumn="15"/>
        </ext>
      </extLst>
    </cacheHierarchy>
  </cacheHierarchies>
  <kpis count="0"/>
  <dimensions count="4">
    <dimension measure="1" name="Measures" uniqueName="[Measures]" caption="Measures"/>
    <dimension name="Table1" uniqueName="[Table1]" caption="Table1"/>
    <dimension name="Table4" uniqueName="[Table4]" caption="Table4"/>
    <dimension name="Table6" uniqueName="[Table6]" caption="Table6"/>
  </dimensions>
  <measureGroups count="3">
    <measureGroup name="Table1" caption="Table1"/>
    <measureGroup name="Table4" caption="Table4"/>
    <measureGroup name="Table6" caption="Table6"/>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User" refreshedDate="45562.529206828702" backgroundQuery="1" createdVersion="7" refreshedVersion="7" minRefreshableVersion="3" recordCount="0" supportSubquery="1" supportAdvancedDrill="1" xr:uid="{7F23E30F-D1F9-4528-A0CC-00737F430413}">
  <cacheSource type="external" connectionId="1"/>
  <cacheFields count="3">
    <cacheField name="[Table4].[Month].[Month]" caption="Month" numFmtId="0" hierarchy="17" level="1">
      <sharedItems containsSemiMixedTypes="0" containsNonDate="0" containsString="0"/>
    </cacheField>
    <cacheField name="[Measures].[Sum of Amount]" caption="Sum of Amount" numFmtId="0" hierarchy="27" level="32767"/>
    <cacheField name="[Table4].[Category].[Category]" caption="Category" numFmtId="0" hierarchy="14" level="1">
      <sharedItems count="3">
        <s v="Clothing"/>
        <s v="Electronics"/>
        <s v="Furniture"/>
      </sharedItems>
    </cacheField>
  </cacheFields>
  <cacheHierarchies count="38">
    <cacheHierarchy uniqueName="[Table1].[Order ID]" caption="Order ID" attribute="1" defaultMemberUniqueName="[Table1].[Order ID].[All]" allUniqueName="[Table1].[Order ID].[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Name]" caption="CustomerName" attribute="1" defaultMemberUniqueName="[Table1].[CustomerName].[All]" allUniqueName="[Table1].[CustomerName].[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Total Amount Actual Sales]" caption="Total Amount Actual Sales" attribute="1" defaultMemberUniqueName="[Table1].[Total Amount Actual Sales].[All]" allUniqueName="[Table1].[Total Amount Actual Sales].[All]" dimensionUniqueName="[Table1]" displayFolder="" count="2" memberValueDatatype="20" unbalanced="0"/>
    <cacheHierarchy uniqueName="[Table1].[Furniture Actual Sales]" caption="Furniture Actual Sales" attribute="1" defaultMemberUniqueName="[Table1].[Furniture Actual Sales].[All]" allUniqueName="[Table1].[Furniture Actual Sales].[All]" dimensionUniqueName="[Table1]" displayFolder="" count="2" memberValueDatatype="20" unbalanced="0"/>
    <cacheHierarchy uniqueName="[Table1].[Clothing Actual Sales]" caption="Clothing Actual Sales" attribute="1" defaultMemberUniqueName="[Table1].[Clothing Actual Sales].[All]" allUniqueName="[Table1].[Clothing Actual Sales].[All]" dimensionUniqueName="[Table1]" displayFolder="" count="2" memberValueDatatype="20" unbalanced="0"/>
    <cacheHierarchy uniqueName="[Table1].[Electronics Actual Sales]" caption="Electronics Actual Sales" attribute="1" defaultMemberUniqueName="[Table1].[Electronics Actual Sales].[All]" allUniqueName="[Table1].[Electronics Actual Sales].[All]" dimensionUniqueName="[Table1]" displayFolder="" count="2" memberValueDatatype="20" unbalanced="0"/>
    <cacheHierarchy uniqueName="[Table1].[Month]" caption="Month" attribute="1" defaultMemberUniqueName="[Table1].[Month].[All]" allUniqueName="[Table1].[Month].[All]" dimensionUniqueName="[Table1]" displayFolder="" count="2" memberValueDatatype="20" unbalanced="0"/>
    <cacheHierarchy uniqueName="[Table4].[Order ID]" caption="Order ID" attribute="1" defaultMemberUniqueName="[Table4].[Order ID].[All]" allUniqueName="[Table4].[Order ID].[All]" dimensionUniqueName="[Table4]" displayFolder="" count="2" memberValueDatatype="130" unbalanced="0"/>
    <cacheHierarchy uniqueName="[Table4].[Amount]" caption="Amount" attribute="1" defaultMemberUniqueName="[Table4].[Amount].[All]" allUniqueName="[Table4].[Amount].[All]" dimensionUniqueName="[Table4]" displayFolder="" count="2" memberValueDatatype="20" unbalanced="0"/>
    <cacheHierarchy uniqueName="[Table4].[Profit]" caption="Profit" attribute="1" defaultMemberUniqueName="[Table4].[Profit].[All]" allUniqueName="[Table4].[Profit].[All]" dimensionUniqueName="[Table4]" displayFolder="" count="2" memberValueDatatype="20" unbalanced="0"/>
    <cacheHierarchy uniqueName="[Table4].[Quantity]" caption="Quantity" attribute="1" defaultMemberUniqueName="[Table4].[Quantity].[All]" allUniqueName="[Table4].[Quantity].[All]" dimensionUniqueName="[Table4]" displayFolder="" count="2" memberValueDatatype="2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2"/>
      </fieldsUsage>
    </cacheHierarchy>
    <cacheHierarchy uniqueName="[Table4].[Sub-Category]" caption="Sub-Category" attribute="1" defaultMemberUniqueName="[Table4].[Sub-Category].[All]" allUniqueName="[Table4].[Sub-Category].[All]" dimensionUniqueName="[Table4]" displayFolder="" count="2" memberValueDatatype="130" unbalanced="0"/>
    <cacheHierarchy uniqueName="[Table4].[Order Date]" caption="Order Date" attribute="1" time="1" defaultMemberUniqueName="[Table4].[Order Date].[All]" allUniqueName="[Table4].[Order Date].[All]" dimensionUniqueName="[Table4]" displayFolder="" count="2" memberValueDatatype="7" unbalanced="0"/>
    <cacheHierarchy uniqueName="[Table4].[Month]" caption="Month" attribute="1" defaultMemberUniqueName="[Table4].[Month].[All]" allUniqueName="[Table4].[Month].[All]" dimensionUniqueName="[Table4]" displayFolder="" count="2" memberValueDatatype="20" unbalanced="0">
      <fieldsUsage count="2">
        <fieldUsage x="-1"/>
        <fieldUsage x="0"/>
      </fieldsUsage>
    </cacheHierarchy>
    <cacheHierarchy uniqueName="[Table6].[Month of Order Date]" caption="Month of Order Date" attribute="1" time="1" defaultMemberUniqueName="[Table6].[Month of Order Date].[All]" allUniqueName="[Table6].[Month of Order Date].[All]" dimensionUniqueName="[Table6]" displayFolder="" count="2" memberValueDatatype="7" unbalanced="0"/>
    <cacheHierarchy uniqueName="[Table6].[Category]" caption="Category" attribute="1" defaultMemberUniqueName="[Table6].[Category].[All]" allUniqueName="[Table6].[Category].[All]" dimensionUniqueName="[Table6]" displayFolder="" count="2" memberValueDatatype="130" unbalanced="0"/>
    <cacheHierarchy uniqueName="[Table6].[Target]" caption="Target" attribute="1" defaultMemberUniqueName="[Table6].[Target].[All]" allUniqueName="[Table6].[Target].[All]" dimensionUniqueName="[Table6]" displayFolder="" count="2" memberValueDatatype="20" unbalanced="0"/>
    <cacheHierarchy uniqueName="[Table6].[Actual Sales]" caption="Actual Sales" attribute="1" defaultMemberUniqueName="[Table6].[Actual Sales].[All]" allUniqueName="[Table6].[Actual Sales].[All]" dimensionUniqueName="[Table6]" displayFolder="" count="2" memberValueDatatype="20" unbalanced="0"/>
    <cacheHierarchy uniqueName="[Table6].[Month]" caption="Month" attribute="1" defaultMemberUniqueName="[Table6].[Month].[All]" allUniqueName="[Table6].[Month].[All]" dimensionUniqueName="[Table6]" displayFolder="" count="2" memberValueDatatype="20" unbalanced="0"/>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Amount]" caption="Sum of Amount" measure="1" displayFolder="" measureGroup="Table4"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4"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Table4"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Table1" count="0" hidden="1">
      <extLst>
        <ext xmlns:x15="http://schemas.microsoft.com/office/spreadsheetml/2010/11/main" uri="{B97F6D7D-B522-45F9-BDA1-12C45D357490}">
          <x15:cacheHierarchy aggregatedColumn="9"/>
        </ext>
      </extLst>
    </cacheHierarchy>
    <cacheHierarchy uniqueName="[Measures].[Sum of Furniture Actual Sales]" caption="Sum of Furniture Actual Sales" measure="1" displayFolder="" measureGroup="Table1" count="0" hidden="1">
      <extLst>
        <ext xmlns:x15="http://schemas.microsoft.com/office/spreadsheetml/2010/11/main" uri="{B97F6D7D-B522-45F9-BDA1-12C45D357490}">
          <x15:cacheHierarchy aggregatedColumn="6"/>
        </ext>
      </extLst>
    </cacheHierarchy>
    <cacheHierarchy uniqueName="[Measures].[Sum of Clothing Actual Sales]" caption="Sum of Clothing Actual Sales" measure="1" displayFolder="" measureGroup="Table1" count="0" hidden="1">
      <extLst>
        <ext xmlns:x15="http://schemas.microsoft.com/office/spreadsheetml/2010/11/main" uri="{B97F6D7D-B522-45F9-BDA1-12C45D357490}">
          <x15:cacheHierarchy aggregatedColumn="7"/>
        </ext>
      </extLst>
    </cacheHierarchy>
    <cacheHierarchy uniqueName="[Measures].[Sum of Electronics Actual Sales]" caption="Sum of Electronics Actual Sales" measure="1" displayFolder="" measureGroup="Table1" count="0" hidden="1">
      <extLst>
        <ext xmlns:x15="http://schemas.microsoft.com/office/spreadsheetml/2010/11/main" uri="{B97F6D7D-B522-45F9-BDA1-12C45D357490}">
          <x15:cacheHierarchy aggregatedColumn="8"/>
        </ext>
      </extLst>
    </cacheHierarchy>
    <cacheHierarchy uniqueName="[Measures].[Sum of Target]" caption="Sum of Target" measure="1" displayFolder="" measureGroup="Table6" count="0" hidden="1">
      <extLst>
        <ext xmlns:x15="http://schemas.microsoft.com/office/spreadsheetml/2010/11/main" uri="{B97F6D7D-B522-45F9-BDA1-12C45D357490}">
          <x15:cacheHierarchy aggregatedColumn="20"/>
        </ext>
      </extLst>
    </cacheHierarchy>
    <cacheHierarchy uniqueName="[Measures].[Sum of Month 2]" caption="Sum of Month 2" measure="1" displayFolder="" measureGroup="Table4" count="0" hidden="1">
      <extLst>
        <ext xmlns:x15="http://schemas.microsoft.com/office/spreadsheetml/2010/11/main" uri="{B97F6D7D-B522-45F9-BDA1-12C45D357490}">
          <x15:cacheHierarchy aggregatedColumn="17"/>
        </ext>
      </extLst>
    </cacheHierarchy>
    <cacheHierarchy uniqueName="[Measures].[Max of Amount]" caption="Max of Amount" measure="1" displayFolder="" measureGroup="Table4" count="0" hidden="1">
      <extLst>
        <ext xmlns:x15="http://schemas.microsoft.com/office/spreadsheetml/2010/11/main" uri="{B97F6D7D-B522-45F9-BDA1-12C45D357490}">
          <x15:cacheHierarchy aggregatedColumn="11"/>
        </ext>
      </extLst>
    </cacheHierarchy>
    <cacheHierarchy uniqueName="[Measures].[Count of Sub-Category]" caption="Count of Sub-Category" measure="1" displayFolder="" measureGroup="Table4" count="0" hidden="1">
      <extLst>
        <ext xmlns:x15="http://schemas.microsoft.com/office/spreadsheetml/2010/11/main" uri="{B97F6D7D-B522-45F9-BDA1-12C45D357490}">
          <x15:cacheHierarchy aggregatedColumn="15"/>
        </ext>
      </extLst>
    </cacheHierarchy>
  </cacheHierarchies>
  <kpis count="0"/>
  <dimensions count="4">
    <dimension measure="1" name="Measures" uniqueName="[Measures]" caption="Measures"/>
    <dimension name="Table1" uniqueName="[Table1]" caption="Table1"/>
    <dimension name="Table4" uniqueName="[Table4]" caption="Table4"/>
    <dimension name="Table6" uniqueName="[Table6]" caption="Table6"/>
  </dimensions>
  <measureGroups count="3">
    <measureGroup name="Table1" caption="Table1"/>
    <measureGroup name="Table4" caption="Table4"/>
    <measureGroup name="Table6" caption="Table6"/>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User" refreshedDate="45562.529207291664" backgroundQuery="1" createdVersion="7" refreshedVersion="7" minRefreshableVersion="3" recordCount="0" supportSubquery="1" supportAdvancedDrill="1" xr:uid="{1F9C73D7-FD96-4BD8-952B-E0500D9568FB}">
  <cacheSource type="external" connectionId="1"/>
  <cacheFields count="3">
    <cacheField name="[Table6].[Category].[Category]" caption="Category" numFmtId="0" hierarchy="19" level="1">
      <sharedItems count="3">
        <s v="Clothing"/>
        <s v="Electronics"/>
        <s v="Furniture"/>
      </sharedItems>
    </cacheField>
    <cacheField name="[Measures].[Sum of Target]" caption="Sum of Target" numFmtId="0" hierarchy="34" level="32767"/>
    <cacheField name="[Table4].[Month].[Month]" caption="Month" numFmtId="0" hierarchy="17" level="1">
      <sharedItems containsSemiMixedTypes="0" containsNonDate="0" containsString="0"/>
    </cacheField>
  </cacheFields>
  <cacheHierarchies count="38">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Total Amount Actual Sales]" caption="Total Amount Actual Sales" attribute="1" defaultMemberUniqueName="[Table1].[Total Amount Actual Sales].[All]" allUniqueName="[Table1].[Total Amount Actual Sales].[All]" dimensionUniqueName="[Table1]" displayFolder="" count="0" memberValueDatatype="20" unbalanced="0"/>
    <cacheHierarchy uniqueName="[Table1].[Furniture Actual Sales]" caption="Furniture Actual Sales" attribute="1" defaultMemberUniqueName="[Table1].[Furniture Actual Sales].[All]" allUniqueName="[Table1].[Furniture Actual Sales].[All]" dimensionUniqueName="[Table1]" displayFolder="" count="0" memberValueDatatype="20" unbalanced="0"/>
    <cacheHierarchy uniqueName="[Table1].[Clothing Actual Sales]" caption="Clothing Actual Sales" attribute="1" defaultMemberUniqueName="[Table1].[Clothing Actual Sales].[All]" allUniqueName="[Table1].[Clothing Actual Sales].[All]" dimensionUniqueName="[Table1]" displayFolder="" count="0" memberValueDatatype="20" unbalanced="0"/>
    <cacheHierarchy uniqueName="[Table1].[Electronics Actual Sales]" caption="Electronics Actual Sales" attribute="1" defaultMemberUniqueName="[Table1].[Electronics Actual Sales].[All]" allUniqueName="[Table1].[Electronics Actual Sal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4].[Order ID]" caption="Order ID" attribute="1" defaultMemberUniqueName="[Table4].[Order ID].[All]" allUniqueName="[Table4].[Order ID].[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Profit]" caption="Profit" attribute="1" defaultMemberUniqueName="[Table4].[Profit].[All]" allUniqueName="[Table4].[Profit].[All]" dimensionUniqueName="[Table4]" displayFolder="" count="0" memberValueDatatype="20" unbalanced="0"/>
    <cacheHierarchy uniqueName="[Table4].[Quantity]" caption="Quantity" attribute="1" defaultMemberUniqueName="[Table4].[Quantity].[All]" allUniqueName="[Table4].[Quantity].[All]" dimensionUniqueName="[Table4]" displayFolder="" count="0" memberValueDatatype="20" unbalanced="0"/>
    <cacheHierarchy uniqueName="[Table4].[Category]" caption="Category" attribute="1" defaultMemberUniqueName="[Table4].[Category].[All]" allUniqueName="[Table4].[Category].[All]" dimensionUniqueName="[Table4]" displayFolder="" count="0" memberValueDatatype="130" unbalanced="0"/>
    <cacheHierarchy uniqueName="[Table4].[Sub-Category]" caption="Sub-Category" attribute="1" defaultMemberUniqueName="[Table4].[Sub-Category].[All]" allUniqueName="[Table4].[Sub-Category].[All]" dimensionUniqueName="[Table4]" displayFolder="" count="0" memberValueDatatype="130" unbalanced="0"/>
    <cacheHierarchy uniqueName="[Table4].[Order Date]" caption="Order Date" attribute="1" time="1" defaultMemberUniqueName="[Table4].[Order Date].[All]" allUniqueName="[Table4].[Order Date].[All]" dimensionUniqueName="[Table4]" displayFolder="" count="0" memberValueDatatype="7" unbalanced="0"/>
    <cacheHierarchy uniqueName="[Table4].[Month]" caption="Month" attribute="1" defaultMemberUniqueName="[Table4].[Month].[All]" allUniqueName="[Table4].[Month].[All]" dimensionUniqueName="[Table4]" displayFolder="" count="2" memberValueDatatype="20" unbalanced="0">
      <fieldsUsage count="2">
        <fieldUsage x="-1"/>
        <fieldUsage x="2"/>
      </fieldsUsage>
    </cacheHierarchy>
    <cacheHierarchy uniqueName="[Table6].[Month of Order Date]" caption="Month of Order Date" attribute="1" time="1" defaultMemberUniqueName="[Table6].[Month of Order Date].[All]" allUniqueName="[Table6].[Month of Order Date].[All]" dimensionUniqueName="[Table6]" displayFolder="" count="0" memberValueDatatype="7" unbalanced="0"/>
    <cacheHierarchy uniqueName="[Table6].[Category]" caption="Category" attribute="1" defaultMemberUniqueName="[Table6].[Category].[All]" allUniqueName="[Table6].[Category].[All]" dimensionUniqueName="[Table6]" displayFolder="" count="2" memberValueDatatype="130" unbalanced="0">
      <fieldsUsage count="2">
        <fieldUsage x="-1"/>
        <fieldUsage x="0"/>
      </fieldsUsage>
    </cacheHierarchy>
    <cacheHierarchy uniqueName="[Table6].[Target]" caption="Target" attribute="1" defaultMemberUniqueName="[Table6].[Target].[All]" allUniqueName="[Table6].[Target].[All]" dimensionUniqueName="[Table6]" displayFolder="" count="0" memberValueDatatype="20" unbalanced="0"/>
    <cacheHierarchy uniqueName="[Table6].[Actual Sales]" caption="Actual Sales" attribute="1" defaultMemberUniqueName="[Table6].[Actual Sales].[All]" allUniqueName="[Table6].[Actual Sales].[All]" dimensionUniqueName="[Table6]" displayFolder="" count="0" memberValueDatatype="20" unbalanced="0"/>
    <cacheHierarchy uniqueName="[Table6].[Month]" caption="Month" attribute="1" defaultMemberUniqueName="[Table6].[Month].[All]" allUniqueName="[Table6].[Month].[All]" dimensionUniqueName="[Table6]" displayFolder="" count="0" memberValueDatatype="20" unbalanced="0"/>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Amount]" caption="Sum of Amount" measure="1" displayFolder="" measureGroup="Table4" count="0" hidden="1">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4"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Table4" count="0" hidden="1">
      <extLst>
        <ext xmlns:x15="http://schemas.microsoft.com/office/spreadsheetml/2010/11/main" uri="{B97F6D7D-B522-45F9-BDA1-12C45D357490}">
          <x15:cacheHierarchy aggregatedColumn="13"/>
        </ext>
      </extLst>
    </cacheHierarchy>
    <cacheHierarchy uniqueName="[Measures].[Sum of Month]" caption="Sum of Month" measure="1" displayFolder="" measureGroup="Table1" count="0" hidden="1">
      <extLst>
        <ext xmlns:x15="http://schemas.microsoft.com/office/spreadsheetml/2010/11/main" uri="{B97F6D7D-B522-45F9-BDA1-12C45D357490}">
          <x15:cacheHierarchy aggregatedColumn="9"/>
        </ext>
      </extLst>
    </cacheHierarchy>
    <cacheHierarchy uniqueName="[Measures].[Sum of Furniture Actual Sales]" caption="Sum of Furniture Actual Sales" measure="1" displayFolder="" measureGroup="Table1" count="0" hidden="1">
      <extLst>
        <ext xmlns:x15="http://schemas.microsoft.com/office/spreadsheetml/2010/11/main" uri="{B97F6D7D-B522-45F9-BDA1-12C45D357490}">
          <x15:cacheHierarchy aggregatedColumn="6"/>
        </ext>
      </extLst>
    </cacheHierarchy>
    <cacheHierarchy uniqueName="[Measures].[Sum of Clothing Actual Sales]" caption="Sum of Clothing Actual Sales" measure="1" displayFolder="" measureGroup="Table1" count="0" hidden="1">
      <extLst>
        <ext xmlns:x15="http://schemas.microsoft.com/office/spreadsheetml/2010/11/main" uri="{B97F6D7D-B522-45F9-BDA1-12C45D357490}">
          <x15:cacheHierarchy aggregatedColumn="7"/>
        </ext>
      </extLst>
    </cacheHierarchy>
    <cacheHierarchy uniqueName="[Measures].[Sum of Electronics Actual Sales]" caption="Sum of Electronics Actual Sales" measure="1" displayFolder="" measureGroup="Table1" count="0" hidden="1">
      <extLst>
        <ext xmlns:x15="http://schemas.microsoft.com/office/spreadsheetml/2010/11/main" uri="{B97F6D7D-B522-45F9-BDA1-12C45D357490}">
          <x15:cacheHierarchy aggregatedColumn="8"/>
        </ext>
      </extLst>
    </cacheHierarchy>
    <cacheHierarchy uniqueName="[Measures].[Sum of Target]" caption="Sum of Target" measure="1" displayFolder="" measureGroup="Table6"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Month 2]" caption="Sum of Month 2" measure="1" displayFolder="" measureGroup="Table4" count="0" hidden="1">
      <extLst>
        <ext xmlns:x15="http://schemas.microsoft.com/office/spreadsheetml/2010/11/main" uri="{B97F6D7D-B522-45F9-BDA1-12C45D357490}">
          <x15:cacheHierarchy aggregatedColumn="17"/>
        </ext>
      </extLst>
    </cacheHierarchy>
    <cacheHierarchy uniqueName="[Measures].[Max of Amount]" caption="Max of Amount" measure="1" displayFolder="" measureGroup="Table4" count="0" hidden="1">
      <extLst>
        <ext xmlns:x15="http://schemas.microsoft.com/office/spreadsheetml/2010/11/main" uri="{B97F6D7D-B522-45F9-BDA1-12C45D357490}">
          <x15:cacheHierarchy aggregatedColumn="11"/>
        </ext>
      </extLst>
    </cacheHierarchy>
    <cacheHierarchy uniqueName="[Measures].[Count of Sub-Category]" caption="Count of Sub-Category" measure="1" displayFolder="" measureGroup="Table4" count="0" hidden="1">
      <extLst>
        <ext xmlns:x15="http://schemas.microsoft.com/office/spreadsheetml/2010/11/main" uri="{B97F6D7D-B522-45F9-BDA1-12C45D357490}">
          <x15:cacheHierarchy aggregatedColumn="15"/>
        </ext>
      </extLst>
    </cacheHierarchy>
  </cacheHierarchies>
  <kpis count="0"/>
  <dimensions count="4">
    <dimension measure="1" name="Measures" uniqueName="[Measures]" caption="Measures"/>
    <dimension name="Table1" uniqueName="[Table1]" caption="Table1"/>
    <dimension name="Table4" uniqueName="[Table4]" caption="Table4"/>
    <dimension name="Table6" uniqueName="[Table6]" caption="Table6"/>
  </dimensions>
  <measureGroups count="3">
    <measureGroup name="Table1" caption="Table1"/>
    <measureGroup name="Table4" caption="Table4"/>
    <measureGroup name="Table6" caption="Table6"/>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B-25601"/>
    <n v="1275"/>
    <n v="-1148"/>
    <x v="0"/>
    <x v="0"/>
    <x v="0"/>
  </r>
  <r>
    <s v="B-25601"/>
    <n v="66"/>
    <n v="-12"/>
    <x v="1"/>
    <x v="1"/>
    <x v="1"/>
  </r>
  <r>
    <s v="B-25601"/>
    <n v="8"/>
    <n v="-2"/>
    <x v="2"/>
    <x v="1"/>
    <x v="2"/>
  </r>
  <r>
    <s v="B-25601"/>
    <n v="80"/>
    <n v="-56"/>
    <x v="3"/>
    <x v="2"/>
    <x v="3"/>
  </r>
  <r>
    <s v="B-25602"/>
    <n v="168"/>
    <n v="-111"/>
    <x v="4"/>
    <x v="2"/>
    <x v="4"/>
  </r>
  <r>
    <s v="B-25602"/>
    <n v="424"/>
    <n v="-272"/>
    <x v="1"/>
    <x v="2"/>
    <x v="4"/>
  </r>
  <r>
    <s v="B-25602"/>
    <n v="2617"/>
    <n v="1151"/>
    <x v="3"/>
    <x v="2"/>
    <x v="4"/>
  </r>
  <r>
    <s v="B-25602"/>
    <n v="561"/>
    <n v="212"/>
    <x v="2"/>
    <x v="1"/>
    <x v="5"/>
  </r>
  <r>
    <s v="B-25602"/>
    <n v="119"/>
    <n v="-5"/>
    <x v="5"/>
    <x v="1"/>
    <x v="5"/>
  </r>
  <r>
    <s v="B-25603"/>
    <n v="1355"/>
    <n v="-60"/>
    <x v="1"/>
    <x v="1"/>
    <x v="6"/>
  </r>
  <r>
    <s v="B-25603"/>
    <n v="24"/>
    <n v="-30"/>
    <x v="6"/>
    <x v="0"/>
    <x v="7"/>
  </r>
  <r>
    <s v="B-25603"/>
    <n v="193"/>
    <n v="-166"/>
    <x v="2"/>
    <x v="1"/>
    <x v="5"/>
  </r>
  <r>
    <s v="B-25603"/>
    <n v="180"/>
    <n v="5"/>
    <x v="2"/>
    <x v="1"/>
    <x v="6"/>
  </r>
  <r>
    <s v="B-25603"/>
    <n v="116"/>
    <n v="16"/>
    <x v="3"/>
    <x v="1"/>
    <x v="1"/>
  </r>
  <r>
    <s v="B-25603"/>
    <n v="107"/>
    <n v="36"/>
    <x v="7"/>
    <x v="1"/>
    <x v="1"/>
  </r>
  <r>
    <s v="B-25603"/>
    <n v="12"/>
    <n v="1"/>
    <x v="4"/>
    <x v="1"/>
    <x v="2"/>
  </r>
  <r>
    <s v="B-25603"/>
    <n v="38"/>
    <n v="18"/>
    <x v="6"/>
    <x v="1"/>
    <x v="8"/>
  </r>
  <r>
    <s v="B-25604"/>
    <n v="65"/>
    <n v="17"/>
    <x v="4"/>
    <x v="1"/>
    <x v="9"/>
  </r>
  <r>
    <s v="B-25604"/>
    <n v="157"/>
    <n v="5"/>
    <x v="8"/>
    <x v="1"/>
    <x v="5"/>
  </r>
  <r>
    <s v="B-25605"/>
    <n v="75"/>
    <n v="0"/>
    <x v="0"/>
    <x v="1"/>
    <x v="5"/>
  </r>
  <r>
    <s v="B-25606"/>
    <n v="87"/>
    <n v="4"/>
    <x v="4"/>
    <x v="1"/>
    <x v="10"/>
  </r>
  <r>
    <s v="B-25607"/>
    <n v="50"/>
    <n v="15"/>
    <x v="3"/>
    <x v="1"/>
    <x v="11"/>
  </r>
  <r>
    <s v="B-25608"/>
    <n v="1364"/>
    <n v="-1864"/>
    <x v="1"/>
    <x v="0"/>
    <x v="12"/>
  </r>
  <r>
    <s v="B-25608"/>
    <n v="476"/>
    <n v="0"/>
    <x v="2"/>
    <x v="0"/>
    <x v="7"/>
  </r>
  <r>
    <s v="B-25608"/>
    <n v="257"/>
    <n v="23"/>
    <x v="1"/>
    <x v="1"/>
    <x v="2"/>
  </r>
  <r>
    <s v="B-25608"/>
    <n v="856"/>
    <n v="385"/>
    <x v="7"/>
    <x v="2"/>
    <x v="13"/>
  </r>
  <r>
    <s v="B-25609"/>
    <n v="485"/>
    <n v="29"/>
    <x v="3"/>
    <x v="2"/>
    <x v="3"/>
  </r>
  <r>
    <s v="B-25609"/>
    <n v="25"/>
    <n v="-5"/>
    <x v="3"/>
    <x v="1"/>
    <x v="5"/>
  </r>
  <r>
    <s v="B-25610"/>
    <n v="1076"/>
    <n v="-38"/>
    <x v="3"/>
    <x v="2"/>
    <x v="13"/>
  </r>
  <r>
    <s v="B-25610"/>
    <n v="107"/>
    <n v="-54"/>
    <x v="3"/>
    <x v="1"/>
    <x v="1"/>
  </r>
  <r>
    <s v="B-25610"/>
    <n v="68"/>
    <n v="-55"/>
    <x v="1"/>
    <x v="2"/>
    <x v="14"/>
  </r>
  <r>
    <s v="B-25610"/>
    <n v="781"/>
    <n v="-594"/>
    <x v="7"/>
    <x v="2"/>
    <x v="13"/>
  </r>
  <r>
    <s v="B-25610"/>
    <n v="43"/>
    <n v="0"/>
    <x v="2"/>
    <x v="1"/>
    <x v="5"/>
  </r>
  <r>
    <s v="B-25610"/>
    <n v="30"/>
    <n v="-5"/>
    <x v="4"/>
    <x v="0"/>
    <x v="15"/>
  </r>
  <r>
    <s v="B-25611"/>
    <n v="160"/>
    <n v="-59"/>
    <x v="4"/>
    <x v="1"/>
    <x v="5"/>
  </r>
  <r>
    <s v="B-25612"/>
    <n v="259"/>
    <n v="-55"/>
    <x v="4"/>
    <x v="0"/>
    <x v="7"/>
  </r>
  <r>
    <s v="B-25613"/>
    <n v="1603"/>
    <n v="0"/>
    <x v="8"/>
    <x v="1"/>
    <x v="5"/>
  </r>
  <r>
    <s v="B-25614"/>
    <n v="494"/>
    <n v="54"/>
    <x v="3"/>
    <x v="0"/>
    <x v="0"/>
  </r>
  <r>
    <s v="B-25614"/>
    <n v="98"/>
    <n v="-12"/>
    <x v="4"/>
    <x v="2"/>
    <x v="3"/>
  </r>
  <r>
    <s v="B-25615"/>
    <n v="68"/>
    <n v="20"/>
    <x v="1"/>
    <x v="1"/>
    <x v="2"/>
  </r>
  <r>
    <s v="B-25616"/>
    <n v="42"/>
    <n v="12"/>
    <x v="1"/>
    <x v="1"/>
    <x v="2"/>
  </r>
  <r>
    <s v="B-25616"/>
    <n v="116"/>
    <n v="-56"/>
    <x v="1"/>
    <x v="1"/>
    <x v="1"/>
  </r>
  <r>
    <s v="B-25616"/>
    <n v="22"/>
    <n v="-2"/>
    <x v="2"/>
    <x v="1"/>
    <x v="2"/>
  </r>
  <r>
    <s v="B-25616"/>
    <n v="14"/>
    <n v="-2"/>
    <x v="2"/>
    <x v="1"/>
    <x v="2"/>
  </r>
  <r>
    <s v="B-25617"/>
    <n v="305"/>
    <n v="-270"/>
    <x v="1"/>
    <x v="2"/>
    <x v="3"/>
  </r>
  <r>
    <s v="B-25618"/>
    <n v="362"/>
    <n v="127"/>
    <x v="6"/>
    <x v="0"/>
    <x v="0"/>
  </r>
  <r>
    <s v="B-25618"/>
    <n v="12"/>
    <n v="0"/>
    <x v="4"/>
    <x v="1"/>
    <x v="2"/>
  </r>
  <r>
    <s v="B-25619"/>
    <n v="353"/>
    <n v="90"/>
    <x v="5"/>
    <x v="1"/>
    <x v="5"/>
  </r>
  <r>
    <s v="B-25620"/>
    <n v="193"/>
    <n v="46"/>
    <x v="6"/>
    <x v="2"/>
    <x v="13"/>
  </r>
  <r>
    <s v="B-25621"/>
    <n v="233"/>
    <n v="-10"/>
    <x v="1"/>
    <x v="2"/>
    <x v="3"/>
  </r>
  <r>
    <s v="B-25621"/>
    <n v="228"/>
    <n v="63"/>
    <x v="2"/>
    <x v="2"/>
    <x v="3"/>
  </r>
  <r>
    <s v="B-25621"/>
    <n v="333"/>
    <n v="-15"/>
    <x v="2"/>
    <x v="2"/>
    <x v="4"/>
  </r>
  <r>
    <s v="B-25622"/>
    <n v="534"/>
    <n v="0"/>
    <x v="2"/>
    <x v="1"/>
    <x v="5"/>
  </r>
  <r>
    <s v="B-25623"/>
    <n v="53"/>
    <n v="1"/>
    <x v="3"/>
    <x v="1"/>
    <x v="1"/>
  </r>
  <r>
    <s v="B-25623"/>
    <n v="158"/>
    <n v="69"/>
    <x v="2"/>
    <x v="1"/>
    <x v="1"/>
  </r>
  <r>
    <s v="B-25623"/>
    <n v="149"/>
    <n v="-87"/>
    <x v="3"/>
    <x v="1"/>
    <x v="5"/>
  </r>
  <r>
    <s v="B-25623"/>
    <n v="105"/>
    <n v="20"/>
    <x v="4"/>
    <x v="1"/>
    <x v="1"/>
  </r>
  <r>
    <s v="B-25624"/>
    <n v="26"/>
    <n v="12"/>
    <x v="2"/>
    <x v="1"/>
    <x v="2"/>
  </r>
  <r>
    <s v="B-25625"/>
    <n v="97"/>
    <n v="29"/>
    <x v="4"/>
    <x v="1"/>
    <x v="2"/>
  </r>
  <r>
    <s v="B-25625"/>
    <n v="59"/>
    <n v="30"/>
    <x v="2"/>
    <x v="1"/>
    <x v="11"/>
  </r>
  <r>
    <s v="B-25625"/>
    <n v="635"/>
    <n v="-349"/>
    <x v="1"/>
    <x v="1"/>
    <x v="5"/>
  </r>
  <r>
    <s v="B-25626"/>
    <n v="46"/>
    <n v="-14"/>
    <x v="6"/>
    <x v="2"/>
    <x v="4"/>
  </r>
  <r>
    <s v="B-25626"/>
    <n v="1103"/>
    <n v="-276"/>
    <x v="2"/>
    <x v="0"/>
    <x v="7"/>
  </r>
  <r>
    <s v="B-25627"/>
    <n v="55"/>
    <n v="-39"/>
    <x v="3"/>
    <x v="1"/>
    <x v="1"/>
  </r>
  <r>
    <s v="B-25628"/>
    <n v="45"/>
    <n v="13"/>
    <x v="3"/>
    <x v="1"/>
    <x v="16"/>
  </r>
  <r>
    <s v="B-25628"/>
    <n v="24"/>
    <n v="-9"/>
    <x v="3"/>
    <x v="1"/>
    <x v="5"/>
  </r>
  <r>
    <s v="B-25628"/>
    <n v="35"/>
    <n v="-8"/>
    <x v="4"/>
    <x v="0"/>
    <x v="15"/>
  </r>
  <r>
    <s v="B-25629"/>
    <n v="1560"/>
    <n v="421"/>
    <x v="2"/>
    <x v="1"/>
    <x v="6"/>
  </r>
  <r>
    <s v="B-25630"/>
    <n v="133"/>
    <n v="12"/>
    <x v="1"/>
    <x v="1"/>
    <x v="1"/>
  </r>
  <r>
    <s v="B-25630"/>
    <n v="114"/>
    <n v="-39"/>
    <x v="1"/>
    <x v="1"/>
    <x v="8"/>
  </r>
  <r>
    <s v="B-25630"/>
    <n v="143"/>
    <n v="-129"/>
    <x v="4"/>
    <x v="2"/>
    <x v="4"/>
  </r>
  <r>
    <s v="B-25630"/>
    <n v="40"/>
    <n v="-7"/>
    <x v="2"/>
    <x v="1"/>
    <x v="1"/>
  </r>
  <r>
    <s v="B-25630"/>
    <n v="34"/>
    <n v="-22"/>
    <x v="3"/>
    <x v="1"/>
    <x v="9"/>
  </r>
  <r>
    <s v="B-25630"/>
    <n v="42"/>
    <n v="-26"/>
    <x v="4"/>
    <x v="1"/>
    <x v="8"/>
  </r>
  <r>
    <s v="B-25631"/>
    <n v="89"/>
    <n v="-89"/>
    <x v="4"/>
    <x v="0"/>
    <x v="15"/>
  </r>
  <r>
    <s v="B-25632"/>
    <n v="19"/>
    <n v="-2"/>
    <x v="4"/>
    <x v="1"/>
    <x v="11"/>
  </r>
  <r>
    <s v="B-25633"/>
    <n v="249"/>
    <n v="-130"/>
    <x v="3"/>
    <x v="2"/>
    <x v="4"/>
  </r>
  <r>
    <s v="B-25633"/>
    <n v="711"/>
    <n v="-8"/>
    <x v="3"/>
    <x v="1"/>
    <x v="5"/>
  </r>
  <r>
    <s v="B-25633"/>
    <n v="496"/>
    <n v="-79"/>
    <x v="4"/>
    <x v="1"/>
    <x v="6"/>
  </r>
  <r>
    <s v="B-25634"/>
    <n v="389"/>
    <n v="-83"/>
    <x v="2"/>
    <x v="0"/>
    <x v="7"/>
  </r>
  <r>
    <s v="B-25635"/>
    <n v="40"/>
    <n v="16"/>
    <x v="2"/>
    <x v="1"/>
    <x v="2"/>
  </r>
  <r>
    <s v="B-25635"/>
    <n v="23"/>
    <n v="2"/>
    <x v="4"/>
    <x v="1"/>
    <x v="16"/>
  </r>
  <r>
    <s v="B-25635"/>
    <n v="382"/>
    <n v="30"/>
    <x v="2"/>
    <x v="1"/>
    <x v="5"/>
  </r>
  <r>
    <s v="B-25636"/>
    <n v="637"/>
    <n v="113"/>
    <x v="1"/>
    <x v="1"/>
    <x v="5"/>
  </r>
  <r>
    <s v="B-25637"/>
    <n v="117"/>
    <n v="14"/>
    <x v="2"/>
    <x v="1"/>
    <x v="10"/>
  </r>
  <r>
    <s v="B-25638"/>
    <n v="182"/>
    <n v="-11"/>
    <x v="2"/>
    <x v="0"/>
    <x v="0"/>
  </r>
  <r>
    <s v="B-25638"/>
    <n v="880"/>
    <n v="97"/>
    <x v="5"/>
    <x v="0"/>
    <x v="15"/>
  </r>
  <r>
    <s v="B-25638"/>
    <n v="154"/>
    <n v="39"/>
    <x v="2"/>
    <x v="1"/>
    <x v="2"/>
  </r>
  <r>
    <s v="B-25638"/>
    <n v="816"/>
    <n v="-96"/>
    <x v="2"/>
    <x v="2"/>
    <x v="13"/>
  </r>
  <r>
    <s v="B-25639"/>
    <n v="1629"/>
    <n v="-153"/>
    <x v="2"/>
    <x v="2"/>
    <x v="4"/>
  </r>
  <r>
    <s v="B-25640"/>
    <n v="68"/>
    <n v="-62"/>
    <x v="4"/>
    <x v="1"/>
    <x v="6"/>
  </r>
  <r>
    <s v="B-25640"/>
    <n v="314"/>
    <n v="-239"/>
    <x v="9"/>
    <x v="1"/>
    <x v="2"/>
  </r>
  <r>
    <s v="B-25640"/>
    <n v="122"/>
    <n v="-47"/>
    <x v="3"/>
    <x v="1"/>
    <x v="5"/>
  </r>
  <r>
    <s v="B-25641"/>
    <n v="22"/>
    <n v="-6"/>
    <x v="6"/>
    <x v="0"/>
    <x v="15"/>
  </r>
  <r>
    <s v="B-25642"/>
    <n v="434"/>
    <n v="26"/>
    <x v="10"/>
    <x v="1"/>
    <x v="10"/>
  </r>
  <r>
    <s v="B-25643"/>
    <n v="1061"/>
    <n v="-36"/>
    <x v="5"/>
    <x v="0"/>
    <x v="0"/>
  </r>
  <r>
    <s v="B-25643"/>
    <n v="50"/>
    <n v="-44"/>
    <x v="4"/>
    <x v="1"/>
    <x v="2"/>
  </r>
  <r>
    <s v="B-25643"/>
    <n v="37"/>
    <n v="-23"/>
    <x v="3"/>
    <x v="1"/>
    <x v="10"/>
  </r>
  <r>
    <s v="B-25643"/>
    <n v="263"/>
    <n v="-63"/>
    <x v="4"/>
    <x v="2"/>
    <x v="3"/>
  </r>
  <r>
    <s v="B-25643"/>
    <n v="36"/>
    <n v="-7"/>
    <x v="6"/>
    <x v="2"/>
    <x v="3"/>
  </r>
  <r>
    <s v="B-25644"/>
    <n v="76"/>
    <n v="-92"/>
    <x v="5"/>
    <x v="0"/>
    <x v="15"/>
  </r>
  <r>
    <s v="B-25645"/>
    <n v="273"/>
    <n v="-87"/>
    <x v="3"/>
    <x v="2"/>
    <x v="4"/>
  </r>
  <r>
    <s v="B-25645"/>
    <n v="86"/>
    <n v="0"/>
    <x v="3"/>
    <x v="1"/>
    <x v="9"/>
  </r>
  <r>
    <s v="B-25645"/>
    <n v="133"/>
    <n v="-42"/>
    <x v="6"/>
    <x v="2"/>
    <x v="13"/>
  </r>
  <r>
    <s v="B-25645"/>
    <n v="183"/>
    <n v="-66"/>
    <x v="1"/>
    <x v="2"/>
    <x v="4"/>
  </r>
  <r>
    <s v="B-25646"/>
    <n v="20"/>
    <n v="-8"/>
    <x v="4"/>
    <x v="1"/>
    <x v="5"/>
  </r>
  <r>
    <s v="B-25647"/>
    <n v="42"/>
    <n v="-6"/>
    <x v="3"/>
    <x v="1"/>
    <x v="5"/>
  </r>
  <r>
    <s v="B-25648"/>
    <n v="100"/>
    <n v="-23"/>
    <x v="6"/>
    <x v="2"/>
    <x v="4"/>
  </r>
  <r>
    <s v="B-25648"/>
    <n v="30"/>
    <n v="13"/>
    <x v="6"/>
    <x v="1"/>
    <x v="9"/>
  </r>
  <r>
    <s v="B-25648"/>
    <n v="55"/>
    <n v="-26"/>
    <x v="3"/>
    <x v="1"/>
    <x v="5"/>
  </r>
  <r>
    <s v="B-25648"/>
    <n v="130"/>
    <n v="-41"/>
    <x v="3"/>
    <x v="1"/>
    <x v="5"/>
  </r>
  <r>
    <s v="B-25649"/>
    <n v="27"/>
    <n v="-25"/>
    <x v="4"/>
    <x v="1"/>
    <x v="1"/>
  </r>
  <r>
    <s v="B-25650"/>
    <n v="245"/>
    <n v="-78"/>
    <x v="4"/>
    <x v="2"/>
    <x v="13"/>
  </r>
  <r>
    <s v="B-25650"/>
    <n v="211"/>
    <n v="-105"/>
    <x v="4"/>
    <x v="1"/>
    <x v="5"/>
  </r>
  <r>
    <s v="B-25650"/>
    <n v="31"/>
    <n v="-2"/>
    <x v="4"/>
    <x v="1"/>
    <x v="5"/>
  </r>
  <r>
    <s v="B-25650"/>
    <n v="28"/>
    <n v="-26"/>
    <x v="4"/>
    <x v="1"/>
    <x v="1"/>
  </r>
  <r>
    <s v="B-25650"/>
    <n v="512"/>
    <n v="-225"/>
    <x v="1"/>
    <x v="1"/>
    <x v="5"/>
  </r>
  <r>
    <s v="B-25650"/>
    <n v="925"/>
    <n v="-447"/>
    <x v="1"/>
    <x v="2"/>
    <x v="3"/>
  </r>
  <r>
    <s v="B-25650"/>
    <n v="238"/>
    <n v="20"/>
    <x v="4"/>
    <x v="1"/>
    <x v="5"/>
  </r>
  <r>
    <s v="B-25650"/>
    <n v="351"/>
    <n v="-47"/>
    <x v="5"/>
    <x v="2"/>
    <x v="4"/>
  </r>
  <r>
    <s v="B-25650"/>
    <n v="269"/>
    <n v="111"/>
    <x v="2"/>
    <x v="1"/>
    <x v="6"/>
  </r>
  <r>
    <s v="B-25651"/>
    <n v="200"/>
    <n v="-60"/>
    <x v="3"/>
    <x v="0"/>
    <x v="0"/>
  </r>
  <r>
    <s v="B-25651"/>
    <n v="44"/>
    <n v="-8"/>
    <x v="2"/>
    <x v="1"/>
    <x v="1"/>
  </r>
  <r>
    <s v="B-25651"/>
    <n v="7"/>
    <n v="0"/>
    <x v="6"/>
    <x v="1"/>
    <x v="11"/>
  </r>
  <r>
    <s v="B-25651"/>
    <n v="11"/>
    <n v="-4"/>
    <x v="4"/>
    <x v="1"/>
    <x v="16"/>
  </r>
  <r>
    <s v="B-25651"/>
    <n v="16"/>
    <n v="-10"/>
    <x v="4"/>
    <x v="1"/>
    <x v="9"/>
  </r>
  <r>
    <s v="B-25651"/>
    <n v="172"/>
    <n v="-103"/>
    <x v="2"/>
    <x v="0"/>
    <x v="7"/>
  </r>
  <r>
    <s v="B-25651"/>
    <n v="49"/>
    <n v="3"/>
    <x v="6"/>
    <x v="1"/>
    <x v="10"/>
  </r>
  <r>
    <s v="B-25651"/>
    <n v="823"/>
    <n v="-18"/>
    <x v="0"/>
    <x v="0"/>
    <x v="7"/>
  </r>
  <r>
    <s v="B-25651"/>
    <n v="23"/>
    <n v="4"/>
    <x v="6"/>
    <x v="1"/>
    <x v="5"/>
  </r>
  <r>
    <s v="B-25651"/>
    <n v="457"/>
    <n v="-41"/>
    <x v="3"/>
    <x v="1"/>
    <x v="5"/>
  </r>
  <r>
    <s v="B-25652"/>
    <n v="24"/>
    <n v="-21"/>
    <x v="0"/>
    <x v="1"/>
    <x v="16"/>
  </r>
  <r>
    <s v="B-25652"/>
    <n v="25"/>
    <n v="-2"/>
    <x v="1"/>
    <x v="1"/>
    <x v="2"/>
  </r>
  <r>
    <s v="B-25652"/>
    <n v="174"/>
    <n v="-70"/>
    <x v="2"/>
    <x v="2"/>
    <x v="14"/>
  </r>
  <r>
    <s v="B-25652"/>
    <n v="206"/>
    <n v="-206"/>
    <x v="2"/>
    <x v="1"/>
    <x v="5"/>
  </r>
  <r>
    <s v="B-25652"/>
    <n v="21"/>
    <n v="-13"/>
    <x v="2"/>
    <x v="1"/>
    <x v="11"/>
  </r>
  <r>
    <s v="B-25652"/>
    <n v="34"/>
    <n v="-6"/>
    <x v="3"/>
    <x v="1"/>
    <x v="11"/>
  </r>
  <r>
    <s v="B-25652"/>
    <n v="9"/>
    <n v="-6"/>
    <x v="4"/>
    <x v="1"/>
    <x v="2"/>
  </r>
  <r>
    <s v="B-25653"/>
    <n v="1279"/>
    <n v="-640"/>
    <x v="5"/>
    <x v="2"/>
    <x v="13"/>
  </r>
  <r>
    <s v="B-25653"/>
    <n v="28"/>
    <n v="-3"/>
    <x v="4"/>
    <x v="1"/>
    <x v="5"/>
  </r>
  <r>
    <s v="B-25653"/>
    <n v="427"/>
    <n v="-50"/>
    <x v="0"/>
    <x v="2"/>
    <x v="4"/>
  </r>
  <r>
    <s v="B-25653"/>
    <n v="168"/>
    <n v="-10"/>
    <x v="2"/>
    <x v="2"/>
    <x v="14"/>
  </r>
  <r>
    <s v="B-25653"/>
    <n v="1327"/>
    <n v="318"/>
    <x v="5"/>
    <x v="0"/>
    <x v="7"/>
  </r>
  <r>
    <s v="B-25653"/>
    <n v="195"/>
    <n v="-117"/>
    <x v="1"/>
    <x v="2"/>
    <x v="4"/>
  </r>
  <r>
    <s v="B-25653"/>
    <n v="115"/>
    <n v="25"/>
    <x v="6"/>
    <x v="2"/>
    <x v="14"/>
  </r>
  <r>
    <s v="B-25653"/>
    <n v="668"/>
    <n v="-31"/>
    <x v="2"/>
    <x v="2"/>
    <x v="13"/>
  </r>
  <r>
    <s v="B-25653"/>
    <n v="227"/>
    <n v="102"/>
    <x v="5"/>
    <x v="2"/>
    <x v="14"/>
  </r>
  <r>
    <s v="B-25654"/>
    <n v="34"/>
    <n v="12"/>
    <x v="2"/>
    <x v="1"/>
    <x v="2"/>
  </r>
  <r>
    <s v="B-25654"/>
    <n v="229"/>
    <n v="-23"/>
    <x v="4"/>
    <x v="1"/>
    <x v="5"/>
  </r>
  <r>
    <s v="B-25654"/>
    <n v="54"/>
    <n v="-3"/>
    <x v="2"/>
    <x v="1"/>
    <x v="5"/>
  </r>
  <r>
    <s v="B-25654"/>
    <n v="269"/>
    <n v="-86"/>
    <x v="4"/>
    <x v="2"/>
    <x v="3"/>
  </r>
  <r>
    <s v="B-25654"/>
    <n v="122"/>
    <n v="-21"/>
    <x v="2"/>
    <x v="0"/>
    <x v="15"/>
  </r>
  <r>
    <s v="B-25654"/>
    <n v="105"/>
    <n v="46"/>
    <x v="4"/>
    <x v="1"/>
    <x v="1"/>
  </r>
  <r>
    <s v="B-25654"/>
    <n v="450"/>
    <n v="-90"/>
    <x v="2"/>
    <x v="2"/>
    <x v="13"/>
  </r>
  <r>
    <s v="B-25654"/>
    <n v="121"/>
    <n v="-17"/>
    <x v="2"/>
    <x v="0"/>
    <x v="15"/>
  </r>
  <r>
    <s v="B-25655"/>
    <n v="44"/>
    <n v="-26"/>
    <x v="2"/>
    <x v="1"/>
    <x v="2"/>
  </r>
  <r>
    <s v="B-25655"/>
    <n v="7"/>
    <n v="-4"/>
    <x v="2"/>
    <x v="1"/>
    <x v="2"/>
  </r>
  <r>
    <s v="B-25655"/>
    <n v="396"/>
    <n v="-31"/>
    <x v="8"/>
    <x v="1"/>
    <x v="5"/>
  </r>
  <r>
    <s v="B-25655"/>
    <n v="97"/>
    <n v="-62"/>
    <x v="4"/>
    <x v="1"/>
    <x v="6"/>
  </r>
  <r>
    <s v="B-25655"/>
    <n v="110"/>
    <n v="-68"/>
    <x v="3"/>
    <x v="1"/>
    <x v="5"/>
  </r>
  <r>
    <s v="B-25655"/>
    <n v="312"/>
    <n v="-312"/>
    <x v="0"/>
    <x v="0"/>
    <x v="7"/>
  </r>
  <r>
    <s v="B-25655"/>
    <n v="9"/>
    <n v="-6"/>
    <x v="4"/>
    <x v="1"/>
    <x v="16"/>
  </r>
  <r>
    <s v="B-25655"/>
    <n v="6"/>
    <n v="-3"/>
    <x v="6"/>
    <x v="1"/>
    <x v="2"/>
  </r>
  <r>
    <s v="B-25655"/>
    <n v="74"/>
    <n v="23"/>
    <x v="5"/>
    <x v="1"/>
    <x v="16"/>
  </r>
  <r>
    <s v="B-25656"/>
    <n v="534"/>
    <n v="0"/>
    <x v="2"/>
    <x v="1"/>
    <x v="5"/>
  </r>
  <r>
    <s v="B-25656"/>
    <n v="30"/>
    <n v="-5"/>
    <x v="1"/>
    <x v="1"/>
    <x v="1"/>
  </r>
  <r>
    <s v="B-25656"/>
    <n v="61"/>
    <n v="-23"/>
    <x v="4"/>
    <x v="1"/>
    <x v="5"/>
  </r>
  <r>
    <s v="B-25656"/>
    <n v="6"/>
    <n v="3"/>
    <x v="6"/>
    <x v="1"/>
    <x v="2"/>
  </r>
  <r>
    <s v="B-25656"/>
    <n v="24"/>
    <n v="-1"/>
    <x v="4"/>
    <x v="1"/>
    <x v="2"/>
  </r>
  <r>
    <s v="B-25656"/>
    <n v="56"/>
    <n v="18"/>
    <x v="4"/>
    <x v="1"/>
    <x v="2"/>
  </r>
  <r>
    <s v="B-25656"/>
    <n v="406"/>
    <n v="126"/>
    <x v="4"/>
    <x v="1"/>
    <x v="5"/>
  </r>
  <r>
    <s v="B-25656"/>
    <n v="624"/>
    <n v="37"/>
    <x v="4"/>
    <x v="2"/>
    <x v="3"/>
  </r>
  <r>
    <s v="B-25656"/>
    <n v="101"/>
    <n v="18"/>
    <x v="8"/>
    <x v="1"/>
    <x v="16"/>
  </r>
  <r>
    <s v="B-25656"/>
    <n v="1389"/>
    <n v="680"/>
    <x v="0"/>
    <x v="1"/>
    <x v="5"/>
  </r>
  <r>
    <s v="B-25656"/>
    <n v="651"/>
    <n v="169"/>
    <x v="1"/>
    <x v="2"/>
    <x v="13"/>
  </r>
  <r>
    <s v="B-25656"/>
    <n v="13"/>
    <n v="-1"/>
    <x v="2"/>
    <x v="1"/>
    <x v="2"/>
  </r>
  <r>
    <s v="B-25657"/>
    <n v="1021"/>
    <n v="-48"/>
    <x v="3"/>
    <x v="2"/>
    <x v="3"/>
  </r>
  <r>
    <s v="B-25657"/>
    <n v="32"/>
    <n v="-22"/>
    <x v="1"/>
    <x v="1"/>
    <x v="5"/>
  </r>
  <r>
    <s v="B-25657"/>
    <n v="332"/>
    <n v="-43"/>
    <x v="7"/>
    <x v="2"/>
    <x v="4"/>
  </r>
  <r>
    <s v="B-25657"/>
    <n v="288"/>
    <n v="-180"/>
    <x v="3"/>
    <x v="0"/>
    <x v="7"/>
  </r>
  <r>
    <s v="B-25658"/>
    <n v="27"/>
    <n v="9"/>
    <x v="4"/>
    <x v="1"/>
    <x v="9"/>
  </r>
  <r>
    <s v="B-25659"/>
    <n v="148"/>
    <n v="72"/>
    <x v="0"/>
    <x v="1"/>
    <x v="9"/>
  </r>
  <r>
    <s v="B-25660"/>
    <n v="245"/>
    <n v="-78"/>
    <x v="2"/>
    <x v="1"/>
    <x v="5"/>
  </r>
  <r>
    <s v="B-25661"/>
    <n v="19"/>
    <n v="-15"/>
    <x v="2"/>
    <x v="1"/>
    <x v="2"/>
  </r>
  <r>
    <s v="B-25661"/>
    <n v="224"/>
    <n v="-81"/>
    <x v="2"/>
    <x v="0"/>
    <x v="7"/>
  </r>
  <r>
    <s v="B-25661"/>
    <n v="58"/>
    <n v="-42"/>
    <x v="4"/>
    <x v="0"/>
    <x v="7"/>
  </r>
  <r>
    <s v="B-25661"/>
    <n v="145"/>
    <n v="-104"/>
    <x v="1"/>
    <x v="0"/>
    <x v="7"/>
  </r>
  <r>
    <s v="B-25661"/>
    <n v="55"/>
    <n v="-33"/>
    <x v="4"/>
    <x v="0"/>
    <x v="7"/>
  </r>
  <r>
    <s v="B-25661"/>
    <n v="7"/>
    <n v="-1"/>
    <x v="4"/>
    <x v="1"/>
    <x v="2"/>
  </r>
  <r>
    <s v="B-25662"/>
    <n v="24"/>
    <n v="-2"/>
    <x v="4"/>
    <x v="1"/>
    <x v="9"/>
  </r>
  <r>
    <s v="B-25662"/>
    <n v="86"/>
    <n v="-21"/>
    <x v="6"/>
    <x v="2"/>
    <x v="3"/>
  </r>
  <r>
    <s v="B-25662"/>
    <n v="385"/>
    <n v="-77"/>
    <x v="10"/>
    <x v="0"/>
    <x v="15"/>
  </r>
  <r>
    <s v="B-25663"/>
    <n v="294"/>
    <n v="138"/>
    <x v="4"/>
    <x v="2"/>
    <x v="13"/>
  </r>
  <r>
    <s v="B-25664"/>
    <n v="444"/>
    <n v="-200"/>
    <x v="3"/>
    <x v="2"/>
    <x v="4"/>
  </r>
  <r>
    <s v="B-25664"/>
    <n v="785"/>
    <n v="52"/>
    <x v="4"/>
    <x v="2"/>
    <x v="4"/>
  </r>
  <r>
    <s v="B-25664"/>
    <n v="258"/>
    <n v="-27"/>
    <x v="4"/>
    <x v="2"/>
    <x v="4"/>
  </r>
  <r>
    <s v="B-25664"/>
    <n v="83"/>
    <n v="-48"/>
    <x v="6"/>
    <x v="0"/>
    <x v="0"/>
  </r>
  <r>
    <s v="B-25665"/>
    <n v="166"/>
    <n v="-113"/>
    <x v="3"/>
    <x v="2"/>
    <x v="14"/>
  </r>
  <r>
    <s v="B-25666"/>
    <n v="934"/>
    <n v="-916"/>
    <x v="0"/>
    <x v="2"/>
    <x v="3"/>
  </r>
  <r>
    <s v="B-25667"/>
    <n v="11"/>
    <n v="-2"/>
    <x v="3"/>
    <x v="1"/>
    <x v="2"/>
  </r>
  <r>
    <s v="B-25667"/>
    <n v="41"/>
    <n v="6"/>
    <x v="1"/>
    <x v="1"/>
    <x v="16"/>
  </r>
  <r>
    <s v="B-25667"/>
    <n v="344"/>
    <n v="-34"/>
    <x v="2"/>
    <x v="1"/>
    <x v="5"/>
  </r>
  <r>
    <s v="B-25667"/>
    <n v="1030"/>
    <n v="206"/>
    <x v="5"/>
    <x v="2"/>
    <x v="13"/>
  </r>
  <r>
    <s v="B-25667"/>
    <n v="516"/>
    <n v="69"/>
    <x v="3"/>
    <x v="0"/>
    <x v="0"/>
  </r>
  <r>
    <s v="B-25668"/>
    <n v="123"/>
    <n v="17"/>
    <x v="2"/>
    <x v="0"/>
    <x v="15"/>
  </r>
  <r>
    <s v="B-25669"/>
    <n v="610"/>
    <n v="-66"/>
    <x v="4"/>
    <x v="0"/>
    <x v="12"/>
  </r>
  <r>
    <s v="B-25670"/>
    <n v="74"/>
    <n v="29"/>
    <x v="2"/>
    <x v="1"/>
    <x v="1"/>
  </r>
  <r>
    <s v="B-25670"/>
    <n v="24"/>
    <n v="1"/>
    <x v="4"/>
    <x v="1"/>
    <x v="2"/>
  </r>
  <r>
    <s v="B-25670"/>
    <n v="14"/>
    <n v="2"/>
    <x v="6"/>
    <x v="1"/>
    <x v="2"/>
  </r>
  <r>
    <s v="B-25670"/>
    <n v="656"/>
    <n v="-36"/>
    <x v="4"/>
    <x v="0"/>
    <x v="0"/>
  </r>
  <r>
    <s v="B-25671"/>
    <n v="832"/>
    <n v="0"/>
    <x v="2"/>
    <x v="1"/>
    <x v="6"/>
  </r>
  <r>
    <s v="B-25672"/>
    <n v="27"/>
    <n v="-15"/>
    <x v="6"/>
    <x v="1"/>
    <x v="1"/>
  </r>
  <r>
    <s v="B-25673"/>
    <n v="143"/>
    <n v="-124"/>
    <x v="1"/>
    <x v="1"/>
    <x v="5"/>
  </r>
  <r>
    <s v="B-25673"/>
    <n v="44"/>
    <n v="-17"/>
    <x v="1"/>
    <x v="1"/>
    <x v="5"/>
  </r>
  <r>
    <s v="B-25673"/>
    <n v="45"/>
    <n v="-2"/>
    <x v="3"/>
    <x v="1"/>
    <x v="10"/>
  </r>
  <r>
    <s v="B-25673"/>
    <n v="16"/>
    <n v="-1"/>
    <x v="6"/>
    <x v="1"/>
    <x v="5"/>
  </r>
  <r>
    <s v="B-25673"/>
    <n v="37"/>
    <n v="-5"/>
    <x v="2"/>
    <x v="1"/>
    <x v="9"/>
  </r>
  <r>
    <s v="B-25674"/>
    <n v="17"/>
    <n v="-12"/>
    <x v="1"/>
    <x v="1"/>
    <x v="16"/>
  </r>
  <r>
    <s v="B-25675"/>
    <n v="929"/>
    <n v="-93"/>
    <x v="8"/>
    <x v="1"/>
    <x v="5"/>
  </r>
  <r>
    <s v="B-25676"/>
    <n v="342"/>
    <n v="-103"/>
    <x v="3"/>
    <x v="2"/>
    <x v="3"/>
  </r>
  <r>
    <s v="B-25676"/>
    <n v="1263"/>
    <n v="-56"/>
    <x v="1"/>
    <x v="1"/>
    <x v="6"/>
  </r>
  <r>
    <s v="B-25676"/>
    <n v="674"/>
    <n v="-187"/>
    <x v="4"/>
    <x v="0"/>
    <x v="12"/>
  </r>
  <r>
    <s v="B-25676"/>
    <n v="32"/>
    <n v="6"/>
    <x v="2"/>
    <x v="1"/>
    <x v="10"/>
  </r>
  <r>
    <s v="B-25676"/>
    <n v="79"/>
    <n v="36"/>
    <x v="3"/>
    <x v="1"/>
    <x v="10"/>
  </r>
  <r>
    <s v="B-25677"/>
    <n v="20"/>
    <n v="-2"/>
    <x v="6"/>
    <x v="2"/>
    <x v="14"/>
  </r>
  <r>
    <s v="B-25678"/>
    <n v="64"/>
    <n v="-7"/>
    <x v="2"/>
    <x v="1"/>
    <x v="5"/>
  </r>
  <r>
    <s v="B-25678"/>
    <n v="7"/>
    <n v="-3"/>
    <x v="4"/>
    <x v="1"/>
    <x v="16"/>
  </r>
  <r>
    <s v="B-25678"/>
    <n v="327"/>
    <n v="-39"/>
    <x v="6"/>
    <x v="2"/>
    <x v="4"/>
  </r>
  <r>
    <s v="B-25678"/>
    <n v="27"/>
    <n v="-25"/>
    <x v="4"/>
    <x v="1"/>
    <x v="10"/>
  </r>
  <r>
    <s v="B-25679"/>
    <n v="76"/>
    <n v="-50"/>
    <x v="6"/>
    <x v="1"/>
    <x v="5"/>
  </r>
  <r>
    <s v="B-25680"/>
    <n v="73"/>
    <n v="-25"/>
    <x v="2"/>
    <x v="1"/>
    <x v="5"/>
  </r>
  <r>
    <s v="B-25681"/>
    <n v="68"/>
    <n v="-27"/>
    <x v="2"/>
    <x v="2"/>
    <x v="14"/>
  </r>
  <r>
    <s v="B-25681"/>
    <n v="523"/>
    <n v="204"/>
    <x v="0"/>
    <x v="1"/>
    <x v="6"/>
  </r>
  <r>
    <s v="B-25681"/>
    <n v="44"/>
    <n v="-3"/>
    <x v="6"/>
    <x v="1"/>
    <x v="5"/>
  </r>
  <r>
    <s v="B-25681"/>
    <n v="243"/>
    <n v="-14"/>
    <x v="4"/>
    <x v="0"/>
    <x v="7"/>
  </r>
  <r>
    <s v="B-25681"/>
    <n v="1625"/>
    <n v="-77"/>
    <x v="2"/>
    <x v="2"/>
    <x v="4"/>
  </r>
  <r>
    <s v="B-25681"/>
    <n v="1096"/>
    <n v="-658"/>
    <x v="0"/>
    <x v="2"/>
    <x v="3"/>
  </r>
  <r>
    <s v="B-25682"/>
    <n v="545"/>
    <n v="-73"/>
    <x v="10"/>
    <x v="2"/>
    <x v="4"/>
  </r>
  <r>
    <s v="B-25683"/>
    <n v="433"/>
    <n v="26"/>
    <x v="2"/>
    <x v="2"/>
    <x v="13"/>
  </r>
  <r>
    <s v="B-25683"/>
    <n v="245"/>
    <n v="-3"/>
    <x v="3"/>
    <x v="2"/>
    <x v="4"/>
  </r>
  <r>
    <s v="B-25683"/>
    <n v="155"/>
    <n v="56"/>
    <x v="2"/>
    <x v="0"/>
    <x v="15"/>
  </r>
  <r>
    <s v="B-25683"/>
    <n v="148"/>
    <n v="52"/>
    <x v="1"/>
    <x v="1"/>
    <x v="1"/>
  </r>
  <r>
    <s v="B-25683"/>
    <n v="86"/>
    <n v="-55"/>
    <x v="7"/>
    <x v="1"/>
    <x v="5"/>
  </r>
  <r>
    <s v="B-25684"/>
    <n v="134"/>
    <n v="42"/>
    <x v="4"/>
    <x v="0"/>
    <x v="7"/>
  </r>
  <r>
    <s v="B-25685"/>
    <n v="51"/>
    <n v="7"/>
    <x v="4"/>
    <x v="0"/>
    <x v="15"/>
  </r>
  <r>
    <s v="B-25685"/>
    <n v="529"/>
    <n v="137"/>
    <x v="2"/>
    <x v="2"/>
    <x v="4"/>
  </r>
  <r>
    <s v="B-25685"/>
    <n v="264"/>
    <n v="-30"/>
    <x v="2"/>
    <x v="0"/>
    <x v="15"/>
  </r>
  <r>
    <s v="B-25685"/>
    <n v="45"/>
    <n v="-2"/>
    <x v="3"/>
    <x v="1"/>
    <x v="10"/>
  </r>
  <r>
    <s v="B-25686"/>
    <n v="381"/>
    <n v="-13"/>
    <x v="4"/>
    <x v="1"/>
    <x v="5"/>
  </r>
  <r>
    <s v="B-25686"/>
    <n v="332"/>
    <n v="-503"/>
    <x v="2"/>
    <x v="2"/>
    <x v="13"/>
  </r>
  <r>
    <s v="B-25686"/>
    <n v="1829"/>
    <n v="-56"/>
    <x v="7"/>
    <x v="0"/>
    <x v="12"/>
  </r>
  <r>
    <s v="B-25687"/>
    <n v="17"/>
    <n v="6"/>
    <x v="6"/>
    <x v="1"/>
    <x v="1"/>
  </r>
  <r>
    <s v="B-25687"/>
    <n v="357"/>
    <n v="139"/>
    <x v="4"/>
    <x v="1"/>
    <x v="5"/>
  </r>
  <r>
    <s v="B-25687"/>
    <n v="51"/>
    <n v="21"/>
    <x v="2"/>
    <x v="1"/>
    <x v="9"/>
  </r>
  <r>
    <s v="B-25687"/>
    <n v="387"/>
    <n v="-213"/>
    <x v="1"/>
    <x v="1"/>
    <x v="5"/>
  </r>
  <r>
    <s v="B-25687"/>
    <n v="14"/>
    <n v="-1"/>
    <x v="3"/>
    <x v="1"/>
    <x v="8"/>
  </r>
  <r>
    <s v="B-25688"/>
    <n v="352"/>
    <n v="-345"/>
    <x v="1"/>
    <x v="1"/>
    <x v="5"/>
  </r>
  <r>
    <s v="B-25689"/>
    <n v="469"/>
    <n v="-459"/>
    <x v="2"/>
    <x v="2"/>
    <x v="3"/>
  </r>
  <r>
    <s v="B-25689"/>
    <n v="97"/>
    <n v="17"/>
    <x v="4"/>
    <x v="1"/>
    <x v="1"/>
  </r>
  <r>
    <s v="B-25689"/>
    <n v="149"/>
    <n v="36"/>
    <x v="2"/>
    <x v="1"/>
    <x v="1"/>
  </r>
  <r>
    <s v="B-25690"/>
    <n v="31"/>
    <n v="10"/>
    <x v="2"/>
    <x v="1"/>
    <x v="16"/>
  </r>
  <r>
    <s v="B-25691"/>
    <n v="714"/>
    <n v="56"/>
    <x v="3"/>
    <x v="1"/>
    <x v="5"/>
  </r>
  <r>
    <s v="B-25691"/>
    <n v="75"/>
    <n v="-25"/>
    <x v="2"/>
    <x v="1"/>
    <x v="1"/>
  </r>
  <r>
    <s v="B-25691"/>
    <n v="17"/>
    <n v="-9"/>
    <x v="2"/>
    <x v="1"/>
    <x v="1"/>
  </r>
  <r>
    <s v="B-25692"/>
    <n v="141"/>
    <n v="28"/>
    <x v="0"/>
    <x v="0"/>
    <x v="15"/>
  </r>
  <r>
    <s v="B-25693"/>
    <n v="76"/>
    <n v="-72"/>
    <x v="8"/>
    <x v="1"/>
    <x v="2"/>
  </r>
  <r>
    <s v="B-25693"/>
    <n v="632"/>
    <n v="-316"/>
    <x v="7"/>
    <x v="1"/>
    <x v="5"/>
  </r>
  <r>
    <s v="B-25693"/>
    <n v="32"/>
    <n v="-16"/>
    <x v="7"/>
    <x v="1"/>
    <x v="5"/>
  </r>
  <r>
    <s v="B-25693"/>
    <n v="68"/>
    <n v="-30"/>
    <x v="6"/>
    <x v="2"/>
    <x v="4"/>
  </r>
  <r>
    <s v="B-25693"/>
    <n v="82"/>
    <n v="-39"/>
    <x v="1"/>
    <x v="1"/>
    <x v="9"/>
  </r>
  <r>
    <s v="B-25693"/>
    <n v="72"/>
    <n v="-49"/>
    <x v="6"/>
    <x v="2"/>
    <x v="4"/>
  </r>
  <r>
    <s v="B-25693"/>
    <n v="13"/>
    <n v="-13"/>
    <x v="4"/>
    <x v="1"/>
    <x v="16"/>
  </r>
  <r>
    <s v="B-25694"/>
    <n v="167"/>
    <n v="43"/>
    <x v="0"/>
    <x v="1"/>
    <x v="9"/>
  </r>
  <r>
    <s v="B-25695"/>
    <n v="171"/>
    <n v="14"/>
    <x v="8"/>
    <x v="1"/>
    <x v="10"/>
  </r>
  <r>
    <s v="B-25696"/>
    <n v="117"/>
    <n v="-6"/>
    <x v="2"/>
    <x v="2"/>
    <x v="4"/>
  </r>
  <r>
    <s v="B-25696"/>
    <n v="116"/>
    <n v="-4"/>
    <x v="6"/>
    <x v="1"/>
    <x v="5"/>
  </r>
  <r>
    <s v="B-25696"/>
    <n v="887"/>
    <n v="80"/>
    <x v="2"/>
    <x v="2"/>
    <x v="13"/>
  </r>
  <r>
    <s v="B-25696"/>
    <n v="275"/>
    <n v="-275"/>
    <x v="3"/>
    <x v="1"/>
    <x v="5"/>
  </r>
  <r>
    <s v="B-25696"/>
    <n v="44"/>
    <n v="7"/>
    <x v="2"/>
    <x v="1"/>
    <x v="8"/>
  </r>
  <r>
    <s v="B-25696"/>
    <n v="168"/>
    <n v="-9"/>
    <x v="2"/>
    <x v="1"/>
    <x v="5"/>
  </r>
  <r>
    <s v="B-25697"/>
    <n v="114"/>
    <n v="8"/>
    <x v="2"/>
    <x v="2"/>
    <x v="14"/>
  </r>
  <r>
    <s v="B-25697"/>
    <n v="1300"/>
    <n v="-16"/>
    <x v="5"/>
    <x v="2"/>
    <x v="13"/>
  </r>
  <r>
    <s v="B-25697"/>
    <n v="4"/>
    <n v="-3"/>
    <x v="6"/>
    <x v="1"/>
    <x v="16"/>
  </r>
  <r>
    <s v="B-25697"/>
    <n v="73"/>
    <n v="-7"/>
    <x v="6"/>
    <x v="2"/>
    <x v="4"/>
  </r>
  <r>
    <s v="B-25697"/>
    <n v="67"/>
    <n v="-42"/>
    <x v="2"/>
    <x v="1"/>
    <x v="1"/>
  </r>
  <r>
    <s v="B-25697"/>
    <n v="322"/>
    <n v="-193"/>
    <x v="1"/>
    <x v="2"/>
    <x v="13"/>
  </r>
  <r>
    <s v="B-25697"/>
    <n v="115"/>
    <n v="-39"/>
    <x v="2"/>
    <x v="1"/>
    <x v="6"/>
  </r>
  <r>
    <s v="B-25698"/>
    <n v="87"/>
    <n v="-83"/>
    <x v="1"/>
    <x v="1"/>
    <x v="8"/>
  </r>
  <r>
    <s v="B-25698"/>
    <n v="27"/>
    <n v="-6"/>
    <x v="3"/>
    <x v="1"/>
    <x v="2"/>
  </r>
  <r>
    <s v="B-25698"/>
    <n v="207"/>
    <n v="-153"/>
    <x v="2"/>
    <x v="1"/>
    <x v="5"/>
  </r>
  <r>
    <s v="B-25698"/>
    <n v="516"/>
    <n v="-392"/>
    <x v="5"/>
    <x v="0"/>
    <x v="7"/>
  </r>
  <r>
    <s v="B-25698"/>
    <n v="7"/>
    <n v="-2"/>
    <x v="6"/>
    <x v="1"/>
    <x v="2"/>
  </r>
  <r>
    <s v="B-25698"/>
    <n v="65"/>
    <n v="-16"/>
    <x v="4"/>
    <x v="2"/>
    <x v="4"/>
  </r>
  <r>
    <s v="B-25699"/>
    <n v="20"/>
    <n v="-22"/>
    <x v="6"/>
    <x v="0"/>
    <x v="15"/>
  </r>
  <r>
    <s v="B-25699"/>
    <n v="49"/>
    <n v="-31"/>
    <x v="4"/>
    <x v="1"/>
    <x v="1"/>
  </r>
  <r>
    <s v="B-25699"/>
    <n v="34"/>
    <n v="-13"/>
    <x v="1"/>
    <x v="1"/>
    <x v="11"/>
  </r>
  <r>
    <s v="B-25699"/>
    <n v="21"/>
    <n v="-5"/>
    <x v="6"/>
    <x v="2"/>
    <x v="14"/>
  </r>
  <r>
    <s v="B-25700"/>
    <n v="129"/>
    <n v="-75"/>
    <x v="1"/>
    <x v="1"/>
    <x v="10"/>
  </r>
  <r>
    <s v="B-25700"/>
    <n v="44"/>
    <n v="-32"/>
    <x v="2"/>
    <x v="1"/>
    <x v="1"/>
  </r>
  <r>
    <s v="B-25700"/>
    <n v="7"/>
    <n v="-3"/>
    <x v="4"/>
    <x v="1"/>
    <x v="2"/>
  </r>
  <r>
    <s v="B-25701"/>
    <n v="10"/>
    <n v="-8"/>
    <x v="4"/>
    <x v="1"/>
    <x v="16"/>
  </r>
  <r>
    <s v="B-25701"/>
    <n v="33"/>
    <n v="-29"/>
    <x v="2"/>
    <x v="1"/>
    <x v="10"/>
  </r>
  <r>
    <s v="B-25701"/>
    <n v="98"/>
    <n v="-45"/>
    <x v="4"/>
    <x v="0"/>
    <x v="7"/>
  </r>
  <r>
    <s v="B-25701"/>
    <n v="33"/>
    <n v="-12"/>
    <x v="1"/>
    <x v="1"/>
    <x v="2"/>
  </r>
  <r>
    <s v="B-25702"/>
    <n v="75"/>
    <n v="0"/>
    <x v="2"/>
    <x v="1"/>
    <x v="10"/>
  </r>
  <r>
    <s v="B-25702"/>
    <n v="424"/>
    <n v="-17"/>
    <x v="8"/>
    <x v="0"/>
    <x v="7"/>
  </r>
  <r>
    <s v="B-25702"/>
    <n v="31"/>
    <n v="-3"/>
    <x v="3"/>
    <x v="1"/>
    <x v="5"/>
  </r>
  <r>
    <s v="B-25702"/>
    <n v="941"/>
    <n v="-203"/>
    <x v="2"/>
    <x v="0"/>
    <x v="12"/>
  </r>
  <r>
    <s v="B-25702"/>
    <n v="306"/>
    <n v="-147"/>
    <x v="2"/>
    <x v="1"/>
    <x v="5"/>
  </r>
  <r>
    <s v="B-25703"/>
    <n v="42"/>
    <n v="-23"/>
    <x v="4"/>
    <x v="0"/>
    <x v="15"/>
  </r>
  <r>
    <s v="B-25703"/>
    <n v="17"/>
    <n v="-3"/>
    <x v="4"/>
    <x v="1"/>
    <x v="1"/>
  </r>
  <r>
    <s v="B-25703"/>
    <n v="32"/>
    <n v="-5"/>
    <x v="1"/>
    <x v="1"/>
    <x v="2"/>
  </r>
  <r>
    <s v="B-25703"/>
    <n v="231"/>
    <n v="-190"/>
    <x v="8"/>
    <x v="1"/>
    <x v="2"/>
  </r>
  <r>
    <s v="B-25703"/>
    <n v="22"/>
    <n v="-15"/>
    <x v="3"/>
    <x v="1"/>
    <x v="8"/>
  </r>
  <r>
    <s v="B-25703"/>
    <n v="97"/>
    <n v="-45"/>
    <x v="3"/>
    <x v="1"/>
    <x v="5"/>
  </r>
  <r>
    <s v="B-25703"/>
    <n v="47"/>
    <n v="-27"/>
    <x v="3"/>
    <x v="1"/>
    <x v="5"/>
  </r>
  <r>
    <s v="B-25703"/>
    <n v="186"/>
    <n v="-141"/>
    <x v="8"/>
    <x v="1"/>
    <x v="10"/>
  </r>
  <r>
    <s v="B-25704"/>
    <n v="126"/>
    <n v="-63"/>
    <x v="2"/>
    <x v="2"/>
    <x v="14"/>
  </r>
  <r>
    <s v="B-25704"/>
    <n v="102"/>
    <n v="0"/>
    <x v="2"/>
    <x v="2"/>
    <x v="4"/>
  </r>
  <r>
    <s v="B-25705"/>
    <n v="46"/>
    <n v="0"/>
    <x v="4"/>
    <x v="2"/>
    <x v="3"/>
  </r>
  <r>
    <s v="B-25706"/>
    <n v="31"/>
    <n v="-11"/>
    <x v="3"/>
    <x v="1"/>
    <x v="1"/>
  </r>
  <r>
    <s v="B-25707"/>
    <n v="8"/>
    <n v="-6"/>
    <x v="6"/>
    <x v="1"/>
    <x v="1"/>
  </r>
  <r>
    <s v="B-25708"/>
    <n v="191"/>
    <n v="13"/>
    <x v="5"/>
    <x v="0"/>
    <x v="15"/>
  </r>
  <r>
    <s v="B-25708"/>
    <n v="709"/>
    <n v="-100"/>
    <x v="1"/>
    <x v="2"/>
    <x v="4"/>
  </r>
  <r>
    <s v="B-25708"/>
    <n v="81"/>
    <n v="-51"/>
    <x v="0"/>
    <x v="1"/>
    <x v="1"/>
  </r>
  <r>
    <s v="B-25708"/>
    <n v="32"/>
    <n v="-8"/>
    <x v="4"/>
    <x v="1"/>
    <x v="1"/>
  </r>
  <r>
    <s v="B-25709"/>
    <n v="33"/>
    <n v="-12"/>
    <x v="0"/>
    <x v="1"/>
    <x v="5"/>
  </r>
  <r>
    <s v="B-25709"/>
    <n v="41"/>
    <n v="-6"/>
    <x v="6"/>
    <x v="0"/>
    <x v="7"/>
  </r>
  <r>
    <s v="B-25710"/>
    <n v="216"/>
    <n v="-38"/>
    <x v="7"/>
    <x v="0"/>
    <x v="15"/>
  </r>
  <r>
    <s v="B-25710"/>
    <n v="616"/>
    <n v="-69"/>
    <x v="0"/>
    <x v="0"/>
    <x v="15"/>
  </r>
  <r>
    <s v="B-25710"/>
    <n v="10"/>
    <n v="-1"/>
    <x v="6"/>
    <x v="1"/>
    <x v="11"/>
  </r>
  <r>
    <s v="B-25710"/>
    <n v="25"/>
    <n v="0"/>
    <x v="3"/>
    <x v="1"/>
    <x v="16"/>
  </r>
  <r>
    <s v="B-25710"/>
    <n v="53"/>
    <n v="-18"/>
    <x v="3"/>
    <x v="1"/>
    <x v="9"/>
  </r>
  <r>
    <s v="B-25710"/>
    <n v="13"/>
    <n v="-8"/>
    <x v="6"/>
    <x v="1"/>
    <x v="9"/>
  </r>
  <r>
    <s v="B-25711"/>
    <n v="100"/>
    <n v="-58"/>
    <x v="3"/>
    <x v="1"/>
    <x v="2"/>
  </r>
  <r>
    <s v="B-25712"/>
    <n v="193"/>
    <n v="-275"/>
    <x v="2"/>
    <x v="2"/>
    <x v="4"/>
  </r>
  <r>
    <s v="B-25713"/>
    <n v="158"/>
    <n v="-63"/>
    <x v="3"/>
    <x v="0"/>
    <x v="7"/>
  </r>
  <r>
    <s v="B-25714"/>
    <n v="11"/>
    <n v="-5"/>
    <x v="4"/>
    <x v="1"/>
    <x v="2"/>
  </r>
  <r>
    <s v="B-25714"/>
    <n v="340"/>
    <n v="20"/>
    <x v="0"/>
    <x v="1"/>
    <x v="10"/>
  </r>
  <r>
    <s v="B-25715"/>
    <n v="416"/>
    <n v="137"/>
    <x v="2"/>
    <x v="2"/>
    <x v="4"/>
  </r>
  <r>
    <s v="B-25716"/>
    <n v="58"/>
    <n v="0"/>
    <x v="3"/>
    <x v="1"/>
    <x v="5"/>
  </r>
  <r>
    <s v="B-25717"/>
    <n v="561"/>
    <n v="212"/>
    <x v="2"/>
    <x v="1"/>
    <x v="5"/>
  </r>
  <r>
    <s v="B-25717"/>
    <n v="138"/>
    <n v="-3"/>
    <x v="1"/>
    <x v="1"/>
    <x v="5"/>
  </r>
  <r>
    <s v="B-25717"/>
    <n v="90"/>
    <n v="17"/>
    <x v="2"/>
    <x v="1"/>
    <x v="10"/>
  </r>
  <r>
    <s v="B-25717"/>
    <n v="55"/>
    <n v="-33"/>
    <x v="4"/>
    <x v="0"/>
    <x v="7"/>
  </r>
  <r>
    <s v="B-25718"/>
    <n v="371"/>
    <n v="115"/>
    <x v="6"/>
    <x v="0"/>
    <x v="0"/>
  </r>
  <r>
    <s v="B-25718"/>
    <n v="460"/>
    <n v="31"/>
    <x v="2"/>
    <x v="0"/>
    <x v="0"/>
  </r>
  <r>
    <s v="B-25719"/>
    <n v="29"/>
    <n v="10"/>
    <x v="4"/>
    <x v="1"/>
    <x v="1"/>
  </r>
  <r>
    <s v="B-25720"/>
    <n v="30"/>
    <n v="-35"/>
    <x v="6"/>
    <x v="0"/>
    <x v="7"/>
  </r>
  <r>
    <s v="B-25721"/>
    <n v="29"/>
    <n v="-18"/>
    <x v="0"/>
    <x v="1"/>
    <x v="16"/>
  </r>
  <r>
    <s v="B-25721"/>
    <n v="191"/>
    <n v="51"/>
    <x v="1"/>
    <x v="1"/>
    <x v="10"/>
  </r>
  <r>
    <s v="B-25721"/>
    <n v="149"/>
    <n v="-40"/>
    <x v="4"/>
    <x v="2"/>
    <x v="4"/>
  </r>
  <r>
    <s v="B-25722"/>
    <n v="48"/>
    <n v="-8"/>
    <x v="5"/>
    <x v="1"/>
    <x v="1"/>
  </r>
  <r>
    <s v="B-25723"/>
    <n v="26"/>
    <n v="-24"/>
    <x v="6"/>
    <x v="1"/>
    <x v="1"/>
  </r>
  <r>
    <s v="B-25723"/>
    <n v="16"/>
    <n v="-12"/>
    <x v="4"/>
    <x v="1"/>
    <x v="1"/>
  </r>
  <r>
    <s v="B-25723"/>
    <n v="12"/>
    <n v="-7"/>
    <x v="4"/>
    <x v="1"/>
    <x v="11"/>
  </r>
  <r>
    <s v="B-25723"/>
    <n v="76"/>
    <n v="-54"/>
    <x v="2"/>
    <x v="2"/>
    <x v="3"/>
  </r>
  <r>
    <s v="B-25724"/>
    <n v="168"/>
    <n v="-51"/>
    <x v="4"/>
    <x v="0"/>
    <x v="0"/>
  </r>
  <r>
    <s v="B-25725"/>
    <n v="23"/>
    <n v="-5"/>
    <x v="0"/>
    <x v="1"/>
    <x v="2"/>
  </r>
  <r>
    <s v="B-25725"/>
    <n v="26"/>
    <n v="-5"/>
    <x v="4"/>
    <x v="1"/>
    <x v="1"/>
  </r>
  <r>
    <s v="B-25725"/>
    <n v="144"/>
    <n v="-7"/>
    <x v="3"/>
    <x v="2"/>
    <x v="3"/>
  </r>
  <r>
    <s v="B-25726"/>
    <n v="490"/>
    <n v="-128"/>
    <x v="5"/>
    <x v="0"/>
    <x v="0"/>
  </r>
  <r>
    <s v="B-25727"/>
    <n v="57"/>
    <n v="-48"/>
    <x v="7"/>
    <x v="1"/>
    <x v="11"/>
  </r>
  <r>
    <s v="B-25727"/>
    <n v="327"/>
    <n v="114"/>
    <x v="3"/>
    <x v="1"/>
    <x v="6"/>
  </r>
  <r>
    <s v="B-25728"/>
    <n v="1055"/>
    <n v="264"/>
    <x v="3"/>
    <x v="2"/>
    <x v="13"/>
  </r>
  <r>
    <s v="B-25728"/>
    <n v="771"/>
    <n v="-424"/>
    <x v="4"/>
    <x v="2"/>
    <x v="4"/>
  </r>
  <r>
    <s v="B-25728"/>
    <n v="322"/>
    <n v="-113"/>
    <x v="3"/>
    <x v="1"/>
    <x v="5"/>
  </r>
  <r>
    <s v="B-25729"/>
    <n v="1549"/>
    <n v="-439"/>
    <x v="3"/>
    <x v="2"/>
    <x v="4"/>
  </r>
  <r>
    <s v="B-25730"/>
    <n v="1145"/>
    <n v="-706"/>
    <x v="2"/>
    <x v="2"/>
    <x v="4"/>
  </r>
  <r>
    <s v="B-25730"/>
    <n v="473"/>
    <n v="42"/>
    <x v="3"/>
    <x v="0"/>
    <x v="7"/>
  </r>
  <r>
    <s v="B-25730"/>
    <n v="96"/>
    <n v="22"/>
    <x v="1"/>
    <x v="1"/>
    <x v="1"/>
  </r>
  <r>
    <s v="B-25730"/>
    <n v="18"/>
    <n v="8"/>
    <x v="4"/>
    <x v="1"/>
    <x v="2"/>
  </r>
  <r>
    <s v="B-25730"/>
    <n v="187"/>
    <n v="30"/>
    <x v="3"/>
    <x v="2"/>
    <x v="14"/>
  </r>
  <r>
    <s v="B-25730"/>
    <n v="83"/>
    <n v="-81"/>
    <x v="2"/>
    <x v="0"/>
    <x v="7"/>
  </r>
  <r>
    <s v="B-25731"/>
    <n v="131"/>
    <n v="-154"/>
    <x v="5"/>
    <x v="0"/>
    <x v="15"/>
  </r>
  <r>
    <s v="B-25732"/>
    <n v="16"/>
    <n v="-5"/>
    <x v="4"/>
    <x v="1"/>
    <x v="1"/>
  </r>
  <r>
    <s v="B-25733"/>
    <n v="43"/>
    <n v="-43"/>
    <x v="0"/>
    <x v="1"/>
    <x v="1"/>
  </r>
  <r>
    <s v="B-25733"/>
    <n v="30"/>
    <n v="-10"/>
    <x v="4"/>
    <x v="1"/>
    <x v="1"/>
  </r>
  <r>
    <s v="B-25733"/>
    <n v="23"/>
    <n v="-6"/>
    <x v="3"/>
    <x v="1"/>
    <x v="2"/>
  </r>
  <r>
    <s v="B-25734"/>
    <n v="108"/>
    <n v="-19"/>
    <x v="2"/>
    <x v="2"/>
    <x v="3"/>
  </r>
  <r>
    <s v="B-25735"/>
    <n v="12"/>
    <n v="-2"/>
    <x v="2"/>
    <x v="1"/>
    <x v="2"/>
  </r>
  <r>
    <s v="B-25735"/>
    <n v="7"/>
    <n v="-1"/>
    <x v="4"/>
    <x v="1"/>
    <x v="16"/>
  </r>
  <r>
    <s v="B-25735"/>
    <n v="15"/>
    <n v="-7"/>
    <x v="6"/>
    <x v="1"/>
    <x v="2"/>
  </r>
  <r>
    <s v="B-25736"/>
    <n v="31"/>
    <n v="-7"/>
    <x v="1"/>
    <x v="1"/>
    <x v="16"/>
  </r>
  <r>
    <s v="B-25737"/>
    <n v="187"/>
    <n v="-15"/>
    <x v="2"/>
    <x v="1"/>
    <x v="6"/>
  </r>
  <r>
    <s v="B-25738"/>
    <n v="70"/>
    <n v="-14"/>
    <x v="4"/>
    <x v="0"/>
    <x v="15"/>
  </r>
  <r>
    <s v="B-25738"/>
    <n v="72"/>
    <n v="-6"/>
    <x v="2"/>
    <x v="1"/>
    <x v="5"/>
  </r>
  <r>
    <s v="B-25738"/>
    <n v="1069"/>
    <n v="0"/>
    <x v="7"/>
    <x v="1"/>
    <x v="5"/>
  </r>
  <r>
    <s v="B-25738"/>
    <n v="148"/>
    <n v="-91"/>
    <x v="4"/>
    <x v="2"/>
    <x v="4"/>
  </r>
  <r>
    <s v="B-25739"/>
    <n v="133"/>
    <n v="-56"/>
    <x v="4"/>
    <x v="0"/>
    <x v="7"/>
  </r>
  <r>
    <s v="B-25740"/>
    <n v="40"/>
    <n v="-37"/>
    <x v="2"/>
    <x v="1"/>
    <x v="1"/>
  </r>
  <r>
    <s v="B-25740"/>
    <n v="7"/>
    <n v="0"/>
    <x v="4"/>
    <x v="1"/>
    <x v="16"/>
  </r>
  <r>
    <s v="B-25740"/>
    <n v="58"/>
    <n v="-8"/>
    <x v="4"/>
    <x v="1"/>
    <x v="5"/>
  </r>
  <r>
    <s v="B-25741"/>
    <n v="482"/>
    <n v="-6"/>
    <x v="0"/>
    <x v="2"/>
    <x v="3"/>
  </r>
  <r>
    <s v="B-25742"/>
    <n v="11"/>
    <n v="-8"/>
    <x v="4"/>
    <x v="1"/>
    <x v="16"/>
  </r>
  <r>
    <s v="B-25743"/>
    <n v="143"/>
    <n v="-124"/>
    <x v="1"/>
    <x v="1"/>
    <x v="5"/>
  </r>
  <r>
    <s v="B-25743"/>
    <n v="9"/>
    <n v="-5"/>
    <x v="6"/>
    <x v="1"/>
    <x v="5"/>
  </r>
  <r>
    <s v="B-25743"/>
    <n v="503"/>
    <n v="-56"/>
    <x v="4"/>
    <x v="1"/>
    <x v="6"/>
  </r>
  <r>
    <s v="B-25743"/>
    <n v="74"/>
    <n v="-51"/>
    <x v="2"/>
    <x v="1"/>
    <x v="1"/>
  </r>
  <r>
    <s v="B-25743"/>
    <n v="56"/>
    <n v="0"/>
    <x v="3"/>
    <x v="1"/>
    <x v="2"/>
  </r>
  <r>
    <s v="B-25744"/>
    <n v="373"/>
    <n v="-254"/>
    <x v="7"/>
    <x v="2"/>
    <x v="13"/>
  </r>
  <r>
    <s v="B-25745"/>
    <n v="44"/>
    <n v="-8"/>
    <x v="2"/>
    <x v="1"/>
    <x v="1"/>
  </r>
  <r>
    <s v="B-25745"/>
    <n v="296"/>
    <n v="-225"/>
    <x v="10"/>
    <x v="1"/>
    <x v="5"/>
  </r>
  <r>
    <s v="B-25745"/>
    <n v="670"/>
    <n v="15"/>
    <x v="1"/>
    <x v="0"/>
    <x v="0"/>
  </r>
  <r>
    <s v="B-25745"/>
    <n v="132"/>
    <n v="-79"/>
    <x v="1"/>
    <x v="0"/>
    <x v="15"/>
  </r>
  <r>
    <s v="B-25746"/>
    <n v="87"/>
    <n v="16"/>
    <x v="4"/>
    <x v="1"/>
    <x v="5"/>
  </r>
  <r>
    <s v="B-25747"/>
    <n v="877"/>
    <n v="395"/>
    <x v="4"/>
    <x v="0"/>
    <x v="0"/>
  </r>
  <r>
    <s v="B-25748"/>
    <n v="141"/>
    <n v="10"/>
    <x v="3"/>
    <x v="1"/>
    <x v="10"/>
  </r>
  <r>
    <s v="B-25748"/>
    <n v="224"/>
    <n v="58"/>
    <x v="2"/>
    <x v="2"/>
    <x v="4"/>
  </r>
  <r>
    <s v="B-25748"/>
    <n v="8"/>
    <n v="-1"/>
    <x v="4"/>
    <x v="1"/>
    <x v="11"/>
  </r>
  <r>
    <s v="B-25748"/>
    <n v="47"/>
    <n v="-21"/>
    <x v="4"/>
    <x v="2"/>
    <x v="3"/>
  </r>
  <r>
    <s v="B-25749"/>
    <n v="1052"/>
    <n v="-82"/>
    <x v="2"/>
    <x v="0"/>
    <x v="0"/>
  </r>
  <r>
    <s v="B-25750"/>
    <n v="212"/>
    <n v="-24"/>
    <x v="4"/>
    <x v="0"/>
    <x v="7"/>
  </r>
  <r>
    <s v="B-25750"/>
    <n v="42"/>
    <n v="-15"/>
    <x v="11"/>
    <x v="1"/>
    <x v="16"/>
  </r>
  <r>
    <s v="B-25750"/>
    <n v="208"/>
    <n v="-25"/>
    <x v="4"/>
    <x v="1"/>
    <x v="5"/>
  </r>
  <r>
    <s v="B-25750"/>
    <n v="22"/>
    <n v="-12"/>
    <x v="2"/>
    <x v="1"/>
    <x v="1"/>
  </r>
  <r>
    <s v="B-25750"/>
    <n v="539"/>
    <n v="-146"/>
    <x v="0"/>
    <x v="0"/>
    <x v="15"/>
  </r>
  <r>
    <s v="B-25750"/>
    <n v="78"/>
    <n v="-6"/>
    <x v="4"/>
    <x v="0"/>
    <x v="15"/>
  </r>
  <r>
    <s v="B-25750"/>
    <n v="20"/>
    <n v="-18"/>
    <x v="4"/>
    <x v="1"/>
    <x v="5"/>
  </r>
  <r>
    <s v="B-25750"/>
    <n v="19"/>
    <n v="-1"/>
    <x v="6"/>
    <x v="1"/>
    <x v="10"/>
  </r>
  <r>
    <s v="B-25750"/>
    <n v="73"/>
    <n v="-31"/>
    <x v="6"/>
    <x v="0"/>
    <x v="0"/>
  </r>
  <r>
    <s v="B-25751"/>
    <n v="10"/>
    <n v="-8"/>
    <x v="6"/>
    <x v="1"/>
    <x v="8"/>
  </r>
  <r>
    <s v="B-25751"/>
    <n v="14"/>
    <n v="-3"/>
    <x v="4"/>
    <x v="1"/>
    <x v="11"/>
  </r>
  <r>
    <s v="B-25751"/>
    <n v="68"/>
    <n v="-56"/>
    <x v="4"/>
    <x v="2"/>
    <x v="4"/>
  </r>
  <r>
    <s v="B-25751"/>
    <n v="106"/>
    <n v="0"/>
    <x v="4"/>
    <x v="2"/>
    <x v="4"/>
  </r>
  <r>
    <s v="B-25751"/>
    <n v="43"/>
    <n v="-5"/>
    <x v="4"/>
    <x v="1"/>
    <x v="5"/>
  </r>
  <r>
    <s v="B-25751"/>
    <n v="43"/>
    <n v="21"/>
    <x v="2"/>
    <x v="1"/>
    <x v="10"/>
  </r>
  <r>
    <s v="B-25751"/>
    <n v="534"/>
    <n v="5"/>
    <x v="4"/>
    <x v="2"/>
    <x v="3"/>
  </r>
  <r>
    <s v="B-25751"/>
    <n v="32"/>
    <n v="7"/>
    <x v="2"/>
    <x v="1"/>
    <x v="2"/>
  </r>
  <r>
    <s v="B-25751"/>
    <n v="65"/>
    <n v="-4"/>
    <x v="7"/>
    <x v="1"/>
    <x v="2"/>
  </r>
  <r>
    <s v="B-25751"/>
    <n v="221"/>
    <n v="-15"/>
    <x v="4"/>
    <x v="2"/>
    <x v="3"/>
  </r>
  <r>
    <s v="B-25752"/>
    <n v="1361"/>
    <n v="197"/>
    <x v="8"/>
    <x v="0"/>
    <x v="0"/>
  </r>
  <r>
    <s v="B-25752"/>
    <n v="761"/>
    <n v="266"/>
    <x v="8"/>
    <x v="2"/>
    <x v="3"/>
  </r>
  <r>
    <s v="B-25752"/>
    <n v="76"/>
    <n v="27"/>
    <x v="1"/>
    <x v="1"/>
    <x v="1"/>
  </r>
  <r>
    <s v="B-25752"/>
    <n v="91"/>
    <n v="15"/>
    <x v="7"/>
    <x v="1"/>
    <x v="9"/>
  </r>
  <r>
    <s v="B-25752"/>
    <n v="8"/>
    <n v="-2"/>
    <x v="4"/>
    <x v="1"/>
    <x v="2"/>
  </r>
  <r>
    <s v="B-25752"/>
    <n v="735"/>
    <n v="-235"/>
    <x v="7"/>
    <x v="2"/>
    <x v="13"/>
  </r>
  <r>
    <s v="B-25752"/>
    <n v="33"/>
    <n v="-27"/>
    <x v="6"/>
    <x v="0"/>
    <x v="7"/>
  </r>
  <r>
    <s v="B-25753"/>
    <n v="62"/>
    <n v="-56"/>
    <x v="1"/>
    <x v="1"/>
    <x v="8"/>
  </r>
  <r>
    <s v="B-25753"/>
    <n v="27"/>
    <n v="-20"/>
    <x v="4"/>
    <x v="1"/>
    <x v="2"/>
  </r>
  <r>
    <s v="B-25753"/>
    <n v="65"/>
    <n v="-52"/>
    <x v="2"/>
    <x v="2"/>
    <x v="14"/>
  </r>
  <r>
    <s v="B-25753"/>
    <n v="47"/>
    <n v="-114"/>
    <x v="1"/>
    <x v="0"/>
    <x v="15"/>
  </r>
  <r>
    <s v="B-25753"/>
    <n v="341"/>
    <n v="-85"/>
    <x v="7"/>
    <x v="1"/>
    <x v="6"/>
  </r>
  <r>
    <s v="B-25753"/>
    <n v="107"/>
    <n v="31"/>
    <x v="1"/>
    <x v="1"/>
    <x v="9"/>
  </r>
  <r>
    <s v="B-25753"/>
    <n v="154"/>
    <n v="22"/>
    <x v="0"/>
    <x v="1"/>
    <x v="9"/>
  </r>
  <r>
    <s v="B-25753"/>
    <n v="620"/>
    <n v="82"/>
    <x v="7"/>
    <x v="2"/>
    <x v="14"/>
  </r>
  <r>
    <s v="B-25753"/>
    <n v="77"/>
    <n v="-43"/>
    <x v="5"/>
    <x v="1"/>
    <x v="1"/>
  </r>
  <r>
    <s v="B-25754"/>
    <n v="72"/>
    <n v="-46"/>
    <x v="0"/>
    <x v="1"/>
    <x v="8"/>
  </r>
  <r>
    <s v="B-25754"/>
    <n v="41"/>
    <n v="-14"/>
    <x v="1"/>
    <x v="1"/>
    <x v="11"/>
  </r>
  <r>
    <s v="B-25754"/>
    <n v="30"/>
    <n v="-23"/>
    <x v="4"/>
    <x v="1"/>
    <x v="5"/>
  </r>
  <r>
    <s v="B-25754"/>
    <n v="93"/>
    <n v="-65"/>
    <x v="3"/>
    <x v="1"/>
    <x v="1"/>
  </r>
  <r>
    <s v="B-25754"/>
    <n v="19"/>
    <n v="0"/>
    <x v="2"/>
    <x v="1"/>
    <x v="16"/>
  </r>
  <r>
    <s v="B-25754"/>
    <n v="9"/>
    <n v="-1"/>
    <x v="2"/>
    <x v="1"/>
    <x v="16"/>
  </r>
  <r>
    <s v="B-25754"/>
    <n v="319"/>
    <n v="-312"/>
    <x v="1"/>
    <x v="1"/>
    <x v="5"/>
  </r>
  <r>
    <s v="B-25754"/>
    <n v="262"/>
    <n v="-215"/>
    <x v="4"/>
    <x v="2"/>
    <x v="13"/>
  </r>
  <r>
    <s v="B-25755"/>
    <n v="37"/>
    <n v="-53"/>
    <x v="2"/>
    <x v="1"/>
    <x v="5"/>
  </r>
  <r>
    <s v="B-25755"/>
    <n v="257"/>
    <n v="-3"/>
    <x v="4"/>
    <x v="0"/>
    <x v="0"/>
  </r>
  <r>
    <s v="B-25755"/>
    <n v="80"/>
    <n v="-19"/>
    <x v="1"/>
    <x v="1"/>
    <x v="1"/>
  </r>
  <r>
    <s v="B-25755"/>
    <n v="321"/>
    <n v="-315"/>
    <x v="1"/>
    <x v="1"/>
    <x v="5"/>
  </r>
  <r>
    <s v="B-25755"/>
    <n v="47"/>
    <n v="-3"/>
    <x v="4"/>
    <x v="1"/>
    <x v="1"/>
  </r>
  <r>
    <s v="B-25755"/>
    <n v="593"/>
    <n v="213"/>
    <x v="3"/>
    <x v="0"/>
    <x v="0"/>
  </r>
  <r>
    <s v="B-25755"/>
    <n v="134"/>
    <n v="-34"/>
    <x v="4"/>
    <x v="0"/>
    <x v="7"/>
  </r>
  <r>
    <s v="B-25755"/>
    <n v="1709"/>
    <n v="564"/>
    <x v="2"/>
    <x v="1"/>
    <x v="6"/>
  </r>
  <r>
    <s v="B-25755"/>
    <n v="27"/>
    <n v="4"/>
    <x v="4"/>
    <x v="1"/>
    <x v="5"/>
  </r>
  <r>
    <s v="B-25756"/>
    <n v="465"/>
    <n v="-33"/>
    <x v="3"/>
    <x v="2"/>
    <x v="4"/>
  </r>
  <r>
    <s v="B-25756"/>
    <n v="643"/>
    <n v="-45"/>
    <x v="4"/>
    <x v="2"/>
    <x v="13"/>
  </r>
  <r>
    <s v="B-25756"/>
    <n v="204"/>
    <n v="-276"/>
    <x v="2"/>
    <x v="0"/>
    <x v="0"/>
  </r>
  <r>
    <s v="B-25756"/>
    <n v="729"/>
    <n v="-492"/>
    <x v="1"/>
    <x v="0"/>
    <x v="0"/>
  </r>
  <r>
    <s v="B-25756"/>
    <n v="29"/>
    <n v="-24"/>
    <x v="3"/>
    <x v="1"/>
    <x v="11"/>
  </r>
  <r>
    <s v="B-25757"/>
    <n v="17"/>
    <n v="-13"/>
    <x v="3"/>
    <x v="1"/>
    <x v="16"/>
  </r>
  <r>
    <s v="B-25757"/>
    <n v="34"/>
    <n v="-11"/>
    <x v="1"/>
    <x v="1"/>
    <x v="9"/>
  </r>
  <r>
    <s v="B-25757"/>
    <n v="98"/>
    <n v="9"/>
    <x v="4"/>
    <x v="0"/>
    <x v="15"/>
  </r>
  <r>
    <s v="B-25757"/>
    <n v="3151"/>
    <n v="-35"/>
    <x v="0"/>
    <x v="1"/>
    <x v="6"/>
  </r>
  <r>
    <s v="B-25757"/>
    <n v="53"/>
    <n v="15"/>
    <x v="4"/>
    <x v="1"/>
    <x v="1"/>
  </r>
  <r>
    <s v="B-25757"/>
    <n v="165"/>
    <n v="30"/>
    <x v="2"/>
    <x v="1"/>
    <x v="1"/>
  </r>
  <r>
    <s v="B-25757"/>
    <n v="211"/>
    <n v="19"/>
    <x v="5"/>
    <x v="1"/>
    <x v="1"/>
  </r>
  <r>
    <s v="B-25757"/>
    <n v="106"/>
    <n v="15"/>
    <x v="0"/>
    <x v="1"/>
    <x v="2"/>
  </r>
  <r>
    <s v="B-25757"/>
    <n v="14"/>
    <n v="5"/>
    <x v="6"/>
    <x v="1"/>
    <x v="2"/>
  </r>
  <r>
    <s v="B-25757"/>
    <n v="17"/>
    <n v="7"/>
    <x v="2"/>
    <x v="1"/>
    <x v="2"/>
  </r>
  <r>
    <s v="B-25757"/>
    <n v="46"/>
    <n v="14"/>
    <x v="1"/>
    <x v="1"/>
    <x v="16"/>
  </r>
  <r>
    <s v="B-25758"/>
    <n v="8"/>
    <n v="-2"/>
    <x v="6"/>
    <x v="1"/>
    <x v="1"/>
  </r>
  <r>
    <s v="B-25759"/>
    <n v="20"/>
    <n v="-9"/>
    <x v="7"/>
    <x v="1"/>
    <x v="2"/>
  </r>
  <r>
    <s v="B-25760"/>
    <n v="322"/>
    <n v="-193"/>
    <x v="1"/>
    <x v="2"/>
    <x v="13"/>
  </r>
  <r>
    <s v="B-25761"/>
    <n v="2188"/>
    <n v="1050"/>
    <x v="1"/>
    <x v="0"/>
    <x v="0"/>
  </r>
  <r>
    <s v="B-25761"/>
    <n v="328"/>
    <n v="-15"/>
    <x v="2"/>
    <x v="2"/>
    <x v="3"/>
  </r>
  <r>
    <s v="B-25761"/>
    <n v="418"/>
    <n v="70"/>
    <x v="0"/>
    <x v="2"/>
    <x v="4"/>
  </r>
  <r>
    <s v="B-25761"/>
    <n v="40"/>
    <n v="0"/>
    <x v="2"/>
    <x v="1"/>
    <x v="5"/>
  </r>
  <r>
    <s v="B-25761"/>
    <n v="102"/>
    <n v="-90"/>
    <x v="6"/>
    <x v="1"/>
    <x v="5"/>
  </r>
  <r>
    <s v="B-25761"/>
    <n v="263"/>
    <n v="-31"/>
    <x v="8"/>
    <x v="2"/>
    <x v="3"/>
  </r>
  <r>
    <s v="B-25762"/>
    <n v="1316"/>
    <n v="-527"/>
    <x v="0"/>
    <x v="2"/>
    <x v="3"/>
  </r>
  <r>
    <s v="B-25762"/>
    <n v="27"/>
    <n v="4"/>
    <x v="2"/>
    <x v="1"/>
    <x v="16"/>
  </r>
  <r>
    <s v="B-25762"/>
    <n v="98"/>
    <n v="-5"/>
    <x v="4"/>
    <x v="1"/>
    <x v="5"/>
  </r>
  <r>
    <s v="B-25763"/>
    <n v="58"/>
    <n v="-52"/>
    <x v="2"/>
    <x v="0"/>
    <x v="7"/>
  </r>
  <r>
    <s v="B-25764"/>
    <n v="119"/>
    <n v="43"/>
    <x v="1"/>
    <x v="1"/>
    <x v="9"/>
  </r>
  <r>
    <s v="B-25764"/>
    <n v="765"/>
    <n v="-153"/>
    <x v="4"/>
    <x v="2"/>
    <x v="4"/>
  </r>
  <r>
    <s v="B-25764"/>
    <n v="26"/>
    <n v="0"/>
    <x v="4"/>
    <x v="1"/>
    <x v="8"/>
  </r>
  <r>
    <s v="B-25764"/>
    <n v="24"/>
    <n v="-24"/>
    <x v="4"/>
    <x v="1"/>
    <x v="5"/>
  </r>
  <r>
    <s v="B-25765"/>
    <n v="139"/>
    <n v="14"/>
    <x v="2"/>
    <x v="1"/>
    <x v="1"/>
  </r>
  <r>
    <s v="B-25766"/>
    <n v="220"/>
    <n v="-19"/>
    <x v="4"/>
    <x v="1"/>
    <x v="5"/>
  </r>
  <r>
    <s v="B-25767"/>
    <n v="299"/>
    <n v="-28"/>
    <x v="2"/>
    <x v="2"/>
    <x v="3"/>
  </r>
  <r>
    <s v="B-25767"/>
    <n v="9"/>
    <n v="-9"/>
    <x v="4"/>
    <x v="1"/>
    <x v="8"/>
  </r>
  <r>
    <s v="B-25767"/>
    <n v="74"/>
    <n v="-59"/>
    <x v="4"/>
    <x v="2"/>
    <x v="14"/>
  </r>
  <r>
    <s v="B-25767"/>
    <n v="29"/>
    <n v="-3"/>
    <x v="2"/>
    <x v="1"/>
    <x v="5"/>
  </r>
  <r>
    <s v="B-25767"/>
    <n v="48"/>
    <n v="-22"/>
    <x v="4"/>
    <x v="1"/>
    <x v="5"/>
  </r>
  <r>
    <s v="B-25768"/>
    <n v="1582"/>
    <n v="-443"/>
    <x v="7"/>
    <x v="1"/>
    <x v="6"/>
  </r>
  <r>
    <s v="B-25769"/>
    <n v="355"/>
    <n v="-4"/>
    <x v="4"/>
    <x v="1"/>
    <x v="5"/>
  </r>
  <r>
    <s v="B-25770"/>
    <n v="375"/>
    <n v="180"/>
    <x v="2"/>
    <x v="0"/>
    <x v="0"/>
  </r>
  <r>
    <s v="B-25770"/>
    <n v="299"/>
    <n v="113"/>
    <x v="4"/>
    <x v="0"/>
    <x v="0"/>
  </r>
  <r>
    <s v="B-25770"/>
    <n v="287"/>
    <n v="-280"/>
    <x v="11"/>
    <x v="0"/>
    <x v="7"/>
  </r>
  <r>
    <s v="B-25770"/>
    <n v="110"/>
    <n v="35"/>
    <x v="6"/>
    <x v="0"/>
    <x v="15"/>
  </r>
  <r>
    <s v="B-25771"/>
    <n v="148"/>
    <n v="59"/>
    <x v="2"/>
    <x v="1"/>
    <x v="2"/>
  </r>
  <r>
    <s v="B-25772"/>
    <n v="1183"/>
    <n v="106"/>
    <x v="3"/>
    <x v="2"/>
    <x v="13"/>
  </r>
  <r>
    <s v="B-25773"/>
    <n v="248"/>
    <n v="-70"/>
    <x v="2"/>
    <x v="0"/>
    <x v="7"/>
  </r>
  <r>
    <s v="B-25773"/>
    <n v="85"/>
    <n v="-9"/>
    <x v="3"/>
    <x v="1"/>
    <x v="5"/>
  </r>
  <r>
    <s v="B-25773"/>
    <n v="24"/>
    <n v="-14"/>
    <x v="4"/>
    <x v="1"/>
    <x v="5"/>
  </r>
  <r>
    <s v="B-25773"/>
    <n v="209"/>
    <n v="-21"/>
    <x v="4"/>
    <x v="2"/>
    <x v="3"/>
  </r>
  <r>
    <s v="B-25773"/>
    <n v="224"/>
    <n v="-143"/>
    <x v="2"/>
    <x v="0"/>
    <x v="7"/>
  </r>
  <r>
    <s v="B-25774"/>
    <n v="38"/>
    <n v="-6"/>
    <x v="4"/>
    <x v="0"/>
    <x v="15"/>
  </r>
  <r>
    <s v="B-25775"/>
    <n v="50"/>
    <n v="-17"/>
    <x v="4"/>
    <x v="1"/>
    <x v="1"/>
  </r>
  <r>
    <s v="B-25776"/>
    <n v="47"/>
    <n v="-20"/>
    <x v="4"/>
    <x v="1"/>
    <x v="8"/>
  </r>
  <r>
    <s v="B-25777"/>
    <n v="61"/>
    <n v="-25"/>
    <x v="3"/>
    <x v="2"/>
    <x v="14"/>
  </r>
  <r>
    <s v="B-25777"/>
    <n v="69"/>
    <n v="-67"/>
    <x v="3"/>
    <x v="1"/>
    <x v="8"/>
  </r>
  <r>
    <s v="B-25777"/>
    <n v="59"/>
    <n v="-46"/>
    <x v="0"/>
    <x v="1"/>
    <x v="9"/>
  </r>
  <r>
    <s v="B-25777"/>
    <n v="117"/>
    <n v="17"/>
    <x v="7"/>
    <x v="1"/>
    <x v="8"/>
  </r>
  <r>
    <s v="B-25777"/>
    <n v="1076"/>
    <n v="-38"/>
    <x v="3"/>
    <x v="2"/>
    <x v="13"/>
  </r>
  <r>
    <s v="B-25778"/>
    <n v="1506"/>
    <n v="-266"/>
    <x v="7"/>
    <x v="2"/>
    <x v="13"/>
  </r>
  <r>
    <s v="B-25778"/>
    <n v="109"/>
    <n v="-6"/>
    <x v="7"/>
    <x v="1"/>
    <x v="5"/>
  </r>
  <r>
    <s v="B-25778"/>
    <n v="933"/>
    <n v="166"/>
    <x v="1"/>
    <x v="1"/>
    <x v="5"/>
  </r>
  <r>
    <s v="B-25778"/>
    <n v="724"/>
    <n v="-447"/>
    <x v="3"/>
    <x v="2"/>
    <x v="3"/>
  </r>
  <r>
    <s v="B-25779"/>
    <n v="1361"/>
    <n v="-980"/>
    <x v="2"/>
    <x v="0"/>
    <x v="12"/>
  </r>
  <r>
    <s v="B-25780"/>
    <n v="137"/>
    <n v="-41"/>
    <x v="2"/>
    <x v="2"/>
    <x v="4"/>
  </r>
  <r>
    <s v="B-25781"/>
    <n v="60"/>
    <n v="-49"/>
    <x v="5"/>
    <x v="1"/>
    <x v="2"/>
  </r>
  <r>
    <s v="B-25781"/>
    <n v="30"/>
    <n v="-25"/>
    <x v="4"/>
    <x v="1"/>
    <x v="9"/>
  </r>
  <r>
    <s v="B-25781"/>
    <n v="767"/>
    <n v="-353"/>
    <x v="1"/>
    <x v="1"/>
    <x v="6"/>
  </r>
  <r>
    <s v="B-25781"/>
    <n v="45"/>
    <n v="-28"/>
    <x v="4"/>
    <x v="1"/>
    <x v="1"/>
  </r>
  <r>
    <s v="B-25781"/>
    <n v="25"/>
    <n v="-1"/>
    <x v="3"/>
    <x v="1"/>
    <x v="8"/>
  </r>
  <r>
    <s v="B-25781"/>
    <n v="584"/>
    <n v="-444"/>
    <x v="0"/>
    <x v="2"/>
    <x v="13"/>
  </r>
  <r>
    <s v="B-25782"/>
    <n v="335"/>
    <n v="-22"/>
    <x v="0"/>
    <x v="0"/>
    <x v="7"/>
  </r>
  <r>
    <s v="B-25783"/>
    <n v="25"/>
    <n v="-11"/>
    <x v="6"/>
    <x v="1"/>
    <x v="1"/>
  </r>
  <r>
    <s v="B-25783"/>
    <n v="30"/>
    <n v="-6"/>
    <x v="4"/>
    <x v="1"/>
    <x v="2"/>
  </r>
  <r>
    <s v="B-25783"/>
    <n v="33"/>
    <n v="-10"/>
    <x v="7"/>
    <x v="1"/>
    <x v="11"/>
  </r>
  <r>
    <s v="B-25783"/>
    <n v="21"/>
    <n v="-17"/>
    <x v="2"/>
    <x v="1"/>
    <x v="10"/>
  </r>
  <r>
    <s v="B-25783"/>
    <n v="26"/>
    <n v="2"/>
    <x v="4"/>
    <x v="1"/>
    <x v="2"/>
  </r>
  <r>
    <s v="B-25784"/>
    <n v="15"/>
    <n v="4"/>
    <x v="6"/>
    <x v="1"/>
    <x v="2"/>
  </r>
  <r>
    <s v="B-25785"/>
    <n v="595"/>
    <n v="292"/>
    <x v="2"/>
    <x v="1"/>
    <x v="5"/>
  </r>
  <r>
    <s v="B-25785"/>
    <n v="45"/>
    <n v="0"/>
    <x v="4"/>
    <x v="1"/>
    <x v="9"/>
  </r>
  <r>
    <s v="B-25785"/>
    <n v="192"/>
    <n v="-146"/>
    <x v="2"/>
    <x v="1"/>
    <x v="5"/>
  </r>
  <r>
    <s v="B-25785"/>
    <n v="26"/>
    <n v="-25"/>
    <x v="2"/>
    <x v="1"/>
    <x v="5"/>
  </r>
  <r>
    <s v="B-25786"/>
    <n v="1854"/>
    <n v="433"/>
    <x v="1"/>
    <x v="0"/>
    <x v="0"/>
  </r>
  <r>
    <s v="B-25786"/>
    <n v="623"/>
    <n v="-192"/>
    <x v="2"/>
    <x v="0"/>
    <x v="12"/>
  </r>
  <r>
    <s v="B-25786"/>
    <n v="44"/>
    <n v="-34"/>
    <x v="2"/>
    <x v="1"/>
    <x v="1"/>
  </r>
  <r>
    <s v="B-25786"/>
    <n v="17"/>
    <n v="-11"/>
    <x v="2"/>
    <x v="1"/>
    <x v="16"/>
  </r>
  <r>
    <s v="B-25787"/>
    <n v="556"/>
    <n v="-209"/>
    <x v="0"/>
    <x v="1"/>
    <x v="5"/>
  </r>
  <r>
    <s v="B-25787"/>
    <n v="40"/>
    <n v="-12"/>
    <x v="2"/>
    <x v="1"/>
    <x v="10"/>
  </r>
  <r>
    <s v="B-25787"/>
    <n v="229"/>
    <n v="-41"/>
    <x v="5"/>
    <x v="2"/>
    <x v="14"/>
  </r>
  <r>
    <s v="B-25787"/>
    <n v="140"/>
    <n v="-58"/>
    <x v="3"/>
    <x v="0"/>
    <x v="15"/>
  </r>
  <r>
    <s v="B-25788"/>
    <n v="12"/>
    <n v="3"/>
    <x v="6"/>
    <x v="1"/>
    <x v="1"/>
  </r>
  <r>
    <s v="B-25789"/>
    <n v="30"/>
    <n v="0"/>
    <x v="6"/>
    <x v="1"/>
    <x v="8"/>
  </r>
  <r>
    <s v="B-25789"/>
    <n v="313"/>
    <n v="-13"/>
    <x v="1"/>
    <x v="0"/>
    <x v="0"/>
  </r>
  <r>
    <s v="B-25789"/>
    <n v="67"/>
    <n v="-86"/>
    <x v="8"/>
    <x v="0"/>
    <x v="15"/>
  </r>
  <r>
    <s v="B-25790"/>
    <n v="42"/>
    <n v="-3"/>
    <x v="6"/>
    <x v="2"/>
    <x v="3"/>
  </r>
  <r>
    <s v="B-25791"/>
    <n v="253"/>
    <n v="-63"/>
    <x v="4"/>
    <x v="1"/>
    <x v="5"/>
  </r>
  <r>
    <s v="B-25791"/>
    <n v="565"/>
    <n v="66"/>
    <x v="0"/>
    <x v="1"/>
    <x v="5"/>
  </r>
  <r>
    <s v="B-25791"/>
    <n v="175"/>
    <n v="77"/>
    <x v="2"/>
    <x v="1"/>
    <x v="5"/>
  </r>
  <r>
    <s v="B-25792"/>
    <n v="74"/>
    <n v="-25"/>
    <x v="2"/>
    <x v="1"/>
    <x v="1"/>
  </r>
  <r>
    <s v="B-25793"/>
    <n v="40"/>
    <n v="-33"/>
    <x v="1"/>
    <x v="1"/>
    <x v="2"/>
  </r>
  <r>
    <s v="B-25793"/>
    <n v="63"/>
    <n v="-24"/>
    <x v="7"/>
    <x v="1"/>
    <x v="8"/>
  </r>
  <r>
    <s v="B-25793"/>
    <n v="60"/>
    <n v="-12"/>
    <x v="3"/>
    <x v="1"/>
    <x v="2"/>
  </r>
  <r>
    <s v="B-25793"/>
    <n v="257"/>
    <n v="-252"/>
    <x v="3"/>
    <x v="1"/>
    <x v="5"/>
  </r>
  <r>
    <s v="B-25793"/>
    <n v="24"/>
    <n v="-1"/>
    <x v="3"/>
    <x v="1"/>
    <x v="16"/>
  </r>
  <r>
    <s v="B-25793"/>
    <n v="18"/>
    <n v="1"/>
    <x v="2"/>
    <x v="1"/>
    <x v="2"/>
  </r>
  <r>
    <s v="B-25793"/>
    <n v="1402"/>
    <n v="109"/>
    <x v="10"/>
    <x v="1"/>
    <x v="5"/>
  </r>
  <r>
    <s v="B-25794"/>
    <n v="176"/>
    <n v="37"/>
    <x v="7"/>
    <x v="2"/>
    <x v="14"/>
  </r>
  <r>
    <s v="B-25795"/>
    <n v="276"/>
    <n v="-21"/>
    <x v="4"/>
    <x v="2"/>
    <x v="4"/>
  </r>
  <r>
    <s v="B-25796"/>
    <n v="37"/>
    <n v="-6"/>
    <x v="6"/>
    <x v="1"/>
    <x v="5"/>
  </r>
  <r>
    <s v="B-25796"/>
    <n v="28"/>
    <n v="1"/>
    <x v="6"/>
    <x v="2"/>
    <x v="14"/>
  </r>
  <r>
    <s v="B-25796"/>
    <n v="239"/>
    <n v="-162"/>
    <x v="1"/>
    <x v="0"/>
    <x v="7"/>
  </r>
  <r>
    <s v="B-25796"/>
    <n v="78"/>
    <n v="-64"/>
    <x v="0"/>
    <x v="1"/>
    <x v="1"/>
  </r>
  <r>
    <s v="B-25796"/>
    <n v="632"/>
    <n v="-316"/>
    <x v="7"/>
    <x v="1"/>
    <x v="5"/>
  </r>
  <r>
    <s v="B-25796"/>
    <n v="559"/>
    <n v="-19"/>
    <x v="4"/>
    <x v="1"/>
    <x v="6"/>
  </r>
  <r>
    <s v="B-25796"/>
    <n v="148"/>
    <n v="0"/>
    <x v="2"/>
    <x v="1"/>
    <x v="5"/>
  </r>
  <r>
    <s v="B-25797"/>
    <n v="976"/>
    <n v="293"/>
    <x v="3"/>
    <x v="2"/>
    <x v="14"/>
  </r>
  <r>
    <s v="B-25797"/>
    <n v="148"/>
    <n v="-101"/>
    <x v="4"/>
    <x v="0"/>
    <x v="0"/>
  </r>
  <r>
    <s v="B-25797"/>
    <n v="413"/>
    <n v="-314"/>
    <x v="8"/>
    <x v="0"/>
    <x v="7"/>
  </r>
  <r>
    <s v="B-25797"/>
    <n v="89"/>
    <n v="-4"/>
    <x v="1"/>
    <x v="1"/>
    <x v="5"/>
  </r>
  <r>
    <s v="B-25797"/>
    <n v="1630"/>
    <n v="-802"/>
    <x v="1"/>
    <x v="0"/>
    <x v="12"/>
  </r>
  <r>
    <s v="B-25797"/>
    <n v="31"/>
    <n v="1"/>
    <x v="4"/>
    <x v="1"/>
    <x v="2"/>
  </r>
  <r>
    <s v="B-25798"/>
    <n v="379"/>
    <n v="63"/>
    <x v="4"/>
    <x v="1"/>
    <x v="5"/>
  </r>
  <r>
    <s v="B-25798"/>
    <n v="448"/>
    <n v="148"/>
    <x v="4"/>
    <x v="2"/>
    <x v="13"/>
  </r>
  <r>
    <s v="B-25798"/>
    <n v="2830"/>
    <n v="-1981"/>
    <x v="9"/>
    <x v="0"/>
    <x v="0"/>
  </r>
  <r>
    <s v="B-25798"/>
    <n v="47"/>
    <n v="-3"/>
    <x v="4"/>
    <x v="1"/>
    <x v="1"/>
  </r>
  <r>
    <s v="B-25798"/>
    <n v="38"/>
    <n v="-13"/>
    <x v="2"/>
    <x v="1"/>
    <x v="1"/>
  </r>
  <r>
    <s v="B-25798"/>
    <n v="61"/>
    <n v="-50"/>
    <x v="3"/>
    <x v="1"/>
    <x v="2"/>
  </r>
  <r>
    <s v="B-25799"/>
    <n v="205"/>
    <n v="-119"/>
    <x v="2"/>
    <x v="1"/>
    <x v="5"/>
  </r>
  <r>
    <s v="B-25799"/>
    <n v="47"/>
    <n v="-27"/>
    <x v="3"/>
    <x v="1"/>
    <x v="5"/>
  </r>
  <r>
    <s v="B-25799"/>
    <n v="45"/>
    <n v="-15"/>
    <x v="4"/>
    <x v="0"/>
    <x v="7"/>
  </r>
  <r>
    <s v="B-25799"/>
    <n v="70"/>
    <n v="-64"/>
    <x v="1"/>
    <x v="1"/>
    <x v="1"/>
  </r>
  <r>
    <s v="B-25800"/>
    <n v="122"/>
    <n v="-66"/>
    <x v="8"/>
    <x v="2"/>
    <x v="14"/>
  </r>
  <r>
    <s v="B-25800"/>
    <n v="21"/>
    <n v="-6"/>
    <x v="2"/>
    <x v="1"/>
    <x v="11"/>
  </r>
  <r>
    <s v="B-25800"/>
    <n v="45"/>
    <n v="12"/>
    <x v="0"/>
    <x v="1"/>
    <x v="2"/>
  </r>
  <r>
    <s v="B-25801"/>
    <n v="64"/>
    <n v="6"/>
    <x v="3"/>
    <x v="1"/>
    <x v="5"/>
  </r>
  <r>
    <s v="B-25801"/>
    <n v="49"/>
    <n v="-31"/>
    <x v="4"/>
    <x v="1"/>
    <x v="1"/>
  </r>
  <r>
    <s v="B-25801"/>
    <n v="21"/>
    <n v="-10"/>
    <x v="3"/>
    <x v="1"/>
    <x v="11"/>
  </r>
  <r>
    <s v="B-25801"/>
    <n v="15"/>
    <n v="-2"/>
    <x v="6"/>
    <x v="1"/>
    <x v="9"/>
  </r>
  <r>
    <s v="B-25802"/>
    <n v="27"/>
    <n v="-7"/>
    <x v="1"/>
    <x v="1"/>
    <x v="5"/>
  </r>
  <r>
    <s v="B-25802"/>
    <n v="633"/>
    <n v="-633"/>
    <x v="10"/>
    <x v="2"/>
    <x v="14"/>
  </r>
  <r>
    <s v="B-25802"/>
    <n v="13"/>
    <n v="-9"/>
    <x v="4"/>
    <x v="1"/>
    <x v="16"/>
  </r>
  <r>
    <s v="B-25802"/>
    <n v="23"/>
    <n v="-3"/>
    <x v="6"/>
    <x v="1"/>
    <x v="10"/>
  </r>
  <r>
    <s v="B-25802"/>
    <n v="95"/>
    <n v="5"/>
    <x v="4"/>
    <x v="1"/>
    <x v="1"/>
  </r>
  <r>
    <s v="B-25803"/>
    <n v="106"/>
    <n v="12"/>
    <x v="2"/>
    <x v="1"/>
    <x v="6"/>
  </r>
  <r>
    <s v="B-25803"/>
    <n v="269"/>
    <n v="91"/>
    <x v="6"/>
    <x v="2"/>
    <x v="3"/>
  </r>
  <r>
    <s v="B-25803"/>
    <n v="536"/>
    <n v="91"/>
    <x v="6"/>
    <x v="1"/>
    <x v="6"/>
  </r>
  <r>
    <s v="B-25803"/>
    <n v="137"/>
    <n v="5"/>
    <x v="1"/>
    <x v="1"/>
    <x v="10"/>
  </r>
  <r>
    <s v="B-25803"/>
    <n v="757"/>
    <n v="371"/>
    <x v="4"/>
    <x v="2"/>
    <x v="13"/>
  </r>
  <r>
    <s v="B-25803"/>
    <n v="511"/>
    <n v="194"/>
    <x v="2"/>
    <x v="0"/>
    <x v="7"/>
  </r>
  <r>
    <s v="B-25803"/>
    <n v="185"/>
    <n v="48"/>
    <x v="3"/>
    <x v="1"/>
    <x v="1"/>
  </r>
  <r>
    <s v="B-25803"/>
    <n v="765"/>
    <n v="8"/>
    <x v="7"/>
    <x v="1"/>
    <x v="5"/>
  </r>
  <r>
    <s v="B-25804"/>
    <n v="156"/>
    <n v="36"/>
    <x v="1"/>
    <x v="1"/>
    <x v="9"/>
  </r>
  <r>
    <s v="B-25804"/>
    <n v="321"/>
    <n v="26"/>
    <x v="2"/>
    <x v="2"/>
    <x v="13"/>
  </r>
  <r>
    <s v="B-25805"/>
    <n v="112"/>
    <n v="15"/>
    <x v="4"/>
    <x v="0"/>
    <x v="7"/>
  </r>
  <r>
    <s v="B-25806"/>
    <n v="632"/>
    <n v="-114"/>
    <x v="3"/>
    <x v="0"/>
    <x v="12"/>
  </r>
  <r>
    <s v="B-25807"/>
    <n v="16"/>
    <n v="6"/>
    <x v="6"/>
    <x v="1"/>
    <x v="1"/>
  </r>
  <r>
    <s v="B-25808"/>
    <n v="63"/>
    <n v="17"/>
    <x v="7"/>
    <x v="1"/>
    <x v="11"/>
  </r>
  <r>
    <s v="B-25808"/>
    <n v="146"/>
    <n v="-63"/>
    <x v="2"/>
    <x v="2"/>
    <x v="3"/>
  </r>
  <r>
    <s v="B-25808"/>
    <n v="59"/>
    <n v="21"/>
    <x v="4"/>
    <x v="1"/>
    <x v="1"/>
  </r>
  <r>
    <s v="B-25808"/>
    <n v="210"/>
    <n v="50"/>
    <x v="3"/>
    <x v="1"/>
    <x v="2"/>
  </r>
  <r>
    <s v="B-25809"/>
    <n v="154"/>
    <n v="54"/>
    <x v="2"/>
    <x v="1"/>
    <x v="2"/>
  </r>
  <r>
    <s v="B-25809"/>
    <n v="53"/>
    <n v="24"/>
    <x v="6"/>
    <x v="1"/>
    <x v="2"/>
  </r>
  <r>
    <s v="B-25810"/>
    <n v="26"/>
    <n v="10"/>
    <x v="3"/>
    <x v="1"/>
    <x v="2"/>
  </r>
  <r>
    <s v="B-25810"/>
    <n v="1120"/>
    <n v="199"/>
    <x v="7"/>
    <x v="1"/>
    <x v="5"/>
  </r>
  <r>
    <s v="B-25810"/>
    <n v="45"/>
    <n v="6"/>
    <x v="2"/>
    <x v="1"/>
    <x v="10"/>
  </r>
  <r>
    <s v="B-25810"/>
    <n v="307"/>
    <n v="74"/>
    <x v="2"/>
    <x v="2"/>
    <x v="14"/>
  </r>
  <r>
    <s v="B-25810"/>
    <n v="92"/>
    <n v="42"/>
    <x v="4"/>
    <x v="1"/>
    <x v="1"/>
  </r>
  <r>
    <s v="B-25810"/>
    <n v="29"/>
    <n v="8"/>
    <x v="1"/>
    <x v="1"/>
    <x v="2"/>
  </r>
  <r>
    <s v="B-25811"/>
    <n v="126"/>
    <n v="52"/>
    <x v="3"/>
    <x v="1"/>
    <x v="2"/>
  </r>
  <r>
    <s v="B-25812"/>
    <n v="259"/>
    <n v="47"/>
    <x v="1"/>
    <x v="1"/>
    <x v="2"/>
  </r>
  <r>
    <s v="B-25813"/>
    <n v="911"/>
    <n v="202"/>
    <x v="0"/>
    <x v="0"/>
    <x v="7"/>
  </r>
  <r>
    <s v="B-25814"/>
    <n v="118"/>
    <n v="35"/>
    <x v="0"/>
    <x v="1"/>
    <x v="9"/>
  </r>
  <r>
    <s v="B-25814"/>
    <n v="462"/>
    <n v="169"/>
    <x v="3"/>
    <x v="1"/>
    <x v="5"/>
  </r>
  <r>
    <s v="B-25815"/>
    <n v="35"/>
    <n v="14"/>
    <x v="4"/>
    <x v="1"/>
    <x v="1"/>
  </r>
  <r>
    <s v="B-25816"/>
    <n v="391"/>
    <n v="113"/>
    <x v="5"/>
    <x v="1"/>
    <x v="1"/>
  </r>
  <r>
    <s v="B-25817"/>
    <n v="743"/>
    <n v="89"/>
    <x v="1"/>
    <x v="2"/>
    <x v="13"/>
  </r>
  <r>
    <s v="B-25818"/>
    <n v="75"/>
    <n v="28"/>
    <x v="8"/>
    <x v="1"/>
    <x v="2"/>
  </r>
  <r>
    <s v="B-25818"/>
    <n v="36"/>
    <n v="0"/>
    <x v="3"/>
    <x v="1"/>
    <x v="8"/>
  </r>
  <r>
    <s v="B-25818"/>
    <n v="32"/>
    <n v="11"/>
    <x v="4"/>
    <x v="1"/>
    <x v="11"/>
  </r>
  <r>
    <s v="B-25818"/>
    <n v="94"/>
    <n v="20"/>
    <x v="4"/>
    <x v="0"/>
    <x v="15"/>
  </r>
  <r>
    <s v="B-25818"/>
    <n v="28"/>
    <n v="14"/>
    <x v="3"/>
    <x v="1"/>
    <x v="2"/>
  </r>
  <r>
    <s v="B-25819"/>
    <n v="417"/>
    <n v="49"/>
    <x v="2"/>
    <x v="2"/>
    <x v="3"/>
  </r>
  <r>
    <s v="B-25820"/>
    <n v="119"/>
    <n v="1"/>
    <x v="6"/>
    <x v="0"/>
    <x v="7"/>
  </r>
  <r>
    <s v="B-25821"/>
    <n v="60"/>
    <n v="21"/>
    <x v="3"/>
    <x v="1"/>
    <x v="1"/>
  </r>
  <r>
    <s v="B-25821"/>
    <n v="17"/>
    <n v="0"/>
    <x v="6"/>
    <x v="1"/>
    <x v="2"/>
  </r>
  <r>
    <s v="B-25821"/>
    <n v="125"/>
    <n v="0"/>
    <x v="2"/>
    <x v="2"/>
    <x v="14"/>
  </r>
  <r>
    <s v="B-25822"/>
    <n v="34"/>
    <n v="13"/>
    <x v="4"/>
    <x v="1"/>
    <x v="5"/>
  </r>
  <r>
    <s v="B-25823"/>
    <n v="2103"/>
    <n v="322"/>
    <x v="5"/>
    <x v="2"/>
    <x v="3"/>
  </r>
  <r>
    <s v="B-25823"/>
    <n v="104"/>
    <n v="2"/>
    <x v="4"/>
    <x v="0"/>
    <x v="15"/>
  </r>
  <r>
    <s v="B-25823"/>
    <n v="59"/>
    <n v="6"/>
    <x v="6"/>
    <x v="2"/>
    <x v="14"/>
  </r>
  <r>
    <s v="B-25823"/>
    <n v="103"/>
    <n v="50"/>
    <x v="4"/>
    <x v="0"/>
    <x v="15"/>
  </r>
  <r>
    <s v="B-25824"/>
    <n v="101"/>
    <n v="38"/>
    <x v="4"/>
    <x v="0"/>
    <x v="15"/>
  </r>
  <r>
    <s v="B-25825"/>
    <n v="911"/>
    <n v="355"/>
    <x v="1"/>
    <x v="2"/>
    <x v="4"/>
  </r>
  <r>
    <s v="B-25825"/>
    <n v="115"/>
    <n v="25"/>
    <x v="7"/>
    <x v="1"/>
    <x v="1"/>
  </r>
  <r>
    <s v="B-25825"/>
    <n v="140"/>
    <n v="6"/>
    <x v="1"/>
    <x v="1"/>
    <x v="5"/>
  </r>
  <r>
    <s v="B-25826"/>
    <n v="637"/>
    <n v="261"/>
    <x v="4"/>
    <x v="2"/>
    <x v="13"/>
  </r>
  <r>
    <s v="B-25827"/>
    <n v="156"/>
    <n v="21"/>
    <x v="2"/>
    <x v="0"/>
    <x v="7"/>
  </r>
  <r>
    <s v="B-25828"/>
    <n v="537"/>
    <n v="107"/>
    <x v="2"/>
    <x v="1"/>
    <x v="5"/>
  </r>
  <r>
    <s v="B-25828"/>
    <n v="15"/>
    <n v="2"/>
    <x v="6"/>
    <x v="1"/>
    <x v="11"/>
  </r>
  <r>
    <s v="B-25828"/>
    <n v="128"/>
    <n v="-3"/>
    <x v="2"/>
    <x v="1"/>
    <x v="5"/>
  </r>
  <r>
    <s v="B-25828"/>
    <n v="222"/>
    <n v="35"/>
    <x v="1"/>
    <x v="1"/>
    <x v="5"/>
  </r>
  <r>
    <s v="B-25829"/>
    <n v="345"/>
    <n v="38"/>
    <x v="0"/>
    <x v="1"/>
    <x v="2"/>
  </r>
  <r>
    <s v="B-25830"/>
    <n v="41"/>
    <n v="11"/>
    <x v="7"/>
    <x v="1"/>
    <x v="2"/>
  </r>
  <r>
    <s v="B-25830"/>
    <n v="54"/>
    <n v="1"/>
    <x v="4"/>
    <x v="1"/>
    <x v="5"/>
  </r>
  <r>
    <s v="B-25830"/>
    <n v="71"/>
    <n v="0"/>
    <x v="5"/>
    <x v="1"/>
    <x v="16"/>
  </r>
  <r>
    <s v="B-25830"/>
    <n v="93"/>
    <n v="15"/>
    <x v="4"/>
    <x v="2"/>
    <x v="14"/>
  </r>
  <r>
    <s v="B-25830"/>
    <n v="1063"/>
    <n v="64"/>
    <x v="0"/>
    <x v="2"/>
    <x v="4"/>
  </r>
  <r>
    <s v="B-25830"/>
    <n v="1954"/>
    <n v="782"/>
    <x v="2"/>
    <x v="2"/>
    <x v="4"/>
  </r>
  <r>
    <s v="B-25831"/>
    <n v="693"/>
    <n v="254"/>
    <x v="7"/>
    <x v="1"/>
    <x v="5"/>
  </r>
  <r>
    <s v="B-25832"/>
    <n v="504"/>
    <n v="116"/>
    <x v="2"/>
    <x v="0"/>
    <x v="0"/>
  </r>
  <r>
    <s v="B-25833"/>
    <n v="64"/>
    <n v="27"/>
    <x v="1"/>
    <x v="1"/>
    <x v="2"/>
  </r>
  <r>
    <s v="B-25833"/>
    <n v="36"/>
    <n v="4"/>
    <x v="8"/>
    <x v="1"/>
    <x v="2"/>
  </r>
  <r>
    <s v="B-25833"/>
    <n v="45"/>
    <n v="16"/>
    <x v="2"/>
    <x v="1"/>
    <x v="1"/>
  </r>
  <r>
    <s v="B-25834"/>
    <n v="16"/>
    <n v="5"/>
    <x v="6"/>
    <x v="1"/>
    <x v="1"/>
  </r>
  <r>
    <s v="B-25835"/>
    <n v="52"/>
    <n v="11"/>
    <x v="1"/>
    <x v="1"/>
    <x v="11"/>
  </r>
  <r>
    <s v="B-25835"/>
    <n v="27"/>
    <n v="2"/>
    <x v="4"/>
    <x v="1"/>
    <x v="11"/>
  </r>
  <r>
    <s v="B-25835"/>
    <n v="155"/>
    <n v="26"/>
    <x v="2"/>
    <x v="1"/>
    <x v="1"/>
  </r>
  <r>
    <s v="B-25836"/>
    <n v="1298"/>
    <n v="65"/>
    <x v="8"/>
    <x v="2"/>
    <x v="13"/>
  </r>
  <r>
    <s v="B-25837"/>
    <n v="263"/>
    <n v="50"/>
    <x v="1"/>
    <x v="1"/>
    <x v="1"/>
  </r>
  <r>
    <s v="B-25838"/>
    <n v="70"/>
    <n v="26"/>
    <x v="1"/>
    <x v="1"/>
    <x v="2"/>
  </r>
  <r>
    <s v="B-25838"/>
    <n v="81"/>
    <n v="19"/>
    <x v="0"/>
    <x v="1"/>
    <x v="2"/>
  </r>
  <r>
    <s v="B-25838"/>
    <n v="955"/>
    <n v="305"/>
    <x v="2"/>
    <x v="2"/>
    <x v="13"/>
  </r>
  <r>
    <s v="B-25838"/>
    <n v="161"/>
    <n v="40"/>
    <x v="2"/>
    <x v="1"/>
    <x v="1"/>
  </r>
  <r>
    <s v="B-25839"/>
    <n v="1250"/>
    <n v="486"/>
    <x v="0"/>
    <x v="1"/>
    <x v="5"/>
  </r>
  <r>
    <s v="B-25840"/>
    <n v="246"/>
    <n v="61"/>
    <x v="4"/>
    <x v="0"/>
    <x v="0"/>
  </r>
  <r>
    <s v="B-25840"/>
    <n v="298"/>
    <n v="74"/>
    <x v="4"/>
    <x v="0"/>
    <x v="0"/>
  </r>
  <r>
    <s v="B-25840"/>
    <n v="262"/>
    <n v="64"/>
    <x v="7"/>
    <x v="1"/>
    <x v="5"/>
  </r>
  <r>
    <s v="B-25841"/>
    <n v="22"/>
    <n v="11"/>
    <x v="4"/>
    <x v="1"/>
    <x v="16"/>
  </r>
  <r>
    <s v="B-25842"/>
    <n v="1543"/>
    <n v="370"/>
    <x v="5"/>
    <x v="2"/>
    <x v="13"/>
  </r>
  <r>
    <s v="B-25843"/>
    <n v="50"/>
    <n v="7"/>
    <x v="7"/>
    <x v="1"/>
    <x v="16"/>
  </r>
  <r>
    <s v="B-25843"/>
    <n v="214"/>
    <n v="30"/>
    <x v="2"/>
    <x v="2"/>
    <x v="14"/>
  </r>
  <r>
    <s v="B-25843"/>
    <n v="255"/>
    <n v="74"/>
    <x v="1"/>
    <x v="1"/>
    <x v="2"/>
  </r>
  <r>
    <s v="B-25843"/>
    <n v="18"/>
    <n v="6"/>
    <x v="2"/>
    <x v="1"/>
    <x v="2"/>
  </r>
  <r>
    <s v="B-25843"/>
    <n v="45"/>
    <n v="0"/>
    <x v="4"/>
    <x v="1"/>
    <x v="1"/>
  </r>
  <r>
    <s v="B-25844"/>
    <n v="86"/>
    <n v="8"/>
    <x v="4"/>
    <x v="1"/>
    <x v="5"/>
  </r>
  <r>
    <s v="B-25845"/>
    <n v="274"/>
    <n v="-7"/>
    <x v="3"/>
    <x v="2"/>
    <x v="4"/>
  </r>
  <r>
    <s v="B-25845"/>
    <n v="82"/>
    <n v="33"/>
    <x v="3"/>
    <x v="1"/>
    <x v="8"/>
  </r>
  <r>
    <s v="B-25845"/>
    <n v="757"/>
    <n v="371"/>
    <x v="4"/>
    <x v="2"/>
    <x v="13"/>
  </r>
  <r>
    <s v="B-25845"/>
    <n v="132"/>
    <n v="54"/>
    <x v="1"/>
    <x v="1"/>
    <x v="1"/>
  </r>
  <r>
    <s v="B-25846"/>
    <n v="94"/>
    <n v="7"/>
    <x v="0"/>
    <x v="1"/>
    <x v="11"/>
  </r>
  <r>
    <s v="B-25847"/>
    <n v="643"/>
    <n v="225"/>
    <x v="4"/>
    <x v="2"/>
    <x v="13"/>
  </r>
  <r>
    <s v="B-25847"/>
    <n v="264"/>
    <n v="71"/>
    <x v="12"/>
    <x v="0"/>
    <x v="15"/>
  </r>
  <r>
    <s v="B-25848"/>
    <n v="147"/>
    <n v="21"/>
    <x v="2"/>
    <x v="0"/>
    <x v="15"/>
  </r>
  <r>
    <s v="B-25848"/>
    <n v="16"/>
    <n v="8"/>
    <x v="4"/>
    <x v="1"/>
    <x v="2"/>
  </r>
  <r>
    <s v="B-25848"/>
    <n v="648"/>
    <n v="50"/>
    <x v="7"/>
    <x v="2"/>
    <x v="3"/>
  </r>
  <r>
    <s v="B-25849"/>
    <n v="336"/>
    <n v="123"/>
    <x v="2"/>
    <x v="2"/>
    <x v="4"/>
  </r>
  <r>
    <s v="B-25850"/>
    <n v="45"/>
    <n v="1"/>
    <x v="2"/>
    <x v="1"/>
    <x v="9"/>
  </r>
  <r>
    <s v="B-25850"/>
    <n v="93"/>
    <n v="-1"/>
    <x v="4"/>
    <x v="1"/>
    <x v="2"/>
  </r>
  <r>
    <s v="B-25850"/>
    <n v="52"/>
    <n v="18"/>
    <x v="1"/>
    <x v="1"/>
    <x v="11"/>
  </r>
  <r>
    <s v="B-25850"/>
    <n v="148"/>
    <n v="24"/>
    <x v="2"/>
    <x v="1"/>
    <x v="1"/>
  </r>
  <r>
    <s v="B-25850"/>
    <n v="24"/>
    <n v="1"/>
    <x v="3"/>
    <x v="1"/>
    <x v="2"/>
  </r>
  <r>
    <s v="B-25850"/>
    <n v="513"/>
    <n v="215"/>
    <x v="4"/>
    <x v="2"/>
    <x v="14"/>
  </r>
  <r>
    <s v="B-25850"/>
    <n v="117"/>
    <n v="36"/>
    <x v="4"/>
    <x v="1"/>
    <x v="6"/>
  </r>
  <r>
    <s v="B-25850"/>
    <n v="916"/>
    <n v="192"/>
    <x v="10"/>
    <x v="2"/>
    <x v="4"/>
  </r>
  <r>
    <s v="B-25850"/>
    <n v="485"/>
    <n v="199"/>
    <x v="3"/>
    <x v="1"/>
    <x v="5"/>
  </r>
  <r>
    <s v="B-25851"/>
    <n v="10"/>
    <n v="2"/>
    <x v="4"/>
    <x v="1"/>
    <x v="2"/>
  </r>
  <r>
    <s v="B-25851"/>
    <n v="300"/>
    <n v="42"/>
    <x v="4"/>
    <x v="2"/>
    <x v="13"/>
  </r>
  <r>
    <s v="B-25851"/>
    <n v="57"/>
    <n v="27"/>
    <x v="4"/>
    <x v="1"/>
    <x v="9"/>
  </r>
  <r>
    <s v="B-25851"/>
    <n v="103"/>
    <n v="46"/>
    <x v="4"/>
    <x v="1"/>
    <x v="5"/>
  </r>
  <r>
    <s v="B-25851"/>
    <n v="336"/>
    <n v="71"/>
    <x v="2"/>
    <x v="0"/>
    <x v="0"/>
  </r>
  <r>
    <s v="B-25851"/>
    <n v="53"/>
    <n v="24"/>
    <x v="7"/>
    <x v="1"/>
    <x v="2"/>
  </r>
  <r>
    <s v="B-25851"/>
    <n v="90"/>
    <n v="29"/>
    <x v="1"/>
    <x v="1"/>
    <x v="9"/>
  </r>
  <r>
    <s v="B-25851"/>
    <n v="62"/>
    <n v="1"/>
    <x v="2"/>
    <x v="1"/>
    <x v="5"/>
  </r>
  <r>
    <s v="B-25851"/>
    <n v="135"/>
    <n v="54"/>
    <x v="1"/>
    <x v="1"/>
    <x v="8"/>
  </r>
  <r>
    <s v="B-25851"/>
    <n v="237"/>
    <n v="47"/>
    <x v="8"/>
    <x v="1"/>
    <x v="9"/>
  </r>
  <r>
    <s v="B-25852"/>
    <n v="320"/>
    <n v="144"/>
    <x v="6"/>
    <x v="2"/>
    <x v="13"/>
  </r>
  <r>
    <s v="B-25852"/>
    <n v="24"/>
    <n v="1"/>
    <x v="4"/>
    <x v="1"/>
    <x v="2"/>
  </r>
  <r>
    <s v="B-25852"/>
    <n v="45"/>
    <n v="12"/>
    <x v="3"/>
    <x v="1"/>
    <x v="2"/>
  </r>
  <r>
    <s v="B-25852"/>
    <n v="97"/>
    <n v="17"/>
    <x v="4"/>
    <x v="1"/>
    <x v="1"/>
  </r>
  <r>
    <s v="B-25852"/>
    <n v="50"/>
    <n v="16"/>
    <x v="6"/>
    <x v="1"/>
    <x v="1"/>
  </r>
  <r>
    <s v="B-25852"/>
    <n v="869"/>
    <n v="67"/>
    <x v="3"/>
    <x v="0"/>
    <x v="12"/>
  </r>
  <r>
    <s v="B-25852"/>
    <n v="105"/>
    <n v="33"/>
    <x v="1"/>
    <x v="1"/>
    <x v="8"/>
  </r>
  <r>
    <s v="B-25853"/>
    <n v="39"/>
    <n v="16"/>
    <x v="7"/>
    <x v="1"/>
    <x v="16"/>
  </r>
  <r>
    <s v="B-25853"/>
    <n v="30"/>
    <n v="14"/>
    <x v="2"/>
    <x v="1"/>
    <x v="2"/>
  </r>
  <r>
    <s v="B-25853"/>
    <n v="26"/>
    <n v="11"/>
    <x v="4"/>
    <x v="1"/>
    <x v="2"/>
  </r>
  <r>
    <s v="B-25853"/>
    <n v="19"/>
    <n v="6"/>
    <x v="4"/>
    <x v="1"/>
    <x v="5"/>
  </r>
  <r>
    <s v="B-25853"/>
    <n v="579"/>
    <n v="139"/>
    <x v="2"/>
    <x v="2"/>
    <x v="13"/>
  </r>
  <r>
    <s v="B-25853"/>
    <n v="2093"/>
    <n v="721"/>
    <x v="1"/>
    <x v="0"/>
    <x v="7"/>
  </r>
  <r>
    <s v="B-25853"/>
    <n v="95"/>
    <n v="11"/>
    <x v="3"/>
    <x v="0"/>
    <x v="15"/>
  </r>
  <r>
    <s v="B-25853"/>
    <n v="128"/>
    <n v="4"/>
    <x v="2"/>
    <x v="1"/>
    <x v="5"/>
  </r>
  <r>
    <s v="B-25853"/>
    <n v="199"/>
    <n v="48"/>
    <x v="3"/>
    <x v="1"/>
    <x v="1"/>
  </r>
  <r>
    <s v="B-25854"/>
    <n v="149"/>
    <n v="48"/>
    <x v="7"/>
    <x v="1"/>
    <x v="1"/>
  </r>
  <r>
    <s v="B-25854"/>
    <n v="436"/>
    <n v="131"/>
    <x v="8"/>
    <x v="1"/>
    <x v="2"/>
  </r>
  <r>
    <s v="B-25854"/>
    <n v="76"/>
    <n v="19"/>
    <x v="2"/>
    <x v="1"/>
    <x v="2"/>
  </r>
  <r>
    <s v="B-25854"/>
    <n v="88"/>
    <n v="16"/>
    <x v="3"/>
    <x v="1"/>
    <x v="1"/>
  </r>
  <r>
    <s v="B-25854"/>
    <n v="342"/>
    <n v="154"/>
    <x v="0"/>
    <x v="0"/>
    <x v="15"/>
  </r>
  <r>
    <s v="B-25854"/>
    <n v="40"/>
    <n v="16"/>
    <x v="2"/>
    <x v="1"/>
    <x v="2"/>
  </r>
  <r>
    <s v="B-25854"/>
    <n v="53"/>
    <n v="-2"/>
    <x v="2"/>
    <x v="1"/>
    <x v="5"/>
  </r>
  <r>
    <s v="B-25854"/>
    <n v="381"/>
    <n v="144"/>
    <x v="4"/>
    <x v="1"/>
    <x v="5"/>
  </r>
  <r>
    <s v="B-25855"/>
    <n v="829"/>
    <n v="19"/>
    <x v="3"/>
    <x v="2"/>
    <x v="13"/>
  </r>
  <r>
    <s v="B-25855"/>
    <n v="442"/>
    <n v="31"/>
    <x v="4"/>
    <x v="2"/>
    <x v="3"/>
  </r>
  <r>
    <s v="B-25855"/>
    <n v="90"/>
    <n v="17"/>
    <x v="2"/>
    <x v="1"/>
    <x v="2"/>
  </r>
  <r>
    <s v="B-25855"/>
    <n v="98"/>
    <n v="12"/>
    <x v="4"/>
    <x v="1"/>
    <x v="2"/>
  </r>
  <r>
    <s v="B-25855"/>
    <n v="61"/>
    <n v="30"/>
    <x v="4"/>
    <x v="1"/>
    <x v="2"/>
  </r>
  <r>
    <s v="B-25855"/>
    <n v="1027"/>
    <n v="441"/>
    <x v="5"/>
    <x v="1"/>
    <x v="5"/>
  </r>
  <r>
    <s v="B-25855"/>
    <n v="1319"/>
    <n v="567"/>
    <x v="1"/>
    <x v="2"/>
    <x v="13"/>
  </r>
  <r>
    <s v="B-25855"/>
    <n v="197"/>
    <n v="73"/>
    <x v="6"/>
    <x v="0"/>
    <x v="0"/>
  </r>
  <r>
    <s v="B-25855"/>
    <n v="550"/>
    <n v="242"/>
    <x v="1"/>
    <x v="0"/>
    <x v="15"/>
  </r>
  <r>
    <s v="B-25856"/>
    <n v="74"/>
    <n v="29"/>
    <x v="2"/>
    <x v="1"/>
    <x v="1"/>
  </r>
  <r>
    <s v="B-25856"/>
    <n v="10"/>
    <n v="2"/>
    <x v="4"/>
    <x v="1"/>
    <x v="16"/>
  </r>
  <r>
    <s v="B-25856"/>
    <n v="689"/>
    <n v="90"/>
    <x v="1"/>
    <x v="1"/>
    <x v="5"/>
  </r>
  <r>
    <s v="B-25856"/>
    <n v="257"/>
    <n v="3"/>
    <x v="4"/>
    <x v="1"/>
    <x v="5"/>
  </r>
  <r>
    <s v="B-25856"/>
    <n v="48"/>
    <n v="6"/>
    <x v="6"/>
    <x v="1"/>
    <x v="5"/>
  </r>
  <r>
    <s v="B-25857"/>
    <n v="324"/>
    <n v="39"/>
    <x v="5"/>
    <x v="2"/>
    <x v="14"/>
  </r>
  <r>
    <s v="B-25857"/>
    <n v="598"/>
    <n v="166"/>
    <x v="3"/>
    <x v="0"/>
    <x v="0"/>
  </r>
  <r>
    <s v="B-25857"/>
    <n v="227"/>
    <n v="59"/>
    <x v="4"/>
    <x v="0"/>
    <x v="15"/>
  </r>
  <r>
    <s v="B-25858"/>
    <n v="22"/>
    <n v="8"/>
    <x v="2"/>
    <x v="1"/>
    <x v="2"/>
  </r>
  <r>
    <s v="B-25858"/>
    <n v="29"/>
    <n v="11"/>
    <x v="3"/>
    <x v="1"/>
    <x v="16"/>
  </r>
  <r>
    <s v="B-25858"/>
    <n v="27"/>
    <n v="5"/>
    <x v="4"/>
    <x v="1"/>
    <x v="16"/>
  </r>
  <r>
    <s v="B-25858"/>
    <n v="82"/>
    <n v="13"/>
    <x v="4"/>
    <x v="1"/>
    <x v="10"/>
  </r>
  <r>
    <s v="B-25858"/>
    <n v="294"/>
    <n v="109"/>
    <x v="0"/>
    <x v="2"/>
    <x v="14"/>
  </r>
  <r>
    <s v="B-25858"/>
    <n v="16"/>
    <n v="0"/>
    <x v="6"/>
    <x v="1"/>
    <x v="5"/>
  </r>
  <r>
    <s v="B-25858"/>
    <n v="245"/>
    <n v="30"/>
    <x v="4"/>
    <x v="1"/>
    <x v="5"/>
  </r>
  <r>
    <s v="B-25858"/>
    <n v="223"/>
    <n v="27"/>
    <x v="4"/>
    <x v="0"/>
    <x v="0"/>
  </r>
  <r>
    <s v="B-25858"/>
    <n v="2457"/>
    <n v="665"/>
    <x v="10"/>
    <x v="2"/>
    <x v="3"/>
  </r>
  <r>
    <s v="B-25859"/>
    <n v="724"/>
    <n v="253"/>
    <x v="4"/>
    <x v="0"/>
    <x v="0"/>
  </r>
  <r>
    <s v="B-25860"/>
    <n v="112"/>
    <n v="24"/>
    <x v="2"/>
    <x v="1"/>
    <x v="8"/>
  </r>
  <r>
    <s v="B-25861"/>
    <n v="128"/>
    <n v="4"/>
    <x v="2"/>
    <x v="1"/>
    <x v="5"/>
  </r>
  <r>
    <s v="B-25861"/>
    <n v="50"/>
    <n v="3"/>
    <x v="4"/>
    <x v="1"/>
    <x v="1"/>
  </r>
  <r>
    <s v="B-25861"/>
    <n v="62"/>
    <n v="6"/>
    <x v="1"/>
    <x v="1"/>
    <x v="2"/>
  </r>
  <r>
    <s v="B-25861"/>
    <n v="44"/>
    <n v="14"/>
    <x v="2"/>
    <x v="1"/>
    <x v="2"/>
  </r>
  <r>
    <s v="B-25861"/>
    <n v="56"/>
    <n v="18"/>
    <x v="4"/>
    <x v="1"/>
    <x v="2"/>
  </r>
  <r>
    <s v="B-25861"/>
    <n v="216"/>
    <n v="-83"/>
    <x v="2"/>
    <x v="2"/>
    <x v="3"/>
  </r>
  <r>
    <s v="B-25862"/>
    <n v="2061"/>
    <n v="701"/>
    <x v="1"/>
    <x v="0"/>
    <x v="0"/>
  </r>
  <r>
    <s v="B-25862"/>
    <n v="121"/>
    <n v="41"/>
    <x v="3"/>
    <x v="1"/>
    <x v="1"/>
  </r>
  <r>
    <s v="B-25862"/>
    <n v="80"/>
    <n v="3"/>
    <x v="2"/>
    <x v="1"/>
    <x v="1"/>
  </r>
  <r>
    <s v="B-25863"/>
    <n v="189"/>
    <n v="87"/>
    <x v="0"/>
    <x v="1"/>
    <x v="1"/>
  </r>
  <r>
    <s v="B-25864"/>
    <n v="100"/>
    <n v="6"/>
    <x v="3"/>
    <x v="1"/>
    <x v="1"/>
  </r>
  <r>
    <s v="B-25864"/>
    <n v="17"/>
    <n v="5"/>
    <x v="6"/>
    <x v="1"/>
    <x v="2"/>
  </r>
  <r>
    <s v="B-25864"/>
    <n v="22"/>
    <n v="8"/>
    <x v="4"/>
    <x v="1"/>
    <x v="11"/>
  </r>
  <r>
    <s v="B-25864"/>
    <n v="27"/>
    <n v="9"/>
    <x v="4"/>
    <x v="1"/>
    <x v="2"/>
  </r>
  <r>
    <s v="B-25865"/>
    <n v="85"/>
    <n v="-1"/>
    <x v="2"/>
    <x v="1"/>
    <x v="5"/>
  </r>
  <r>
    <s v="B-25866"/>
    <n v="51"/>
    <n v="14"/>
    <x v="4"/>
    <x v="1"/>
    <x v="1"/>
  </r>
  <r>
    <s v="B-25867"/>
    <n v="31"/>
    <n v="14"/>
    <x v="2"/>
    <x v="1"/>
    <x v="1"/>
  </r>
  <r>
    <s v="B-25867"/>
    <n v="240"/>
    <n v="12"/>
    <x v="7"/>
    <x v="1"/>
    <x v="8"/>
  </r>
  <r>
    <s v="B-25867"/>
    <n v="163"/>
    <n v="26"/>
    <x v="3"/>
    <x v="1"/>
    <x v="10"/>
  </r>
  <r>
    <s v="B-25868"/>
    <n v="170"/>
    <n v="73"/>
    <x v="4"/>
    <x v="2"/>
    <x v="14"/>
  </r>
  <r>
    <s v="B-25868"/>
    <n v="62"/>
    <n v="-1"/>
    <x v="6"/>
    <x v="2"/>
    <x v="4"/>
  </r>
  <r>
    <s v="B-25868"/>
    <n v="1118"/>
    <n v="206"/>
    <x v="4"/>
    <x v="0"/>
    <x v="12"/>
  </r>
  <r>
    <s v="B-25869"/>
    <n v="86"/>
    <n v="9"/>
    <x v="2"/>
    <x v="1"/>
    <x v="5"/>
  </r>
  <r>
    <s v="B-25870"/>
    <n v="10"/>
    <n v="4"/>
    <x v="6"/>
    <x v="1"/>
    <x v="8"/>
  </r>
  <r>
    <s v="B-25870"/>
    <n v="845"/>
    <n v="84"/>
    <x v="0"/>
    <x v="1"/>
    <x v="5"/>
  </r>
  <r>
    <s v="B-25870"/>
    <n v="57"/>
    <n v="7"/>
    <x v="2"/>
    <x v="0"/>
    <x v="15"/>
  </r>
  <r>
    <s v="B-25870"/>
    <n v="473"/>
    <n v="113"/>
    <x v="8"/>
    <x v="1"/>
    <x v="2"/>
  </r>
  <r>
    <s v="B-25871"/>
    <n v="118"/>
    <n v="25"/>
    <x v="3"/>
    <x v="1"/>
    <x v="2"/>
  </r>
  <r>
    <s v="B-25872"/>
    <n v="57"/>
    <n v="27"/>
    <x v="4"/>
    <x v="1"/>
    <x v="10"/>
  </r>
  <r>
    <s v="B-25873"/>
    <n v="66"/>
    <n v="12"/>
    <x v="2"/>
    <x v="1"/>
    <x v="1"/>
  </r>
  <r>
    <s v="B-25873"/>
    <n v="367"/>
    <n v="73"/>
    <x v="2"/>
    <x v="2"/>
    <x v="3"/>
  </r>
  <r>
    <s v="B-25873"/>
    <n v="7"/>
    <n v="1"/>
    <x v="6"/>
    <x v="1"/>
    <x v="2"/>
  </r>
  <r>
    <s v="B-25873"/>
    <n v="1275"/>
    <n v="357"/>
    <x v="4"/>
    <x v="2"/>
    <x v="4"/>
  </r>
  <r>
    <s v="B-25873"/>
    <n v="42"/>
    <n v="12"/>
    <x v="4"/>
    <x v="1"/>
    <x v="8"/>
  </r>
  <r>
    <s v="B-25874"/>
    <n v="124"/>
    <n v="54"/>
    <x v="1"/>
    <x v="1"/>
    <x v="9"/>
  </r>
  <r>
    <s v="B-25875"/>
    <n v="248"/>
    <n v="8"/>
    <x v="4"/>
    <x v="1"/>
    <x v="5"/>
  </r>
  <r>
    <s v="B-25876"/>
    <n v="282"/>
    <n v="14"/>
    <x v="3"/>
    <x v="1"/>
    <x v="6"/>
  </r>
  <r>
    <s v="B-25877"/>
    <n v="1137"/>
    <n v="568"/>
    <x v="4"/>
    <x v="1"/>
    <x v="6"/>
  </r>
  <r>
    <s v="B-25877"/>
    <n v="269"/>
    <n v="33"/>
    <x v="1"/>
    <x v="0"/>
    <x v="7"/>
  </r>
  <r>
    <s v="B-25877"/>
    <n v="24"/>
    <n v="8"/>
    <x v="4"/>
    <x v="1"/>
    <x v="16"/>
  </r>
  <r>
    <s v="B-25878"/>
    <n v="165"/>
    <n v="46"/>
    <x v="2"/>
    <x v="0"/>
    <x v="15"/>
  </r>
  <r>
    <s v="B-25878"/>
    <n v="46"/>
    <n v="0"/>
    <x v="3"/>
    <x v="1"/>
    <x v="11"/>
  </r>
  <r>
    <s v="B-25878"/>
    <n v="84"/>
    <n v="41"/>
    <x v="2"/>
    <x v="1"/>
    <x v="9"/>
  </r>
  <r>
    <s v="B-25878"/>
    <n v="140"/>
    <n v="15"/>
    <x v="1"/>
    <x v="1"/>
    <x v="1"/>
  </r>
  <r>
    <s v="B-25878"/>
    <n v="741"/>
    <n v="267"/>
    <x v="1"/>
    <x v="0"/>
    <x v="0"/>
  </r>
  <r>
    <s v="B-25878"/>
    <n v="719"/>
    <n v="303"/>
    <x v="7"/>
    <x v="0"/>
    <x v="7"/>
  </r>
  <r>
    <s v="B-25879"/>
    <n v="57"/>
    <n v="28"/>
    <x v="4"/>
    <x v="1"/>
    <x v="8"/>
  </r>
  <r>
    <s v="B-25880"/>
    <n v="108"/>
    <n v="37"/>
    <x v="4"/>
    <x v="1"/>
    <x v="1"/>
  </r>
  <r>
    <s v="B-25881"/>
    <n v="37"/>
    <n v="3"/>
    <x v="2"/>
    <x v="1"/>
    <x v="2"/>
  </r>
  <r>
    <s v="B-25881"/>
    <n v="26"/>
    <n v="9"/>
    <x v="4"/>
    <x v="1"/>
    <x v="11"/>
  </r>
  <r>
    <s v="B-25881"/>
    <n v="1351"/>
    <n v="111"/>
    <x v="7"/>
    <x v="2"/>
    <x v="3"/>
  </r>
  <r>
    <s v="B-25881"/>
    <n v="2244"/>
    <n v="247"/>
    <x v="3"/>
    <x v="1"/>
    <x v="6"/>
  </r>
  <r>
    <s v="B-25881"/>
    <n v="36"/>
    <n v="7"/>
    <x v="2"/>
    <x v="1"/>
    <x v="11"/>
  </r>
  <r>
    <s v="B-25881"/>
    <n v="2115"/>
    <n v="23"/>
    <x v="1"/>
    <x v="0"/>
    <x v="7"/>
  </r>
  <r>
    <s v="B-25882"/>
    <n v="121"/>
    <n v="19"/>
    <x v="3"/>
    <x v="1"/>
    <x v="1"/>
  </r>
  <r>
    <s v="B-25883"/>
    <n v="146"/>
    <n v="42"/>
    <x v="1"/>
    <x v="1"/>
    <x v="2"/>
  </r>
  <r>
    <s v="B-25883"/>
    <n v="105"/>
    <n v="26"/>
    <x v="5"/>
    <x v="1"/>
    <x v="11"/>
  </r>
  <r>
    <s v="B-25883"/>
    <n v="127"/>
    <n v="29"/>
    <x v="2"/>
    <x v="0"/>
    <x v="15"/>
  </r>
  <r>
    <s v="B-25883"/>
    <n v="16"/>
    <n v="-15"/>
    <x v="3"/>
    <x v="1"/>
    <x v="2"/>
  </r>
  <r>
    <s v="B-25883"/>
    <n v="10"/>
    <n v="-2"/>
    <x v="4"/>
    <x v="1"/>
    <x v="11"/>
  </r>
  <r>
    <s v="B-25884"/>
    <n v="24"/>
    <n v="2"/>
    <x v="3"/>
    <x v="1"/>
    <x v="2"/>
  </r>
  <r>
    <s v="B-25885"/>
    <n v="94"/>
    <n v="27"/>
    <x v="4"/>
    <x v="1"/>
    <x v="10"/>
  </r>
  <r>
    <s v="B-25885"/>
    <n v="394"/>
    <n v="146"/>
    <x v="4"/>
    <x v="0"/>
    <x v="0"/>
  </r>
  <r>
    <s v="B-25885"/>
    <n v="734"/>
    <n v="248"/>
    <x v="4"/>
    <x v="0"/>
    <x v="7"/>
  </r>
  <r>
    <s v="B-25885"/>
    <n v="349"/>
    <n v="0"/>
    <x v="0"/>
    <x v="1"/>
    <x v="1"/>
  </r>
  <r>
    <s v="B-25886"/>
    <n v="89"/>
    <n v="17"/>
    <x v="4"/>
    <x v="1"/>
    <x v="1"/>
  </r>
  <r>
    <s v="B-25886"/>
    <n v="502"/>
    <n v="84"/>
    <x v="3"/>
    <x v="2"/>
    <x v="4"/>
  </r>
  <r>
    <s v="B-25886"/>
    <n v="63"/>
    <n v="1"/>
    <x v="3"/>
    <x v="1"/>
    <x v="9"/>
  </r>
  <r>
    <s v="B-25886"/>
    <n v="107"/>
    <n v="37"/>
    <x v="2"/>
    <x v="1"/>
    <x v="10"/>
  </r>
  <r>
    <s v="B-25887"/>
    <n v="83"/>
    <n v="6"/>
    <x v="7"/>
    <x v="1"/>
    <x v="10"/>
  </r>
  <r>
    <s v="B-25887"/>
    <n v="2125"/>
    <n v="234"/>
    <x v="7"/>
    <x v="2"/>
    <x v="13"/>
  </r>
  <r>
    <s v="B-25888"/>
    <n v="18"/>
    <n v="2"/>
    <x v="2"/>
    <x v="1"/>
    <x v="2"/>
  </r>
  <r>
    <s v="B-25888"/>
    <n v="223"/>
    <n v="4"/>
    <x v="2"/>
    <x v="2"/>
    <x v="4"/>
  </r>
  <r>
    <s v="B-25888"/>
    <n v="646"/>
    <n v="213"/>
    <x v="2"/>
    <x v="2"/>
    <x v="3"/>
  </r>
  <r>
    <s v="B-25889"/>
    <n v="31"/>
    <n v="10"/>
    <x v="6"/>
    <x v="1"/>
    <x v="8"/>
  </r>
  <r>
    <s v="B-25889"/>
    <n v="119"/>
    <n v="43"/>
    <x v="0"/>
    <x v="1"/>
    <x v="8"/>
  </r>
  <r>
    <s v="B-25889"/>
    <n v="114"/>
    <n v="11"/>
    <x v="3"/>
    <x v="1"/>
    <x v="9"/>
  </r>
  <r>
    <s v="B-25890"/>
    <n v="465"/>
    <n v="207"/>
    <x v="8"/>
    <x v="1"/>
    <x v="5"/>
  </r>
  <r>
    <s v="B-25891"/>
    <n v="25"/>
    <n v="2"/>
    <x v="4"/>
    <x v="1"/>
    <x v="2"/>
  </r>
  <r>
    <s v="B-25891"/>
    <n v="97"/>
    <n v="36"/>
    <x v="0"/>
    <x v="1"/>
    <x v="2"/>
  </r>
  <r>
    <s v="B-25891"/>
    <n v="121"/>
    <n v="41"/>
    <x v="3"/>
    <x v="1"/>
    <x v="1"/>
  </r>
  <r>
    <s v="B-25892"/>
    <n v="139"/>
    <n v="30"/>
    <x v="2"/>
    <x v="1"/>
    <x v="10"/>
  </r>
  <r>
    <s v="B-25893"/>
    <n v="355"/>
    <n v="114"/>
    <x v="0"/>
    <x v="1"/>
    <x v="1"/>
  </r>
  <r>
    <s v="B-25893"/>
    <n v="61"/>
    <n v="11"/>
    <x v="2"/>
    <x v="1"/>
    <x v="8"/>
  </r>
  <r>
    <s v="B-25893"/>
    <n v="149"/>
    <n v="15"/>
    <x v="2"/>
    <x v="1"/>
    <x v="5"/>
  </r>
  <r>
    <s v="B-25893"/>
    <n v="688"/>
    <n v="103"/>
    <x v="7"/>
    <x v="2"/>
    <x v="14"/>
  </r>
  <r>
    <s v="B-25893"/>
    <n v="372"/>
    <n v="59"/>
    <x v="2"/>
    <x v="2"/>
    <x v="13"/>
  </r>
  <r>
    <s v="B-25893"/>
    <n v="223"/>
    <n v="62"/>
    <x v="0"/>
    <x v="1"/>
    <x v="10"/>
  </r>
  <r>
    <s v="B-25893"/>
    <n v="83"/>
    <n v="12"/>
    <x v="2"/>
    <x v="1"/>
    <x v="1"/>
  </r>
  <r>
    <s v="B-25894"/>
    <n v="1246"/>
    <n v="62"/>
    <x v="2"/>
    <x v="0"/>
    <x v="0"/>
  </r>
  <r>
    <s v="B-25895"/>
    <n v="388"/>
    <n v="93"/>
    <x v="4"/>
    <x v="0"/>
    <x v="0"/>
  </r>
  <r>
    <s v="B-25896"/>
    <n v="31"/>
    <n v="11"/>
    <x v="2"/>
    <x v="1"/>
    <x v="16"/>
  </r>
  <r>
    <s v="B-25896"/>
    <n v="42"/>
    <n v="7"/>
    <x v="4"/>
    <x v="1"/>
    <x v="8"/>
  </r>
  <r>
    <s v="B-25896"/>
    <n v="190"/>
    <n v="68"/>
    <x v="5"/>
    <x v="1"/>
    <x v="9"/>
  </r>
  <r>
    <s v="B-25896"/>
    <n v="103"/>
    <n v="36"/>
    <x v="4"/>
    <x v="1"/>
    <x v="2"/>
  </r>
  <r>
    <s v="B-25896"/>
    <n v="287"/>
    <n v="66"/>
    <x v="7"/>
    <x v="1"/>
    <x v="8"/>
  </r>
  <r>
    <s v="B-25896"/>
    <n v="23"/>
    <n v="4"/>
    <x v="4"/>
    <x v="1"/>
    <x v="16"/>
  </r>
  <r>
    <s v="B-25896"/>
    <n v="79"/>
    <n v="-2"/>
    <x v="4"/>
    <x v="0"/>
    <x v="15"/>
  </r>
  <r>
    <s v="B-25897"/>
    <n v="43"/>
    <n v="5"/>
    <x v="2"/>
    <x v="1"/>
    <x v="1"/>
  </r>
  <r>
    <s v="B-25897"/>
    <n v="33"/>
    <n v="10"/>
    <x v="2"/>
    <x v="1"/>
    <x v="2"/>
  </r>
  <r>
    <s v="B-25897"/>
    <n v="24"/>
    <n v="11"/>
    <x v="1"/>
    <x v="1"/>
    <x v="2"/>
  </r>
  <r>
    <s v="B-25897"/>
    <n v="734"/>
    <n v="213"/>
    <x v="7"/>
    <x v="2"/>
    <x v="3"/>
  </r>
  <r>
    <s v="B-25898"/>
    <n v="33"/>
    <n v="13"/>
    <x v="2"/>
    <x v="1"/>
    <x v="11"/>
  </r>
  <r>
    <s v="B-25898"/>
    <n v="499"/>
    <n v="33"/>
    <x v="3"/>
    <x v="1"/>
    <x v="5"/>
  </r>
  <r>
    <s v="B-25898"/>
    <n v="147"/>
    <n v="73"/>
    <x v="2"/>
    <x v="1"/>
    <x v="1"/>
  </r>
  <r>
    <s v="B-25898"/>
    <n v="53"/>
    <n v="5"/>
    <x v="2"/>
    <x v="1"/>
    <x v="9"/>
  </r>
  <r>
    <s v="B-25898"/>
    <n v="171"/>
    <n v="2"/>
    <x v="4"/>
    <x v="2"/>
    <x v="3"/>
  </r>
  <r>
    <s v="B-25898"/>
    <n v="915"/>
    <n v="-99"/>
    <x v="2"/>
    <x v="0"/>
    <x v="12"/>
  </r>
  <r>
    <s v="B-25898"/>
    <n v="191"/>
    <n v="93"/>
    <x v="3"/>
    <x v="1"/>
    <x v="10"/>
  </r>
  <r>
    <s v="B-25898"/>
    <n v="857"/>
    <n v="274"/>
    <x v="4"/>
    <x v="0"/>
    <x v="12"/>
  </r>
  <r>
    <s v="B-25899"/>
    <n v="22"/>
    <n v="9"/>
    <x v="4"/>
    <x v="1"/>
    <x v="11"/>
  </r>
  <r>
    <s v="B-25899"/>
    <n v="28"/>
    <n v="6"/>
    <x v="3"/>
    <x v="1"/>
    <x v="16"/>
  </r>
  <r>
    <s v="B-25899"/>
    <n v="43"/>
    <n v="17"/>
    <x v="6"/>
    <x v="1"/>
    <x v="5"/>
  </r>
  <r>
    <s v="B-25899"/>
    <n v="846"/>
    <n v="9"/>
    <x v="4"/>
    <x v="0"/>
    <x v="7"/>
  </r>
  <r>
    <s v="B-25900"/>
    <n v="15"/>
    <n v="2"/>
    <x v="6"/>
    <x v="1"/>
    <x v="11"/>
  </r>
  <r>
    <s v="B-25900"/>
    <n v="140"/>
    <n v="68"/>
    <x v="1"/>
    <x v="1"/>
    <x v="9"/>
  </r>
  <r>
    <s v="B-25900"/>
    <n v="210"/>
    <n v="62"/>
    <x v="4"/>
    <x v="2"/>
    <x v="4"/>
  </r>
  <r>
    <s v="B-25901"/>
    <n v="158"/>
    <n v="38"/>
    <x v="2"/>
    <x v="1"/>
    <x v="2"/>
  </r>
  <r>
    <s v="B-25901"/>
    <n v="90"/>
    <n v="27"/>
    <x v="4"/>
    <x v="1"/>
    <x v="9"/>
  </r>
  <r>
    <s v="B-25901"/>
    <n v="159"/>
    <n v="2"/>
    <x v="2"/>
    <x v="0"/>
    <x v="15"/>
  </r>
  <r>
    <s v="B-25901"/>
    <n v="61"/>
    <n v="28"/>
    <x v="4"/>
    <x v="1"/>
    <x v="2"/>
  </r>
  <r>
    <s v="B-25902"/>
    <n v="79"/>
    <n v="6"/>
    <x v="0"/>
    <x v="1"/>
    <x v="5"/>
  </r>
  <r>
    <s v="B-25902"/>
    <n v="268"/>
    <n v="6"/>
    <x v="4"/>
    <x v="0"/>
    <x v="0"/>
  </r>
  <r>
    <s v="B-25902"/>
    <n v="802"/>
    <n v="120"/>
    <x v="0"/>
    <x v="2"/>
    <x v="14"/>
  </r>
  <r>
    <s v="B-25902"/>
    <n v="1700"/>
    <n v="85"/>
    <x v="2"/>
    <x v="1"/>
    <x v="6"/>
  </r>
  <r>
    <s v="B-25902"/>
    <n v="154"/>
    <n v="26"/>
    <x v="3"/>
    <x v="2"/>
    <x v="14"/>
  </r>
  <r>
    <s v="B-25903"/>
    <n v="455"/>
    <n v="77"/>
    <x v="5"/>
    <x v="2"/>
    <x v="14"/>
  </r>
  <r>
    <s v="B-25903"/>
    <n v="19"/>
    <n v="8"/>
    <x v="4"/>
    <x v="1"/>
    <x v="2"/>
  </r>
  <r>
    <s v="B-25903"/>
    <n v="25"/>
    <n v="11"/>
    <x v="2"/>
    <x v="1"/>
    <x v="11"/>
  </r>
  <r>
    <s v="B-25903"/>
    <n v="37"/>
    <n v="17"/>
    <x v="2"/>
    <x v="1"/>
    <x v="2"/>
  </r>
  <r>
    <s v="B-25903"/>
    <n v="60"/>
    <n v="-10"/>
    <x v="4"/>
    <x v="0"/>
    <x v="15"/>
  </r>
  <r>
    <s v="B-25903"/>
    <n v="204"/>
    <n v="94"/>
    <x v="3"/>
    <x v="1"/>
    <x v="2"/>
  </r>
  <r>
    <s v="B-25903"/>
    <n v="74"/>
    <n v="33"/>
    <x v="4"/>
    <x v="1"/>
    <x v="10"/>
  </r>
  <r>
    <s v="B-25903"/>
    <n v="336"/>
    <n v="57"/>
    <x v="4"/>
    <x v="2"/>
    <x v="4"/>
  </r>
  <r>
    <s v="B-25904"/>
    <n v="871"/>
    <n v="131"/>
    <x v="4"/>
    <x v="0"/>
    <x v="0"/>
  </r>
  <r>
    <s v="B-25904"/>
    <n v="83"/>
    <n v="12"/>
    <x v="4"/>
    <x v="0"/>
    <x v="7"/>
  </r>
  <r>
    <s v="B-25905"/>
    <n v="152"/>
    <n v="50"/>
    <x v="7"/>
    <x v="1"/>
    <x v="1"/>
  </r>
  <r>
    <s v="B-25906"/>
    <n v="78"/>
    <n v="27"/>
    <x v="2"/>
    <x v="1"/>
    <x v="1"/>
  </r>
  <r>
    <s v="B-25907"/>
    <n v="30"/>
    <n v="11"/>
    <x v="1"/>
    <x v="1"/>
    <x v="2"/>
  </r>
  <r>
    <s v="B-25908"/>
    <n v="179"/>
    <n v="25"/>
    <x v="1"/>
    <x v="1"/>
    <x v="8"/>
  </r>
  <r>
    <s v="B-25909"/>
    <n v="168"/>
    <n v="56"/>
    <x v="2"/>
    <x v="1"/>
    <x v="5"/>
  </r>
  <r>
    <s v="B-25909"/>
    <n v="108"/>
    <n v="22"/>
    <x v="2"/>
    <x v="2"/>
    <x v="14"/>
  </r>
  <r>
    <s v="B-25909"/>
    <n v="1622"/>
    <n v="248"/>
    <x v="2"/>
    <x v="2"/>
    <x v="4"/>
  </r>
  <r>
    <s v="B-25909"/>
    <n v="323"/>
    <n v="122"/>
    <x v="1"/>
    <x v="2"/>
    <x v="4"/>
  </r>
  <r>
    <s v="B-25909"/>
    <n v="12"/>
    <n v="2"/>
    <x v="4"/>
    <x v="1"/>
    <x v="16"/>
  </r>
  <r>
    <s v="B-25910"/>
    <n v="125"/>
    <n v="15"/>
    <x v="1"/>
    <x v="1"/>
    <x v="10"/>
  </r>
  <r>
    <s v="B-25910"/>
    <n v="685"/>
    <n v="7"/>
    <x v="0"/>
    <x v="1"/>
    <x v="6"/>
  </r>
  <r>
    <s v="B-25910"/>
    <n v="850"/>
    <n v="289"/>
    <x v="1"/>
    <x v="2"/>
    <x v="3"/>
  </r>
  <r>
    <s v="B-25910"/>
    <n v="1622"/>
    <n v="-624"/>
    <x v="1"/>
    <x v="0"/>
    <x v="12"/>
  </r>
  <r>
    <s v="B-25910"/>
    <n v="259"/>
    <n v="47"/>
    <x v="1"/>
    <x v="1"/>
    <x v="2"/>
  </r>
  <r>
    <s v="B-25910"/>
    <n v="33"/>
    <n v="1"/>
    <x v="4"/>
    <x v="1"/>
    <x v="10"/>
  </r>
  <r>
    <s v="B-25911"/>
    <n v="40"/>
    <n v="15"/>
    <x v="6"/>
    <x v="1"/>
    <x v="8"/>
  </r>
  <r>
    <s v="B-25912"/>
    <n v="102"/>
    <n v="11"/>
    <x v="7"/>
    <x v="1"/>
    <x v="9"/>
  </r>
  <r>
    <s v="B-25913"/>
    <n v="103"/>
    <n v="21"/>
    <x v="0"/>
    <x v="1"/>
    <x v="1"/>
  </r>
  <r>
    <s v="B-25914"/>
    <n v="460"/>
    <n v="143"/>
    <x v="2"/>
    <x v="0"/>
    <x v="7"/>
  </r>
  <r>
    <s v="B-25914"/>
    <n v="125"/>
    <n v="22"/>
    <x v="2"/>
    <x v="1"/>
    <x v="1"/>
  </r>
  <r>
    <s v="B-25915"/>
    <n v="277"/>
    <n v="3"/>
    <x v="6"/>
    <x v="2"/>
    <x v="3"/>
  </r>
  <r>
    <s v="B-25916"/>
    <n v="80"/>
    <n v="26"/>
    <x v="8"/>
    <x v="1"/>
    <x v="16"/>
  </r>
  <r>
    <s v="B-25917"/>
    <n v="100"/>
    <n v="12"/>
    <x v="4"/>
    <x v="1"/>
    <x v="9"/>
  </r>
  <r>
    <s v="B-25918"/>
    <n v="244"/>
    <n v="122"/>
    <x v="1"/>
    <x v="0"/>
    <x v="15"/>
  </r>
  <r>
    <s v="B-25919"/>
    <n v="28"/>
    <n v="4"/>
    <x v="6"/>
    <x v="1"/>
    <x v="9"/>
  </r>
  <r>
    <s v="B-25919"/>
    <n v="110"/>
    <n v="12"/>
    <x v="0"/>
    <x v="1"/>
    <x v="1"/>
  </r>
  <r>
    <s v="B-25919"/>
    <n v="636"/>
    <n v="204"/>
    <x v="4"/>
    <x v="2"/>
    <x v="13"/>
  </r>
  <r>
    <s v="B-25919"/>
    <n v="1599"/>
    <n v="37"/>
    <x v="7"/>
    <x v="2"/>
    <x v="3"/>
  </r>
  <r>
    <s v="B-25919"/>
    <n v="977"/>
    <n v="244"/>
    <x v="0"/>
    <x v="2"/>
    <x v="4"/>
  </r>
  <r>
    <s v="B-25920"/>
    <n v="100"/>
    <n v="7"/>
    <x v="4"/>
    <x v="1"/>
    <x v="9"/>
  </r>
  <r>
    <s v="B-25921"/>
    <n v="170"/>
    <n v="19"/>
    <x v="1"/>
    <x v="1"/>
    <x v="9"/>
  </r>
  <r>
    <s v="B-25921"/>
    <n v="84"/>
    <n v="-42"/>
    <x v="4"/>
    <x v="2"/>
    <x v="14"/>
  </r>
  <r>
    <s v="B-25921"/>
    <n v="71"/>
    <n v="-44"/>
    <x v="1"/>
    <x v="2"/>
    <x v="14"/>
  </r>
  <r>
    <s v="B-25922"/>
    <n v="52"/>
    <n v="18"/>
    <x v="4"/>
    <x v="1"/>
    <x v="1"/>
  </r>
  <r>
    <s v="B-25923"/>
    <n v="226"/>
    <n v="58"/>
    <x v="2"/>
    <x v="2"/>
    <x v="14"/>
  </r>
  <r>
    <s v="B-25923"/>
    <n v="484"/>
    <n v="28"/>
    <x v="2"/>
    <x v="2"/>
    <x v="13"/>
  </r>
  <r>
    <s v="B-25923"/>
    <n v="253"/>
    <n v="-11"/>
    <x v="6"/>
    <x v="1"/>
    <x v="6"/>
  </r>
  <r>
    <s v="B-25923"/>
    <n v="3873"/>
    <n v="891"/>
    <x v="7"/>
    <x v="2"/>
    <x v="4"/>
  </r>
  <r>
    <s v="B-25924"/>
    <n v="148"/>
    <n v="54"/>
    <x v="4"/>
    <x v="0"/>
    <x v="7"/>
  </r>
  <r>
    <s v="B-25925"/>
    <n v="27"/>
    <n v="12"/>
    <x v="6"/>
    <x v="1"/>
    <x v="1"/>
  </r>
  <r>
    <s v="B-25925"/>
    <n v="314"/>
    <n v="-41"/>
    <x v="2"/>
    <x v="2"/>
    <x v="3"/>
  </r>
  <r>
    <s v="B-25925"/>
    <n v="1228"/>
    <n v="14"/>
    <x v="2"/>
    <x v="0"/>
    <x v="7"/>
  </r>
  <r>
    <s v="B-25926"/>
    <n v="57"/>
    <n v="6"/>
    <x v="1"/>
    <x v="1"/>
    <x v="11"/>
  </r>
  <r>
    <s v="B-25927"/>
    <n v="200"/>
    <n v="7"/>
    <x v="3"/>
    <x v="2"/>
    <x v="3"/>
  </r>
  <r>
    <s v="B-25928"/>
    <n v="25"/>
    <n v="10"/>
    <x v="6"/>
    <x v="0"/>
    <x v="15"/>
  </r>
  <r>
    <s v="B-25928"/>
    <n v="122"/>
    <n v="15"/>
    <x v="2"/>
    <x v="2"/>
    <x v="14"/>
  </r>
  <r>
    <s v="B-25929"/>
    <n v="1308"/>
    <n v="536"/>
    <x v="2"/>
    <x v="0"/>
    <x v="0"/>
  </r>
  <r>
    <s v="B-25929"/>
    <n v="216"/>
    <n v="-135"/>
    <x v="2"/>
    <x v="0"/>
    <x v="7"/>
  </r>
  <r>
    <s v="B-25929"/>
    <n v="154"/>
    <n v="-85"/>
    <x v="2"/>
    <x v="0"/>
    <x v="7"/>
  </r>
  <r>
    <s v="B-25930"/>
    <n v="40"/>
    <n v="13"/>
    <x v="2"/>
    <x v="1"/>
    <x v="9"/>
  </r>
  <r>
    <s v="B-25930"/>
    <n v="351"/>
    <n v="-94"/>
    <x v="1"/>
    <x v="2"/>
    <x v="3"/>
  </r>
  <r>
    <s v="B-25930"/>
    <n v="595"/>
    <n v="119"/>
    <x v="3"/>
    <x v="0"/>
    <x v="0"/>
  </r>
  <r>
    <s v="B-25930"/>
    <n v="151"/>
    <n v="29"/>
    <x v="1"/>
    <x v="1"/>
    <x v="2"/>
  </r>
  <r>
    <s v="B-25930"/>
    <n v="58"/>
    <n v="17"/>
    <x v="4"/>
    <x v="1"/>
    <x v="2"/>
  </r>
  <r>
    <s v="B-25930"/>
    <n v="202"/>
    <n v="89"/>
    <x v="8"/>
    <x v="1"/>
    <x v="9"/>
  </r>
  <r>
    <s v="B-25931"/>
    <n v="73"/>
    <n v="-36"/>
    <x v="2"/>
    <x v="0"/>
    <x v="7"/>
  </r>
  <r>
    <s v="B-25932"/>
    <n v="71"/>
    <n v="-14"/>
    <x v="3"/>
    <x v="0"/>
    <x v="15"/>
  </r>
  <r>
    <s v="B-25933"/>
    <n v="81"/>
    <n v="-44"/>
    <x v="2"/>
    <x v="1"/>
    <x v="1"/>
  </r>
  <r>
    <s v="B-25933"/>
    <n v="412"/>
    <n v="-412"/>
    <x v="7"/>
    <x v="1"/>
    <x v="5"/>
  </r>
  <r>
    <s v="B-25933"/>
    <n v="207"/>
    <n v="-100"/>
    <x v="4"/>
    <x v="1"/>
    <x v="5"/>
  </r>
  <r>
    <s v="B-25934"/>
    <n v="105"/>
    <n v="33"/>
    <x v="7"/>
    <x v="1"/>
    <x v="5"/>
  </r>
  <r>
    <s v="B-25935"/>
    <n v="162"/>
    <n v="20"/>
    <x v="2"/>
    <x v="0"/>
    <x v="7"/>
  </r>
  <r>
    <s v="B-25935"/>
    <n v="150"/>
    <n v="32"/>
    <x v="2"/>
    <x v="1"/>
    <x v="2"/>
  </r>
  <r>
    <s v="B-25935"/>
    <n v="1657"/>
    <n v="460"/>
    <x v="3"/>
    <x v="0"/>
    <x v="7"/>
  </r>
  <r>
    <s v="B-25936"/>
    <n v="61"/>
    <n v="25"/>
    <x v="3"/>
    <x v="1"/>
    <x v="5"/>
  </r>
  <r>
    <s v="B-25937"/>
    <n v="1101"/>
    <n v="352"/>
    <x v="2"/>
    <x v="0"/>
    <x v="0"/>
  </r>
  <r>
    <s v="B-25938"/>
    <n v="61"/>
    <n v="1"/>
    <x v="4"/>
    <x v="0"/>
    <x v="15"/>
  </r>
  <r>
    <s v="B-25938"/>
    <n v="59"/>
    <n v="25"/>
    <x v="2"/>
    <x v="1"/>
    <x v="1"/>
  </r>
  <r>
    <s v="B-25939"/>
    <n v="61"/>
    <n v="18"/>
    <x v="4"/>
    <x v="2"/>
    <x v="14"/>
  </r>
  <r>
    <s v="B-25939"/>
    <n v="136"/>
    <n v="41"/>
    <x v="2"/>
    <x v="2"/>
    <x v="14"/>
  </r>
  <r>
    <s v="B-25939"/>
    <n v="469"/>
    <n v="33"/>
    <x v="3"/>
    <x v="2"/>
    <x v="3"/>
  </r>
  <r>
    <s v="B-25940"/>
    <n v="55"/>
    <n v="4"/>
    <x v="4"/>
    <x v="1"/>
    <x v="1"/>
  </r>
  <r>
    <s v="B-25940"/>
    <n v="13"/>
    <n v="3"/>
    <x v="4"/>
    <x v="1"/>
    <x v="2"/>
  </r>
  <r>
    <s v="B-25940"/>
    <n v="46"/>
    <n v="0"/>
    <x v="3"/>
    <x v="1"/>
    <x v="11"/>
  </r>
  <r>
    <s v="B-25941"/>
    <n v="177"/>
    <n v="41"/>
    <x v="3"/>
    <x v="1"/>
    <x v="10"/>
  </r>
  <r>
    <s v="B-25942"/>
    <n v="646"/>
    <n v="-23"/>
    <x v="4"/>
    <x v="2"/>
    <x v="13"/>
  </r>
  <r>
    <s v="B-25943"/>
    <n v="48"/>
    <n v="20"/>
    <x v="3"/>
    <x v="1"/>
    <x v="1"/>
  </r>
  <r>
    <s v="B-25943"/>
    <n v="26"/>
    <n v="7"/>
    <x v="3"/>
    <x v="1"/>
    <x v="2"/>
  </r>
  <r>
    <s v="B-25943"/>
    <n v="149"/>
    <n v="15"/>
    <x v="2"/>
    <x v="1"/>
    <x v="5"/>
  </r>
  <r>
    <s v="B-25943"/>
    <n v="1547"/>
    <n v="340"/>
    <x v="7"/>
    <x v="2"/>
    <x v="14"/>
  </r>
  <r>
    <s v="B-25943"/>
    <n v="137"/>
    <n v="38"/>
    <x v="1"/>
    <x v="1"/>
    <x v="2"/>
  </r>
  <r>
    <s v="B-25944"/>
    <n v="169"/>
    <n v="38"/>
    <x v="2"/>
    <x v="1"/>
    <x v="5"/>
  </r>
  <r>
    <s v="B-25945"/>
    <n v="245"/>
    <n v="10"/>
    <x v="4"/>
    <x v="0"/>
    <x v="0"/>
  </r>
  <r>
    <s v="B-25945"/>
    <n v="60"/>
    <n v="3"/>
    <x v="2"/>
    <x v="1"/>
    <x v="5"/>
  </r>
  <r>
    <s v="B-25945"/>
    <n v="63"/>
    <n v="14"/>
    <x v="4"/>
    <x v="1"/>
    <x v="10"/>
  </r>
  <r>
    <s v="B-25945"/>
    <n v="765"/>
    <n v="-36"/>
    <x v="2"/>
    <x v="2"/>
    <x v="3"/>
  </r>
  <r>
    <s v="B-25946"/>
    <n v="146"/>
    <n v="7"/>
    <x v="4"/>
    <x v="2"/>
    <x v="4"/>
  </r>
  <r>
    <s v="B-25947"/>
    <n v="290"/>
    <n v="35"/>
    <x v="7"/>
    <x v="1"/>
    <x v="2"/>
  </r>
  <r>
    <s v="B-25947"/>
    <n v="207"/>
    <n v="33"/>
    <x v="4"/>
    <x v="2"/>
    <x v="14"/>
  </r>
  <r>
    <s v="B-25948"/>
    <n v="152"/>
    <n v="23"/>
    <x v="2"/>
    <x v="0"/>
    <x v="15"/>
  </r>
  <r>
    <s v="B-25949"/>
    <n v="24"/>
    <n v="11"/>
    <x v="2"/>
    <x v="1"/>
    <x v="2"/>
  </r>
  <r>
    <s v="B-25949"/>
    <n v="140"/>
    <n v="57"/>
    <x v="4"/>
    <x v="1"/>
    <x v="6"/>
  </r>
  <r>
    <s v="B-25949"/>
    <n v="151"/>
    <n v="9"/>
    <x v="2"/>
    <x v="1"/>
    <x v="2"/>
  </r>
  <r>
    <s v="B-25950"/>
    <n v="13"/>
    <n v="4"/>
    <x v="6"/>
    <x v="1"/>
    <x v="11"/>
  </r>
  <r>
    <s v="B-25950"/>
    <n v="54"/>
    <n v="27"/>
    <x v="4"/>
    <x v="1"/>
    <x v="1"/>
  </r>
  <r>
    <s v="B-25950"/>
    <n v="644"/>
    <n v="167"/>
    <x v="4"/>
    <x v="2"/>
    <x v="13"/>
  </r>
  <r>
    <s v="B-25950"/>
    <n v="261"/>
    <n v="13"/>
    <x v="7"/>
    <x v="1"/>
    <x v="10"/>
  </r>
  <r>
    <s v="B-25950"/>
    <n v="1622"/>
    <n v="95"/>
    <x v="1"/>
    <x v="2"/>
    <x v="13"/>
  </r>
  <r>
    <s v="B-25950"/>
    <n v="190"/>
    <n v="19"/>
    <x v="8"/>
    <x v="0"/>
    <x v="15"/>
  </r>
  <r>
    <s v="B-25950"/>
    <n v="158"/>
    <n v="-29"/>
    <x v="12"/>
    <x v="1"/>
    <x v="2"/>
  </r>
  <r>
    <s v="B-25950"/>
    <n v="136"/>
    <n v="-33"/>
    <x v="1"/>
    <x v="1"/>
    <x v="5"/>
  </r>
  <r>
    <s v="B-25950"/>
    <n v="133"/>
    <n v="5"/>
    <x v="1"/>
    <x v="1"/>
    <x v="1"/>
  </r>
  <r>
    <s v="B-25951"/>
    <n v="102"/>
    <n v="13"/>
    <x v="4"/>
    <x v="1"/>
    <x v="1"/>
  </r>
  <r>
    <s v="B-25951"/>
    <n v="50"/>
    <n v="14"/>
    <x v="6"/>
    <x v="2"/>
    <x v="3"/>
  </r>
  <r>
    <s v="B-25951"/>
    <n v="111"/>
    <n v="11"/>
    <x v="8"/>
    <x v="1"/>
    <x v="2"/>
  </r>
  <r>
    <s v="B-25951"/>
    <n v="120"/>
    <n v="23"/>
    <x v="1"/>
    <x v="1"/>
    <x v="1"/>
  </r>
  <r>
    <s v="B-25951"/>
    <n v="40"/>
    <n v="18"/>
    <x v="6"/>
    <x v="2"/>
    <x v="14"/>
  </r>
  <r>
    <s v="B-25951"/>
    <n v="250"/>
    <n v="100"/>
    <x v="2"/>
    <x v="1"/>
    <x v="6"/>
  </r>
  <r>
    <s v="B-25951"/>
    <n v="89"/>
    <n v="29"/>
    <x v="4"/>
    <x v="1"/>
    <x v="1"/>
  </r>
  <r>
    <s v="B-25951"/>
    <n v="30"/>
    <n v="5"/>
    <x v="4"/>
    <x v="1"/>
    <x v="8"/>
  </r>
  <r>
    <s v="B-25951"/>
    <n v="248"/>
    <n v="105"/>
    <x v="4"/>
    <x v="2"/>
    <x v="4"/>
  </r>
  <r>
    <s v="B-25951"/>
    <n v="742"/>
    <n v="198"/>
    <x v="4"/>
    <x v="0"/>
    <x v="0"/>
  </r>
  <r>
    <s v="B-25952"/>
    <n v="14"/>
    <n v="0"/>
    <x v="3"/>
    <x v="1"/>
    <x v="2"/>
  </r>
  <r>
    <s v="B-25952"/>
    <n v="87"/>
    <n v="32"/>
    <x v="8"/>
    <x v="1"/>
    <x v="16"/>
  </r>
  <r>
    <s v="B-25952"/>
    <n v="935"/>
    <n v="114"/>
    <x v="3"/>
    <x v="2"/>
    <x v="3"/>
  </r>
  <r>
    <s v="B-25952"/>
    <n v="173"/>
    <n v="69"/>
    <x v="2"/>
    <x v="0"/>
    <x v="7"/>
  </r>
  <r>
    <s v="B-25952"/>
    <n v="352"/>
    <n v="18"/>
    <x v="1"/>
    <x v="1"/>
    <x v="6"/>
  </r>
  <r>
    <s v="B-25952"/>
    <n v="147"/>
    <n v="48"/>
    <x v="2"/>
    <x v="1"/>
    <x v="5"/>
  </r>
  <r>
    <s v="B-25952"/>
    <n v="44"/>
    <n v="14"/>
    <x v="2"/>
    <x v="1"/>
    <x v="2"/>
  </r>
  <r>
    <s v="B-25953"/>
    <n v="22"/>
    <n v="-8"/>
    <x v="3"/>
    <x v="1"/>
    <x v="2"/>
  </r>
  <r>
    <s v="B-25953"/>
    <n v="188"/>
    <n v="-193"/>
    <x v="4"/>
    <x v="2"/>
    <x v="3"/>
  </r>
  <r>
    <s v="B-25953"/>
    <n v="81"/>
    <n v="41"/>
    <x v="2"/>
    <x v="1"/>
    <x v="1"/>
  </r>
  <r>
    <s v="B-25953"/>
    <n v="44"/>
    <n v="2"/>
    <x v="2"/>
    <x v="1"/>
    <x v="2"/>
  </r>
  <r>
    <s v="B-25953"/>
    <n v="116"/>
    <n v="22"/>
    <x v="6"/>
    <x v="2"/>
    <x v="14"/>
  </r>
  <r>
    <s v="B-25953"/>
    <n v="67"/>
    <n v="20"/>
    <x v="3"/>
    <x v="1"/>
    <x v="9"/>
  </r>
  <r>
    <s v="B-25953"/>
    <n v="744"/>
    <n v="119"/>
    <x v="7"/>
    <x v="2"/>
    <x v="13"/>
  </r>
  <r>
    <s v="B-25953"/>
    <n v="1218"/>
    <n v="352"/>
    <x v="8"/>
    <x v="0"/>
    <x v="0"/>
  </r>
  <r>
    <s v="B-25953"/>
    <n v="87"/>
    <n v="36"/>
    <x v="1"/>
    <x v="1"/>
    <x v="1"/>
  </r>
  <r>
    <s v="B-25954"/>
    <n v="891"/>
    <n v="0"/>
    <x v="1"/>
    <x v="1"/>
    <x v="5"/>
  </r>
  <r>
    <s v="B-25954"/>
    <n v="146"/>
    <n v="66"/>
    <x v="6"/>
    <x v="2"/>
    <x v="4"/>
  </r>
  <r>
    <s v="B-25954"/>
    <n v="44"/>
    <n v="10"/>
    <x v="2"/>
    <x v="1"/>
    <x v="1"/>
  </r>
  <r>
    <s v="B-25954"/>
    <n v="27"/>
    <n v="0"/>
    <x v="4"/>
    <x v="1"/>
    <x v="11"/>
  </r>
  <r>
    <s v="B-25954"/>
    <n v="48"/>
    <n v="11"/>
    <x v="4"/>
    <x v="1"/>
    <x v="10"/>
  </r>
  <r>
    <s v="B-25954"/>
    <n v="189"/>
    <n v="60"/>
    <x v="3"/>
    <x v="0"/>
    <x v="15"/>
  </r>
  <r>
    <s v="B-25954"/>
    <n v="524"/>
    <n v="-25"/>
    <x v="4"/>
    <x v="2"/>
    <x v="3"/>
  </r>
  <r>
    <s v="B-25954"/>
    <n v="148"/>
    <n v="9"/>
    <x v="6"/>
    <x v="2"/>
    <x v="3"/>
  </r>
  <r>
    <s v="B-25955"/>
    <n v="1716"/>
    <n v="309"/>
    <x v="0"/>
    <x v="2"/>
    <x v="14"/>
  </r>
  <r>
    <s v="B-25955"/>
    <n v="45"/>
    <n v="8"/>
    <x v="3"/>
    <x v="1"/>
    <x v="16"/>
  </r>
  <r>
    <s v="B-25955"/>
    <n v="39"/>
    <n v="2"/>
    <x v="4"/>
    <x v="1"/>
    <x v="5"/>
  </r>
  <r>
    <s v="B-25955"/>
    <n v="110"/>
    <n v="20"/>
    <x v="1"/>
    <x v="1"/>
    <x v="1"/>
  </r>
  <r>
    <s v="B-25955"/>
    <n v="54"/>
    <n v="14"/>
    <x v="2"/>
    <x v="1"/>
    <x v="9"/>
  </r>
  <r>
    <s v="B-25955"/>
    <n v="954"/>
    <n v="95"/>
    <x v="2"/>
    <x v="2"/>
    <x v="13"/>
  </r>
  <r>
    <s v="B-25955"/>
    <n v="2927"/>
    <n v="146"/>
    <x v="5"/>
    <x v="0"/>
    <x v="0"/>
  </r>
  <r>
    <s v="B-25955"/>
    <n v="294"/>
    <n v="62"/>
    <x v="8"/>
    <x v="1"/>
    <x v="9"/>
  </r>
  <r>
    <s v="B-25955"/>
    <n v="200"/>
    <n v="13"/>
    <x v="1"/>
    <x v="2"/>
    <x v="4"/>
  </r>
  <r>
    <s v="B-25956"/>
    <n v="89"/>
    <n v="-37"/>
    <x v="3"/>
    <x v="1"/>
    <x v="10"/>
  </r>
  <r>
    <s v="B-25956"/>
    <n v="59"/>
    <n v="10"/>
    <x v="4"/>
    <x v="1"/>
    <x v="2"/>
  </r>
  <r>
    <s v="B-25956"/>
    <n v="33"/>
    <n v="10"/>
    <x v="2"/>
    <x v="1"/>
    <x v="2"/>
  </r>
  <r>
    <s v="B-25956"/>
    <n v="474"/>
    <n v="56"/>
    <x v="3"/>
    <x v="2"/>
    <x v="4"/>
  </r>
  <r>
    <s v="B-25956"/>
    <n v="140"/>
    <n v="28"/>
    <x v="4"/>
    <x v="2"/>
    <x v="4"/>
  </r>
  <r>
    <s v="B-25957"/>
    <n v="147"/>
    <n v="73"/>
    <x v="2"/>
    <x v="1"/>
    <x v="1"/>
  </r>
  <r>
    <s v="B-25957"/>
    <n v="16"/>
    <n v="2"/>
    <x v="6"/>
    <x v="1"/>
    <x v="5"/>
  </r>
  <r>
    <s v="B-25957"/>
    <n v="1157"/>
    <n v="-13"/>
    <x v="8"/>
    <x v="0"/>
    <x v="0"/>
  </r>
  <r>
    <s v="B-25958"/>
    <n v="105"/>
    <n v="25"/>
    <x v="4"/>
    <x v="1"/>
    <x v="2"/>
  </r>
  <r>
    <s v="B-25958"/>
    <n v="360"/>
    <n v="32"/>
    <x v="2"/>
    <x v="1"/>
    <x v="5"/>
  </r>
  <r>
    <s v="B-25959"/>
    <n v="252"/>
    <n v="56"/>
    <x v="4"/>
    <x v="2"/>
    <x v="4"/>
  </r>
  <r>
    <s v="B-25959"/>
    <n v="681"/>
    <n v="259"/>
    <x v="3"/>
    <x v="0"/>
    <x v="7"/>
  </r>
  <r>
    <s v="B-25959"/>
    <n v="32"/>
    <n v="2"/>
    <x v="4"/>
    <x v="1"/>
    <x v="8"/>
  </r>
  <r>
    <s v="B-25959"/>
    <n v="132"/>
    <n v="49"/>
    <x v="2"/>
    <x v="1"/>
    <x v="10"/>
  </r>
  <r>
    <s v="B-25959"/>
    <n v="637"/>
    <n v="212"/>
    <x v="5"/>
    <x v="2"/>
    <x v="4"/>
  </r>
  <r>
    <s v="B-25959"/>
    <n v="429"/>
    <n v="17"/>
    <x v="2"/>
    <x v="0"/>
    <x v="7"/>
  </r>
  <r>
    <s v="B-25959"/>
    <n v="82"/>
    <n v="24"/>
    <x v="7"/>
    <x v="1"/>
    <x v="2"/>
  </r>
  <r>
    <s v="B-25959"/>
    <n v="23"/>
    <n v="8"/>
    <x v="4"/>
    <x v="1"/>
    <x v="2"/>
  </r>
  <r>
    <s v="B-25960"/>
    <n v="171"/>
    <n v="-140"/>
    <x v="4"/>
    <x v="0"/>
    <x v="0"/>
  </r>
  <r>
    <s v="B-25961"/>
    <n v="34"/>
    <n v="-12"/>
    <x v="1"/>
    <x v="1"/>
    <x v="11"/>
  </r>
  <r>
    <s v="B-25961"/>
    <n v="366"/>
    <n v="84"/>
    <x v="2"/>
    <x v="0"/>
    <x v="0"/>
  </r>
  <r>
    <s v="B-25961"/>
    <n v="26"/>
    <n v="3"/>
    <x v="2"/>
    <x v="1"/>
    <x v="16"/>
  </r>
  <r>
    <s v="B-25961"/>
    <n v="446"/>
    <n v="53"/>
    <x v="2"/>
    <x v="2"/>
    <x v="13"/>
  </r>
  <r>
    <s v="B-25961"/>
    <n v="48"/>
    <n v="16"/>
    <x v="2"/>
    <x v="1"/>
    <x v="10"/>
  </r>
  <r>
    <s v="B-25961"/>
    <n v="34"/>
    <n v="10"/>
    <x v="2"/>
    <x v="1"/>
    <x v="16"/>
  </r>
  <r>
    <s v="B-25962"/>
    <n v="260"/>
    <n v="68"/>
    <x v="4"/>
    <x v="2"/>
    <x v="13"/>
  </r>
  <r>
    <s v="B-25962"/>
    <n v="312"/>
    <n v="62"/>
    <x v="6"/>
    <x v="2"/>
    <x v="3"/>
  </r>
  <r>
    <s v="B-25962"/>
    <n v="544"/>
    <n v="-152"/>
    <x v="2"/>
    <x v="0"/>
    <x v="0"/>
  </r>
  <r>
    <s v="B-25963"/>
    <n v="53"/>
    <n v="8"/>
    <x v="2"/>
    <x v="0"/>
    <x v="15"/>
  </r>
  <r>
    <s v="B-25964"/>
    <n v="199"/>
    <n v="0"/>
    <x v="3"/>
    <x v="1"/>
    <x v="1"/>
  </r>
  <r>
    <s v="B-25964"/>
    <n v="89"/>
    <n v="6"/>
    <x v="1"/>
    <x v="1"/>
    <x v="5"/>
  </r>
  <r>
    <s v="B-25964"/>
    <n v="1270"/>
    <n v="546"/>
    <x v="10"/>
    <x v="2"/>
    <x v="3"/>
  </r>
  <r>
    <s v="B-25964"/>
    <n v="346"/>
    <n v="108"/>
    <x v="2"/>
    <x v="0"/>
    <x v="7"/>
  </r>
  <r>
    <s v="B-25965"/>
    <n v="17"/>
    <n v="7"/>
    <x v="2"/>
    <x v="1"/>
    <x v="2"/>
  </r>
  <r>
    <s v="B-25966"/>
    <n v="510"/>
    <n v="234"/>
    <x v="7"/>
    <x v="2"/>
    <x v="3"/>
  </r>
  <r>
    <s v="B-25967"/>
    <n v="17"/>
    <n v="2"/>
    <x v="4"/>
    <x v="1"/>
    <x v="16"/>
  </r>
  <r>
    <s v="B-25967"/>
    <n v="119"/>
    <n v="-24"/>
    <x v="3"/>
    <x v="0"/>
    <x v="15"/>
  </r>
  <r>
    <s v="B-25967"/>
    <n v="229"/>
    <n v="59"/>
    <x v="8"/>
    <x v="1"/>
    <x v="5"/>
  </r>
  <r>
    <s v="B-25968"/>
    <n v="811"/>
    <n v="154"/>
    <x v="0"/>
    <x v="2"/>
    <x v="14"/>
  </r>
  <r>
    <s v="B-25969"/>
    <n v="720"/>
    <n v="43"/>
    <x v="4"/>
    <x v="2"/>
    <x v="13"/>
  </r>
  <r>
    <s v="B-25969"/>
    <n v="2452"/>
    <n v="191"/>
    <x v="0"/>
    <x v="0"/>
    <x v="0"/>
  </r>
  <r>
    <s v="B-25969"/>
    <n v="171"/>
    <n v="17"/>
    <x v="7"/>
    <x v="1"/>
    <x v="9"/>
  </r>
  <r>
    <s v="B-25970"/>
    <n v="203"/>
    <n v="84"/>
    <x v="4"/>
    <x v="2"/>
    <x v="13"/>
  </r>
  <r>
    <s v="B-25970"/>
    <n v="742"/>
    <n v="198"/>
    <x v="4"/>
    <x v="0"/>
    <x v="0"/>
  </r>
  <r>
    <s v="B-25970"/>
    <n v="111"/>
    <n v="9"/>
    <x v="3"/>
    <x v="1"/>
    <x v="1"/>
  </r>
  <r>
    <s v="B-25970"/>
    <n v="365"/>
    <n v="107"/>
    <x v="2"/>
    <x v="2"/>
    <x v="4"/>
  </r>
  <r>
    <s v="B-25971"/>
    <n v="244"/>
    <n v="83"/>
    <x v="4"/>
    <x v="0"/>
    <x v="0"/>
  </r>
  <r>
    <s v="B-25972"/>
    <n v="115"/>
    <n v="47"/>
    <x v="4"/>
    <x v="2"/>
    <x v="14"/>
  </r>
  <r>
    <s v="B-25973"/>
    <n v="571"/>
    <n v="108"/>
    <x v="11"/>
    <x v="1"/>
    <x v="1"/>
  </r>
  <r>
    <s v="B-25973"/>
    <n v="398"/>
    <n v="111"/>
    <x v="5"/>
    <x v="1"/>
    <x v="2"/>
  </r>
  <r>
    <s v="B-25973"/>
    <n v="79"/>
    <n v="39"/>
    <x v="4"/>
    <x v="1"/>
    <x v="10"/>
  </r>
  <r>
    <s v="B-25973"/>
    <n v="39"/>
    <n v="14"/>
    <x v="1"/>
    <x v="1"/>
    <x v="11"/>
  </r>
  <r>
    <s v="B-25973"/>
    <n v="4141"/>
    <n v="1698"/>
    <x v="9"/>
    <x v="2"/>
    <x v="13"/>
  </r>
  <r>
    <s v="B-25974"/>
    <n v="662"/>
    <n v="240"/>
    <x v="4"/>
    <x v="0"/>
    <x v="0"/>
  </r>
  <r>
    <s v="B-25975"/>
    <n v="29"/>
    <n v="2"/>
    <x v="2"/>
    <x v="1"/>
    <x v="16"/>
  </r>
  <r>
    <s v="B-25976"/>
    <n v="193"/>
    <n v="8"/>
    <x v="3"/>
    <x v="1"/>
    <x v="9"/>
  </r>
  <r>
    <s v="B-25977"/>
    <n v="27"/>
    <n v="1"/>
    <x v="6"/>
    <x v="1"/>
    <x v="1"/>
  </r>
  <r>
    <s v="B-25977"/>
    <n v="74"/>
    <n v="29"/>
    <x v="2"/>
    <x v="1"/>
    <x v="1"/>
  </r>
  <r>
    <s v="B-25977"/>
    <n v="180"/>
    <n v="54"/>
    <x v="3"/>
    <x v="1"/>
    <x v="9"/>
  </r>
  <r>
    <s v="B-25978"/>
    <n v="1063"/>
    <n v="-175"/>
    <x v="3"/>
    <x v="2"/>
    <x v="3"/>
  </r>
  <r>
    <s v="B-25978"/>
    <n v="341"/>
    <n v="160"/>
    <x v="0"/>
    <x v="1"/>
    <x v="1"/>
  </r>
  <r>
    <s v="B-25979"/>
    <n v="560"/>
    <n v="44"/>
    <x v="2"/>
    <x v="1"/>
    <x v="5"/>
  </r>
  <r>
    <s v="B-25979"/>
    <n v="57"/>
    <n v="27"/>
    <x v="4"/>
    <x v="1"/>
    <x v="10"/>
  </r>
  <r>
    <s v="B-25979"/>
    <n v="284"/>
    <n v="45"/>
    <x v="4"/>
    <x v="0"/>
    <x v="0"/>
  </r>
  <r>
    <s v="B-25979"/>
    <n v="12"/>
    <n v="1"/>
    <x v="4"/>
    <x v="1"/>
    <x v="2"/>
  </r>
  <r>
    <s v="B-25979"/>
    <n v="82"/>
    <n v="27"/>
    <x v="2"/>
    <x v="1"/>
    <x v="8"/>
  </r>
  <r>
    <s v="B-25980"/>
    <n v="22"/>
    <n v="11"/>
    <x v="2"/>
    <x v="1"/>
    <x v="8"/>
  </r>
  <r>
    <s v="B-25981"/>
    <n v="42"/>
    <n v="13"/>
    <x v="2"/>
    <x v="1"/>
    <x v="11"/>
  </r>
  <r>
    <s v="B-25981"/>
    <n v="54"/>
    <n v="12"/>
    <x v="2"/>
    <x v="1"/>
    <x v="5"/>
  </r>
  <r>
    <s v="B-25981"/>
    <n v="62"/>
    <n v="8"/>
    <x v="4"/>
    <x v="1"/>
    <x v="9"/>
  </r>
  <r>
    <s v="B-25981"/>
    <n v="245"/>
    <n v="91"/>
    <x v="4"/>
    <x v="0"/>
    <x v="0"/>
  </r>
  <r>
    <s v="B-25981"/>
    <n v="867"/>
    <n v="251"/>
    <x v="1"/>
    <x v="2"/>
    <x v="4"/>
  </r>
  <r>
    <s v="B-25981"/>
    <n v="48"/>
    <n v="2"/>
    <x v="2"/>
    <x v="1"/>
    <x v="1"/>
  </r>
  <r>
    <s v="B-25982"/>
    <n v="13"/>
    <n v="3"/>
    <x v="6"/>
    <x v="1"/>
    <x v="11"/>
  </r>
  <r>
    <s v="B-25983"/>
    <n v="230"/>
    <n v="5"/>
    <x v="4"/>
    <x v="1"/>
    <x v="5"/>
  </r>
  <r>
    <s v="B-25983"/>
    <n v="32"/>
    <n v="-12"/>
    <x v="6"/>
    <x v="0"/>
    <x v="7"/>
  </r>
  <r>
    <s v="B-25983"/>
    <n v="161"/>
    <n v="-229"/>
    <x v="5"/>
    <x v="0"/>
    <x v="15"/>
  </r>
  <r>
    <s v="B-25983"/>
    <n v="50"/>
    <n v="-4"/>
    <x v="7"/>
    <x v="1"/>
    <x v="9"/>
  </r>
  <r>
    <s v="B-25983"/>
    <n v="561"/>
    <n v="118"/>
    <x v="1"/>
    <x v="0"/>
    <x v="0"/>
  </r>
  <r>
    <s v="B-25984"/>
    <n v="304"/>
    <n v="97"/>
    <x v="7"/>
    <x v="1"/>
    <x v="1"/>
  </r>
  <r>
    <s v="B-25985"/>
    <n v="197"/>
    <n v="20"/>
    <x v="3"/>
    <x v="1"/>
    <x v="8"/>
  </r>
  <r>
    <s v="B-25985"/>
    <n v="108"/>
    <n v="26"/>
    <x v="3"/>
    <x v="1"/>
    <x v="10"/>
  </r>
  <r>
    <s v="B-25985"/>
    <n v="32"/>
    <n v="8"/>
    <x v="1"/>
    <x v="1"/>
    <x v="2"/>
  </r>
  <r>
    <s v="B-25985"/>
    <n v="44"/>
    <n v="11"/>
    <x v="3"/>
    <x v="1"/>
    <x v="1"/>
  </r>
  <r>
    <s v="B-25986"/>
    <n v="749"/>
    <n v="307"/>
    <x v="0"/>
    <x v="0"/>
    <x v="15"/>
  </r>
  <r>
    <s v="B-25986"/>
    <n v="71"/>
    <n v="4"/>
    <x v="1"/>
    <x v="1"/>
    <x v="11"/>
  </r>
  <r>
    <s v="B-25986"/>
    <n v="487"/>
    <n v="-23"/>
    <x v="2"/>
    <x v="2"/>
    <x v="13"/>
  </r>
  <r>
    <s v="B-25986"/>
    <n v="918"/>
    <n v="22"/>
    <x v="8"/>
    <x v="2"/>
    <x v="3"/>
  </r>
  <r>
    <s v="B-25987"/>
    <n v="299"/>
    <n v="0"/>
    <x v="7"/>
    <x v="1"/>
    <x v="1"/>
  </r>
  <r>
    <s v="B-25987"/>
    <n v="88"/>
    <n v="11"/>
    <x v="0"/>
    <x v="1"/>
    <x v="2"/>
  </r>
  <r>
    <s v="B-25988"/>
    <n v="79"/>
    <n v="24"/>
    <x v="8"/>
    <x v="1"/>
    <x v="16"/>
  </r>
  <r>
    <s v="B-25989"/>
    <n v="44"/>
    <n v="14"/>
    <x v="2"/>
    <x v="1"/>
    <x v="2"/>
  </r>
  <r>
    <s v="B-25989"/>
    <n v="10"/>
    <n v="5"/>
    <x v="6"/>
    <x v="1"/>
    <x v="1"/>
  </r>
  <r>
    <s v="B-25989"/>
    <n v="42"/>
    <n v="15"/>
    <x v="6"/>
    <x v="2"/>
    <x v="14"/>
  </r>
  <r>
    <s v="B-25989"/>
    <n v="330"/>
    <n v="81"/>
    <x v="6"/>
    <x v="0"/>
    <x v="0"/>
  </r>
  <r>
    <s v="B-25989"/>
    <n v="338"/>
    <n v="41"/>
    <x v="0"/>
    <x v="1"/>
    <x v="2"/>
  </r>
  <r>
    <s v="B-25990"/>
    <n v="71"/>
    <n v="32"/>
    <x v="2"/>
    <x v="1"/>
    <x v="5"/>
  </r>
  <r>
    <s v="B-25991"/>
    <n v="188"/>
    <n v="13"/>
    <x v="0"/>
    <x v="1"/>
    <x v="10"/>
  </r>
  <r>
    <s v="B-25991"/>
    <n v="90"/>
    <n v="30"/>
    <x v="4"/>
    <x v="0"/>
    <x v="7"/>
  </r>
  <r>
    <s v="B-25991"/>
    <n v="13"/>
    <n v="5"/>
    <x v="4"/>
    <x v="1"/>
    <x v="2"/>
  </r>
  <r>
    <s v="B-25992"/>
    <n v="141"/>
    <n v="41"/>
    <x v="2"/>
    <x v="1"/>
    <x v="10"/>
  </r>
  <r>
    <s v="B-25993"/>
    <n v="44"/>
    <n v="8"/>
    <x v="4"/>
    <x v="1"/>
    <x v="1"/>
  </r>
  <r>
    <s v="B-25993"/>
    <n v="610"/>
    <n v="208"/>
    <x v="2"/>
    <x v="2"/>
    <x v="13"/>
  </r>
  <r>
    <s v="B-25993"/>
    <n v="4363"/>
    <n v="305"/>
    <x v="1"/>
    <x v="0"/>
    <x v="12"/>
  </r>
  <r>
    <s v="B-25993"/>
    <n v="414"/>
    <n v="199"/>
    <x v="2"/>
    <x v="2"/>
    <x v="4"/>
  </r>
  <r>
    <s v="B-25993"/>
    <n v="221"/>
    <n v="26"/>
    <x v="0"/>
    <x v="0"/>
    <x v="15"/>
  </r>
  <r>
    <s v="B-25993"/>
    <n v="201"/>
    <n v="32"/>
    <x v="3"/>
    <x v="0"/>
    <x v="15"/>
  </r>
  <r>
    <s v="B-25993"/>
    <n v="173"/>
    <n v="86"/>
    <x v="6"/>
    <x v="2"/>
    <x v="13"/>
  </r>
  <r>
    <s v="B-25994"/>
    <n v="196"/>
    <n v="-7"/>
    <x v="1"/>
    <x v="2"/>
    <x v="4"/>
  </r>
  <r>
    <s v="B-25995"/>
    <n v="1314"/>
    <n v="342"/>
    <x v="2"/>
    <x v="0"/>
    <x v="0"/>
  </r>
  <r>
    <s v="B-25996"/>
    <n v="62"/>
    <n v="6"/>
    <x v="7"/>
    <x v="1"/>
    <x v="16"/>
  </r>
  <r>
    <s v="B-25996"/>
    <n v="31"/>
    <n v="2"/>
    <x v="4"/>
    <x v="1"/>
    <x v="2"/>
  </r>
  <r>
    <s v="B-25996"/>
    <n v="217"/>
    <n v="72"/>
    <x v="4"/>
    <x v="0"/>
    <x v="15"/>
  </r>
  <r>
    <s v="B-25996"/>
    <n v="286"/>
    <n v="140"/>
    <x v="7"/>
    <x v="1"/>
    <x v="10"/>
  </r>
  <r>
    <s v="B-25996"/>
    <n v="333"/>
    <n v="50"/>
    <x v="4"/>
    <x v="2"/>
    <x v="4"/>
  </r>
  <r>
    <s v="B-25996"/>
    <n v="47"/>
    <n v="1"/>
    <x v="4"/>
    <x v="1"/>
    <x v="1"/>
  </r>
  <r>
    <s v="B-25996"/>
    <n v="18"/>
    <n v="4"/>
    <x v="6"/>
    <x v="1"/>
    <x v="5"/>
  </r>
  <r>
    <s v="B-25997"/>
    <n v="16"/>
    <n v="6"/>
    <x v="2"/>
    <x v="1"/>
    <x v="2"/>
  </r>
  <r>
    <s v="B-25997"/>
    <n v="231"/>
    <n v="99"/>
    <x v="4"/>
    <x v="2"/>
    <x v="3"/>
  </r>
  <r>
    <s v="B-25997"/>
    <n v="2292"/>
    <n v="127"/>
    <x v="0"/>
    <x v="0"/>
    <x v="0"/>
  </r>
  <r>
    <s v="B-25997"/>
    <n v="48"/>
    <n v="15"/>
    <x v="6"/>
    <x v="1"/>
    <x v="2"/>
  </r>
  <r>
    <s v="B-25998"/>
    <n v="50"/>
    <n v="-28"/>
    <x v="1"/>
    <x v="0"/>
    <x v="15"/>
  </r>
  <r>
    <s v="B-25999"/>
    <n v="26"/>
    <n v="-17"/>
    <x v="6"/>
    <x v="1"/>
    <x v="1"/>
  </r>
  <r>
    <s v="B-25999"/>
    <n v="93"/>
    <n v="-65"/>
    <x v="3"/>
    <x v="1"/>
    <x v="1"/>
  </r>
  <r>
    <s v="B-25999"/>
    <n v="152"/>
    <n v="-3"/>
    <x v="1"/>
    <x v="1"/>
    <x v="5"/>
  </r>
  <r>
    <s v="B-25999"/>
    <n v="51"/>
    <n v="-49"/>
    <x v="4"/>
    <x v="2"/>
    <x v="3"/>
  </r>
  <r>
    <s v="B-25999"/>
    <n v="352"/>
    <n v="74"/>
    <x v="5"/>
    <x v="1"/>
    <x v="1"/>
  </r>
  <r>
    <s v="B-25999"/>
    <n v="129"/>
    <n v="11"/>
    <x v="4"/>
    <x v="2"/>
    <x v="4"/>
  </r>
  <r>
    <s v="B-25999"/>
    <n v="223"/>
    <n v="62"/>
    <x v="0"/>
    <x v="1"/>
    <x v="10"/>
  </r>
  <r>
    <s v="B-25999"/>
    <n v="770"/>
    <n v="323"/>
    <x v="2"/>
    <x v="2"/>
    <x v="14"/>
  </r>
  <r>
    <s v="B-25999"/>
    <n v="222"/>
    <n v="74"/>
    <x v="1"/>
    <x v="1"/>
    <x v="2"/>
  </r>
  <r>
    <s v="B-25999"/>
    <n v="215"/>
    <n v="-30"/>
    <x v="4"/>
    <x v="1"/>
    <x v="5"/>
  </r>
  <r>
    <s v="B-25999"/>
    <n v="109"/>
    <n v="40"/>
    <x v="6"/>
    <x v="0"/>
    <x v="15"/>
  </r>
  <r>
    <s v="B-26000"/>
    <n v="43"/>
    <n v="9"/>
    <x v="3"/>
    <x v="1"/>
    <x v="16"/>
  </r>
  <r>
    <s v="B-26000"/>
    <n v="676"/>
    <n v="151"/>
    <x v="2"/>
    <x v="2"/>
    <x v="13"/>
  </r>
  <r>
    <s v="B-26000"/>
    <n v="597"/>
    <n v="93"/>
    <x v="3"/>
    <x v="0"/>
    <x v="7"/>
  </r>
  <r>
    <s v="B-26001"/>
    <n v="13"/>
    <n v="0"/>
    <x v="4"/>
    <x v="1"/>
    <x v="2"/>
  </r>
  <r>
    <s v="B-26001"/>
    <n v="149"/>
    <n v="17"/>
    <x v="3"/>
    <x v="0"/>
    <x v="15"/>
  </r>
  <r>
    <s v="B-26001"/>
    <n v="8"/>
    <n v="2"/>
    <x v="4"/>
    <x v="1"/>
    <x v="16"/>
  </r>
  <r>
    <s v="B-26001"/>
    <n v="50"/>
    <n v="9"/>
    <x v="7"/>
    <x v="1"/>
    <x v="16"/>
  </r>
  <r>
    <s v="B-26002"/>
    <n v="80"/>
    <n v="22"/>
    <x v="2"/>
    <x v="1"/>
    <x v="1"/>
  </r>
  <r>
    <s v="B-26002"/>
    <n v="276"/>
    <n v="52"/>
    <x v="1"/>
    <x v="1"/>
    <x v="5"/>
  </r>
  <r>
    <s v="B-26002"/>
    <n v="71"/>
    <n v="19"/>
    <x v="2"/>
    <x v="1"/>
    <x v="9"/>
  </r>
  <r>
    <s v="B-26002"/>
    <n v="141"/>
    <n v="7"/>
    <x v="0"/>
    <x v="1"/>
    <x v="5"/>
  </r>
  <r>
    <s v="B-26002"/>
    <n v="113"/>
    <n v="28"/>
    <x v="4"/>
    <x v="1"/>
    <x v="5"/>
  </r>
  <r>
    <s v="B-26003"/>
    <n v="315"/>
    <n v="-8"/>
    <x v="2"/>
    <x v="0"/>
    <x v="7"/>
  </r>
  <r>
    <s v="B-26003"/>
    <n v="128"/>
    <n v="47"/>
    <x v="3"/>
    <x v="1"/>
    <x v="2"/>
  </r>
  <r>
    <s v="B-26003"/>
    <n v="652"/>
    <n v="13"/>
    <x v="7"/>
    <x v="0"/>
    <x v="15"/>
  </r>
  <r>
    <s v="B-26003"/>
    <n v="114"/>
    <n v="41"/>
    <x v="7"/>
    <x v="0"/>
    <x v="15"/>
  </r>
  <r>
    <s v="B-26003"/>
    <n v="79"/>
    <n v="16"/>
    <x v="2"/>
    <x v="1"/>
    <x v="9"/>
  </r>
  <r>
    <s v="B-26003"/>
    <n v="498"/>
    <n v="-116"/>
    <x v="3"/>
    <x v="1"/>
    <x v="5"/>
  </r>
  <r>
    <s v="B-26003"/>
    <n v="1745"/>
    <n v="122"/>
    <x v="4"/>
    <x v="0"/>
    <x v="12"/>
  </r>
  <r>
    <s v="B-26003"/>
    <n v="17"/>
    <n v="2"/>
    <x v="4"/>
    <x v="1"/>
    <x v="16"/>
  </r>
  <r>
    <s v="B-26004"/>
    <n v="147"/>
    <n v="44"/>
    <x v="2"/>
    <x v="1"/>
    <x v="5"/>
  </r>
  <r>
    <s v="B-26004"/>
    <n v="162"/>
    <n v="73"/>
    <x v="4"/>
    <x v="2"/>
    <x v="3"/>
  </r>
  <r>
    <s v="B-26005"/>
    <n v="87"/>
    <n v="10"/>
    <x v="2"/>
    <x v="1"/>
    <x v="1"/>
  </r>
  <r>
    <s v="B-26006"/>
    <n v="1301"/>
    <n v="573"/>
    <x v="1"/>
    <x v="2"/>
    <x v="14"/>
  </r>
  <r>
    <s v="B-26007"/>
    <n v="311"/>
    <n v="72"/>
    <x v="4"/>
    <x v="0"/>
    <x v="0"/>
  </r>
  <r>
    <s v="B-26008"/>
    <n v="22"/>
    <n v="4"/>
    <x v="6"/>
    <x v="1"/>
    <x v="1"/>
  </r>
  <r>
    <s v="B-26008"/>
    <n v="206"/>
    <n v="51"/>
    <x v="3"/>
    <x v="1"/>
    <x v="2"/>
  </r>
  <r>
    <s v="B-26008"/>
    <n v="57"/>
    <n v="24"/>
    <x v="1"/>
    <x v="1"/>
    <x v="11"/>
  </r>
  <r>
    <s v="B-26008"/>
    <n v="10"/>
    <n v="-1"/>
    <x v="6"/>
    <x v="1"/>
    <x v="5"/>
  </r>
  <r>
    <s v="B-26009"/>
    <n v="285"/>
    <n v="128"/>
    <x v="4"/>
    <x v="2"/>
    <x v="13"/>
  </r>
  <r>
    <s v="B-26009"/>
    <n v="195"/>
    <n v="12"/>
    <x v="8"/>
    <x v="1"/>
    <x v="10"/>
  </r>
  <r>
    <s v="B-26010"/>
    <n v="527"/>
    <n v="26"/>
    <x v="2"/>
    <x v="2"/>
    <x v="3"/>
  </r>
  <r>
    <s v="B-26010"/>
    <n v="29"/>
    <n v="3"/>
    <x v="4"/>
    <x v="1"/>
    <x v="1"/>
  </r>
  <r>
    <s v="B-26010"/>
    <n v="85"/>
    <n v="13"/>
    <x v="4"/>
    <x v="1"/>
    <x v="10"/>
  </r>
  <r>
    <s v="B-26010"/>
    <n v="18"/>
    <n v="2"/>
    <x v="2"/>
    <x v="1"/>
    <x v="2"/>
  </r>
  <r>
    <s v="B-26010"/>
    <n v="176"/>
    <n v="-13"/>
    <x v="1"/>
    <x v="0"/>
    <x v="15"/>
  </r>
  <r>
    <s v="B-26010"/>
    <n v="55"/>
    <n v="3"/>
    <x v="2"/>
    <x v="1"/>
    <x v="9"/>
  </r>
  <r>
    <s v="B-26011"/>
    <n v="93"/>
    <n v="44"/>
    <x v="4"/>
    <x v="1"/>
    <x v="1"/>
  </r>
  <r>
    <s v="B-26012"/>
    <n v="21"/>
    <n v="8"/>
    <x v="4"/>
    <x v="1"/>
    <x v="5"/>
  </r>
  <r>
    <s v="B-26013"/>
    <n v="29"/>
    <n v="10"/>
    <x v="2"/>
    <x v="1"/>
    <x v="16"/>
  </r>
  <r>
    <s v="B-26014"/>
    <n v="406"/>
    <n v="97"/>
    <x v="0"/>
    <x v="0"/>
    <x v="7"/>
  </r>
  <r>
    <s v="B-26014"/>
    <n v="278"/>
    <n v="39"/>
    <x v="1"/>
    <x v="0"/>
    <x v="7"/>
  </r>
  <r>
    <s v="B-26015"/>
    <n v="128"/>
    <n v="55"/>
    <x v="6"/>
    <x v="1"/>
    <x v="5"/>
  </r>
  <r>
    <s v="B-26016"/>
    <n v="74"/>
    <n v="9"/>
    <x v="2"/>
    <x v="1"/>
    <x v="10"/>
  </r>
  <r>
    <s v="B-26016"/>
    <n v="202"/>
    <n v="4"/>
    <x v="3"/>
    <x v="1"/>
    <x v="2"/>
  </r>
  <r>
    <s v="B-26016"/>
    <n v="429"/>
    <n v="61"/>
    <x v="2"/>
    <x v="2"/>
    <x v="3"/>
  </r>
  <r>
    <s v="B-26016"/>
    <n v="134"/>
    <n v="-13"/>
    <x v="2"/>
    <x v="2"/>
    <x v="3"/>
  </r>
  <r>
    <s v="B-26017"/>
    <n v="78"/>
    <n v="7"/>
    <x v="6"/>
    <x v="0"/>
    <x v="7"/>
  </r>
  <r>
    <s v="B-26018"/>
    <n v="326"/>
    <n v="107"/>
    <x v="2"/>
    <x v="0"/>
    <x v="15"/>
  </r>
  <r>
    <s v="B-26018"/>
    <n v="61"/>
    <n v="8"/>
    <x v="3"/>
    <x v="1"/>
    <x v="2"/>
  </r>
  <r>
    <s v="B-26019"/>
    <n v="585"/>
    <n v="175"/>
    <x v="9"/>
    <x v="1"/>
    <x v="9"/>
  </r>
  <r>
    <s v="B-26020"/>
    <n v="319"/>
    <n v="102"/>
    <x v="7"/>
    <x v="2"/>
    <x v="14"/>
  </r>
  <r>
    <s v="B-26021"/>
    <n v="122"/>
    <n v="59"/>
    <x v="0"/>
    <x v="0"/>
    <x v="15"/>
  </r>
  <r>
    <s v="B-26021"/>
    <n v="49"/>
    <n v="21"/>
    <x v="6"/>
    <x v="1"/>
    <x v="1"/>
  </r>
  <r>
    <s v="B-26021"/>
    <n v="21"/>
    <n v="-12"/>
    <x v="2"/>
    <x v="1"/>
    <x v="2"/>
  </r>
  <r>
    <s v="B-26022"/>
    <n v="1824"/>
    <n v="-1303"/>
    <x v="5"/>
    <x v="2"/>
    <x v="4"/>
  </r>
  <r>
    <s v="B-26023"/>
    <n v="1117"/>
    <n v="447"/>
    <x v="12"/>
    <x v="0"/>
    <x v="0"/>
  </r>
  <r>
    <s v="B-26023"/>
    <n v="29"/>
    <n v="0"/>
    <x v="2"/>
    <x v="0"/>
    <x v="15"/>
  </r>
  <r>
    <s v="B-26023"/>
    <n v="66"/>
    <n v="22"/>
    <x v="2"/>
    <x v="1"/>
    <x v="1"/>
  </r>
  <r>
    <s v="B-26023"/>
    <n v="59"/>
    <n v="21"/>
    <x v="4"/>
    <x v="1"/>
    <x v="1"/>
  </r>
  <r>
    <s v="B-26024"/>
    <n v="168"/>
    <n v="18"/>
    <x v="7"/>
    <x v="1"/>
    <x v="1"/>
  </r>
  <r>
    <s v="B-26025"/>
    <n v="155"/>
    <n v="5"/>
    <x v="2"/>
    <x v="1"/>
    <x v="1"/>
  </r>
  <r>
    <s v="B-26025"/>
    <n v="32"/>
    <n v="1"/>
    <x v="4"/>
    <x v="1"/>
    <x v="1"/>
  </r>
  <r>
    <s v="B-26025"/>
    <n v="41"/>
    <n v="19"/>
    <x v="1"/>
    <x v="1"/>
    <x v="2"/>
  </r>
  <r>
    <s v="B-26026"/>
    <n v="255"/>
    <n v="76"/>
    <x v="8"/>
    <x v="1"/>
    <x v="2"/>
  </r>
  <r>
    <s v="B-26026"/>
    <n v="25"/>
    <n v="2"/>
    <x v="2"/>
    <x v="1"/>
    <x v="8"/>
  </r>
  <r>
    <s v="B-26027"/>
    <n v="54"/>
    <n v="8"/>
    <x v="3"/>
    <x v="1"/>
    <x v="9"/>
  </r>
  <r>
    <s v="B-26028"/>
    <n v="77"/>
    <n v="36"/>
    <x v="4"/>
    <x v="1"/>
    <x v="10"/>
  </r>
  <r>
    <s v="B-26028"/>
    <n v="115"/>
    <n v="0"/>
    <x v="6"/>
    <x v="2"/>
    <x v="14"/>
  </r>
  <r>
    <s v="B-26028"/>
    <n v="1272"/>
    <n v="547"/>
    <x v="4"/>
    <x v="2"/>
    <x v="4"/>
  </r>
  <r>
    <s v="B-26029"/>
    <n v="21"/>
    <n v="10"/>
    <x v="6"/>
    <x v="1"/>
    <x v="9"/>
  </r>
  <r>
    <s v="B-26030"/>
    <n v="92"/>
    <n v="5"/>
    <x v="7"/>
    <x v="1"/>
    <x v="2"/>
  </r>
  <r>
    <s v="B-26030"/>
    <n v="11"/>
    <n v="5"/>
    <x v="6"/>
    <x v="1"/>
    <x v="16"/>
  </r>
  <r>
    <s v="B-26030"/>
    <n v="221"/>
    <n v="35"/>
    <x v="3"/>
    <x v="2"/>
    <x v="14"/>
  </r>
  <r>
    <s v="B-26030"/>
    <n v="50"/>
    <n v="25"/>
    <x v="1"/>
    <x v="1"/>
    <x v="1"/>
  </r>
  <r>
    <s v="B-26030"/>
    <n v="89"/>
    <n v="36"/>
    <x v="2"/>
    <x v="1"/>
    <x v="10"/>
  </r>
  <r>
    <s v="B-26030"/>
    <n v="291"/>
    <n v="93"/>
    <x v="4"/>
    <x v="2"/>
    <x v="13"/>
  </r>
  <r>
    <s v="B-26031"/>
    <n v="67"/>
    <n v="9"/>
    <x v="3"/>
    <x v="1"/>
    <x v="11"/>
  </r>
  <r>
    <s v="B-26032"/>
    <n v="47"/>
    <n v="15"/>
    <x v="1"/>
    <x v="1"/>
    <x v="5"/>
  </r>
  <r>
    <s v="B-26033"/>
    <n v="774"/>
    <n v="170"/>
    <x v="2"/>
    <x v="2"/>
    <x v="14"/>
  </r>
  <r>
    <s v="B-26033"/>
    <n v="143"/>
    <n v="32"/>
    <x v="6"/>
    <x v="0"/>
    <x v="0"/>
  </r>
  <r>
    <s v="B-26033"/>
    <n v="111"/>
    <n v="35"/>
    <x v="1"/>
    <x v="1"/>
    <x v="10"/>
  </r>
  <r>
    <s v="B-26034"/>
    <n v="425"/>
    <n v="183"/>
    <x v="1"/>
    <x v="2"/>
    <x v="14"/>
  </r>
  <r>
    <s v="B-26035"/>
    <n v="291"/>
    <n v="119"/>
    <x v="10"/>
    <x v="1"/>
    <x v="5"/>
  </r>
  <r>
    <s v="B-26035"/>
    <n v="520"/>
    <n v="151"/>
    <x v="2"/>
    <x v="2"/>
    <x v="4"/>
  </r>
  <r>
    <s v="B-26035"/>
    <n v="369"/>
    <n v="15"/>
    <x v="2"/>
    <x v="2"/>
    <x v="3"/>
  </r>
  <r>
    <s v="B-26036"/>
    <n v="341"/>
    <n v="44"/>
    <x v="0"/>
    <x v="0"/>
    <x v="15"/>
  </r>
  <r>
    <s v="B-26037"/>
    <n v="171"/>
    <n v="68"/>
    <x v="0"/>
    <x v="1"/>
    <x v="1"/>
  </r>
  <r>
    <s v="B-26038"/>
    <n v="41"/>
    <n v="19"/>
    <x v="4"/>
    <x v="1"/>
    <x v="9"/>
  </r>
  <r>
    <s v="B-26038"/>
    <n v="130"/>
    <n v="61"/>
    <x v="2"/>
    <x v="1"/>
    <x v="10"/>
  </r>
  <r>
    <s v="B-26038"/>
    <n v="52"/>
    <n v="14"/>
    <x v="4"/>
    <x v="1"/>
    <x v="1"/>
  </r>
  <r>
    <s v="B-26038"/>
    <n v="30"/>
    <n v="6"/>
    <x v="6"/>
    <x v="1"/>
    <x v="9"/>
  </r>
  <r>
    <s v="B-26039"/>
    <n v="83"/>
    <n v="34"/>
    <x v="1"/>
    <x v="1"/>
    <x v="10"/>
  </r>
  <r>
    <s v="B-26040"/>
    <n v="38"/>
    <n v="9"/>
    <x v="4"/>
    <x v="1"/>
    <x v="1"/>
  </r>
  <r>
    <s v="B-26040"/>
    <n v="113"/>
    <n v="24"/>
    <x v="3"/>
    <x v="1"/>
    <x v="2"/>
  </r>
  <r>
    <s v="B-26040"/>
    <n v="833"/>
    <n v="93"/>
    <x v="2"/>
    <x v="1"/>
    <x v="6"/>
  </r>
  <r>
    <s v="B-26041"/>
    <n v="176"/>
    <n v="-28"/>
    <x v="1"/>
    <x v="0"/>
    <x v="15"/>
  </r>
  <r>
    <s v="B-26042"/>
    <n v="36"/>
    <n v="15"/>
    <x v="2"/>
    <x v="1"/>
    <x v="1"/>
  </r>
  <r>
    <s v="B-26043"/>
    <n v="185"/>
    <n v="48"/>
    <x v="3"/>
    <x v="1"/>
    <x v="1"/>
  </r>
  <r>
    <s v="B-26043"/>
    <n v="62"/>
    <n v="28"/>
    <x v="1"/>
    <x v="1"/>
    <x v="2"/>
  </r>
  <r>
    <s v="B-26043"/>
    <n v="79"/>
    <n v="5"/>
    <x v="7"/>
    <x v="1"/>
    <x v="2"/>
  </r>
  <r>
    <s v="B-26043"/>
    <n v="30"/>
    <n v="12"/>
    <x v="2"/>
    <x v="1"/>
    <x v="16"/>
  </r>
  <r>
    <s v="B-26043"/>
    <n v="122"/>
    <n v="50"/>
    <x v="0"/>
    <x v="1"/>
    <x v="1"/>
  </r>
  <r>
    <s v="B-26044"/>
    <n v="28"/>
    <n v="10"/>
    <x v="2"/>
    <x v="1"/>
    <x v="16"/>
  </r>
  <r>
    <s v="B-26045"/>
    <n v="302"/>
    <n v="75"/>
    <x v="7"/>
    <x v="0"/>
    <x v="15"/>
  </r>
  <r>
    <s v="B-26045"/>
    <n v="376"/>
    <n v="0"/>
    <x v="0"/>
    <x v="1"/>
    <x v="1"/>
  </r>
  <r>
    <s v="B-26045"/>
    <n v="179"/>
    <n v="77"/>
    <x v="6"/>
    <x v="1"/>
    <x v="5"/>
  </r>
  <r>
    <s v="B-26045"/>
    <n v="27"/>
    <n v="5"/>
    <x v="6"/>
    <x v="1"/>
    <x v="1"/>
  </r>
  <r>
    <s v="B-26046"/>
    <n v="32"/>
    <n v="3"/>
    <x v="5"/>
    <x v="1"/>
    <x v="2"/>
  </r>
  <r>
    <s v="B-26047"/>
    <n v="55"/>
    <n v="12"/>
    <x v="1"/>
    <x v="1"/>
    <x v="16"/>
  </r>
  <r>
    <s v="B-26048"/>
    <n v="163"/>
    <n v="81"/>
    <x v="4"/>
    <x v="2"/>
    <x v="14"/>
  </r>
  <r>
    <s v="B-26048"/>
    <n v="401"/>
    <n v="13"/>
    <x v="7"/>
    <x v="0"/>
    <x v="7"/>
  </r>
  <r>
    <s v="B-26048"/>
    <n v="1461"/>
    <n v="202"/>
    <x v="1"/>
    <x v="0"/>
    <x v="12"/>
  </r>
  <r>
    <s v="B-26048"/>
    <n v="1104"/>
    <n v="209"/>
    <x v="3"/>
    <x v="1"/>
    <x v="6"/>
  </r>
  <r>
    <s v="B-26049"/>
    <n v="100"/>
    <n v="28"/>
    <x v="4"/>
    <x v="1"/>
    <x v="2"/>
  </r>
  <r>
    <s v="B-26050"/>
    <n v="325"/>
    <n v="32"/>
    <x v="0"/>
    <x v="1"/>
    <x v="9"/>
  </r>
  <r>
    <s v="B-26050"/>
    <n v="169"/>
    <n v="55"/>
    <x v="3"/>
    <x v="1"/>
    <x v="5"/>
  </r>
  <r>
    <s v="B-26050"/>
    <n v="487"/>
    <n v="143"/>
    <x v="3"/>
    <x v="2"/>
    <x v="4"/>
  </r>
  <r>
    <s v="B-26050"/>
    <n v="166"/>
    <n v="27"/>
    <x v="4"/>
    <x v="2"/>
    <x v="14"/>
  </r>
  <r>
    <s v="B-26050"/>
    <n v="79"/>
    <n v="32"/>
    <x v="2"/>
    <x v="1"/>
    <x v="5"/>
  </r>
  <r>
    <s v="B-26050"/>
    <n v="32"/>
    <n v="6"/>
    <x v="2"/>
    <x v="1"/>
    <x v="10"/>
  </r>
  <r>
    <s v="B-26050"/>
    <n v="38"/>
    <n v="9"/>
    <x v="4"/>
    <x v="1"/>
    <x v="1"/>
  </r>
  <r>
    <s v="B-26050"/>
    <n v="284"/>
    <n v="44"/>
    <x v="7"/>
    <x v="1"/>
    <x v="2"/>
  </r>
  <r>
    <s v="B-26050"/>
    <n v="382"/>
    <n v="92"/>
    <x v="4"/>
    <x v="2"/>
    <x v="13"/>
  </r>
  <r>
    <s v="B-26051"/>
    <n v="184"/>
    <n v="85"/>
    <x v="7"/>
    <x v="1"/>
    <x v="9"/>
  </r>
  <r>
    <s v="B-26051"/>
    <n v="676"/>
    <n v="195"/>
    <x v="1"/>
    <x v="0"/>
    <x v="0"/>
  </r>
  <r>
    <s v="B-26051"/>
    <n v="669"/>
    <n v="74"/>
    <x v="1"/>
    <x v="0"/>
    <x v="0"/>
  </r>
  <r>
    <s v="B-26051"/>
    <n v="80"/>
    <n v="22"/>
    <x v="2"/>
    <x v="1"/>
    <x v="1"/>
  </r>
  <r>
    <s v="B-26051"/>
    <n v="216"/>
    <n v="50"/>
    <x v="3"/>
    <x v="1"/>
    <x v="1"/>
  </r>
  <r>
    <s v="B-26051"/>
    <n v="85"/>
    <n v="24"/>
    <x v="12"/>
    <x v="1"/>
    <x v="2"/>
  </r>
  <r>
    <s v="B-26051"/>
    <n v="382"/>
    <n v="119"/>
    <x v="4"/>
    <x v="1"/>
    <x v="5"/>
  </r>
  <r>
    <s v="B-26051"/>
    <n v="490"/>
    <n v="88"/>
    <x v="4"/>
    <x v="2"/>
    <x v="14"/>
  </r>
  <r>
    <s v="B-26051"/>
    <n v="1337"/>
    <n v="147"/>
    <x v="0"/>
    <x v="2"/>
    <x v="13"/>
  </r>
  <r>
    <s v="B-26051"/>
    <n v="600"/>
    <n v="102"/>
    <x v="1"/>
    <x v="2"/>
    <x v="3"/>
  </r>
  <r>
    <s v="B-26052"/>
    <n v="78"/>
    <n v="28"/>
    <x v="7"/>
    <x v="1"/>
    <x v="8"/>
  </r>
  <r>
    <s v="B-26052"/>
    <n v="101"/>
    <n v="16"/>
    <x v="3"/>
    <x v="1"/>
    <x v="9"/>
  </r>
  <r>
    <s v="B-26052"/>
    <n v="145"/>
    <n v="0"/>
    <x v="2"/>
    <x v="1"/>
    <x v="5"/>
  </r>
  <r>
    <s v="B-26052"/>
    <n v="148"/>
    <n v="23"/>
    <x v="3"/>
    <x v="1"/>
    <x v="8"/>
  </r>
  <r>
    <s v="B-26052"/>
    <n v="15"/>
    <n v="1"/>
    <x v="6"/>
    <x v="1"/>
    <x v="10"/>
  </r>
  <r>
    <s v="B-26052"/>
    <n v="25"/>
    <n v="7"/>
    <x v="4"/>
    <x v="1"/>
    <x v="1"/>
  </r>
  <r>
    <s v="B-26052"/>
    <n v="774"/>
    <n v="170"/>
    <x v="2"/>
    <x v="2"/>
    <x v="14"/>
  </r>
  <r>
    <s v="B-26053"/>
    <n v="17"/>
    <n v="1"/>
    <x v="4"/>
    <x v="1"/>
    <x v="16"/>
  </r>
  <r>
    <s v="B-26053"/>
    <n v="246"/>
    <n v="61"/>
    <x v="4"/>
    <x v="0"/>
    <x v="0"/>
  </r>
  <r>
    <s v="B-26053"/>
    <n v="425"/>
    <n v="208"/>
    <x v="0"/>
    <x v="1"/>
    <x v="5"/>
  </r>
  <r>
    <s v="B-26053"/>
    <n v="93"/>
    <n v="31"/>
    <x v="2"/>
    <x v="2"/>
    <x v="14"/>
  </r>
  <r>
    <s v="B-26053"/>
    <n v="594"/>
    <n v="89"/>
    <x v="2"/>
    <x v="0"/>
    <x v="0"/>
  </r>
  <r>
    <s v="B-26053"/>
    <n v="85"/>
    <n v="2"/>
    <x v="7"/>
    <x v="1"/>
    <x v="1"/>
  </r>
  <r>
    <s v="B-26053"/>
    <n v="27"/>
    <n v="6"/>
    <x v="2"/>
    <x v="1"/>
    <x v="16"/>
  </r>
  <r>
    <s v="B-26053"/>
    <n v="120"/>
    <n v="1"/>
    <x v="6"/>
    <x v="0"/>
    <x v="7"/>
  </r>
  <r>
    <s v="B-26053"/>
    <n v="162"/>
    <n v="55"/>
    <x v="2"/>
    <x v="1"/>
    <x v="1"/>
  </r>
  <r>
    <s v="B-26054"/>
    <n v="246"/>
    <n v="98"/>
    <x v="1"/>
    <x v="1"/>
    <x v="2"/>
  </r>
  <r>
    <s v="B-26054"/>
    <n v="88"/>
    <n v="20"/>
    <x v="4"/>
    <x v="1"/>
    <x v="5"/>
  </r>
  <r>
    <s v="B-26054"/>
    <n v="88"/>
    <n v="19"/>
    <x v="4"/>
    <x v="1"/>
    <x v="10"/>
  </r>
  <r>
    <s v="B-26054"/>
    <n v="139"/>
    <n v="21"/>
    <x v="2"/>
    <x v="2"/>
    <x v="14"/>
  </r>
  <r>
    <s v="B-26054"/>
    <n v="139"/>
    <n v="36"/>
    <x v="2"/>
    <x v="1"/>
    <x v="1"/>
  </r>
  <r>
    <s v="B-26054"/>
    <n v="138"/>
    <n v="11"/>
    <x v="1"/>
    <x v="1"/>
    <x v="1"/>
  </r>
  <r>
    <s v="B-26054"/>
    <n v="156"/>
    <n v="23"/>
    <x v="2"/>
    <x v="1"/>
    <x v="1"/>
  </r>
  <r>
    <s v="B-26054"/>
    <n v="559"/>
    <n v="174"/>
    <x v="4"/>
    <x v="2"/>
    <x v="3"/>
  </r>
  <r>
    <s v="B-26055"/>
    <n v="227"/>
    <n v="48"/>
    <x v="1"/>
    <x v="1"/>
    <x v="1"/>
  </r>
  <r>
    <s v="B-26055"/>
    <n v="5729"/>
    <n v="64"/>
    <x v="13"/>
    <x v="0"/>
    <x v="7"/>
  </r>
  <r>
    <s v="B-26055"/>
    <n v="94"/>
    <n v="27"/>
    <x v="4"/>
    <x v="1"/>
    <x v="9"/>
  </r>
  <r>
    <s v="B-26055"/>
    <n v="213"/>
    <n v="4"/>
    <x v="13"/>
    <x v="1"/>
    <x v="10"/>
  </r>
  <r>
    <s v="B-26055"/>
    <n v="250"/>
    <n v="-12"/>
    <x v="4"/>
    <x v="2"/>
    <x v="13"/>
  </r>
  <r>
    <s v="B-26055"/>
    <n v="43"/>
    <n v="11"/>
    <x v="6"/>
    <x v="1"/>
    <x v="5"/>
  </r>
  <r>
    <s v="B-26055"/>
    <n v="1218"/>
    <n v="420"/>
    <x v="5"/>
    <x v="0"/>
    <x v="0"/>
  </r>
  <r>
    <s v="B-26055"/>
    <n v="671"/>
    <n v="114"/>
    <x v="8"/>
    <x v="2"/>
    <x v="4"/>
  </r>
  <r>
    <s v="B-26055"/>
    <n v="57"/>
    <n v="7"/>
    <x v="4"/>
    <x v="1"/>
    <x v="10"/>
  </r>
  <r>
    <s v="B-26056"/>
    <n v="70"/>
    <n v="24"/>
    <x v="2"/>
    <x v="1"/>
    <x v="1"/>
  </r>
  <r>
    <s v="B-26056"/>
    <n v="47"/>
    <n v="20"/>
    <x v="0"/>
    <x v="1"/>
    <x v="2"/>
  </r>
  <r>
    <s v="B-26056"/>
    <n v="33"/>
    <n v="9"/>
    <x v="4"/>
    <x v="1"/>
    <x v="2"/>
  </r>
  <r>
    <s v="B-26056"/>
    <n v="424"/>
    <n v="161"/>
    <x v="4"/>
    <x v="1"/>
    <x v="5"/>
  </r>
  <r>
    <s v="B-26056"/>
    <n v="391"/>
    <n v="90"/>
    <x v="7"/>
    <x v="2"/>
    <x v="4"/>
  </r>
  <r>
    <s v="B-26056"/>
    <n v="15"/>
    <n v="6"/>
    <x v="4"/>
    <x v="1"/>
    <x v="2"/>
  </r>
  <r>
    <s v="B-26056"/>
    <n v="101"/>
    <n v="11"/>
    <x v="4"/>
    <x v="1"/>
    <x v="2"/>
  </r>
  <r>
    <s v="B-26056"/>
    <n v="31"/>
    <n v="9"/>
    <x v="4"/>
    <x v="1"/>
    <x v="2"/>
  </r>
  <r>
    <s v="B-26056"/>
    <n v="220"/>
    <n v="40"/>
    <x v="4"/>
    <x v="2"/>
    <x v="14"/>
  </r>
  <r>
    <s v="B-26056"/>
    <n v="213"/>
    <n v="-145"/>
    <x v="2"/>
    <x v="0"/>
    <x v="0"/>
  </r>
  <r>
    <s v="B-26056"/>
    <n v="19"/>
    <n v="-18"/>
    <x v="3"/>
    <x v="1"/>
    <x v="8"/>
  </r>
  <r>
    <s v="B-26056"/>
    <n v="206"/>
    <n v="18"/>
    <x v="3"/>
    <x v="1"/>
    <x v="2"/>
  </r>
  <r>
    <s v="B-26057"/>
    <n v="736"/>
    <n v="346"/>
    <x v="1"/>
    <x v="2"/>
    <x v="13"/>
  </r>
  <r>
    <s v="B-26057"/>
    <n v="54"/>
    <n v="8"/>
    <x v="3"/>
    <x v="1"/>
    <x v="9"/>
  </r>
  <r>
    <s v="B-26057"/>
    <n v="659"/>
    <n v="-37"/>
    <x v="4"/>
    <x v="0"/>
    <x v="0"/>
  </r>
  <r>
    <s v="B-26057"/>
    <n v="224"/>
    <n v="87"/>
    <x v="2"/>
    <x v="1"/>
    <x v="6"/>
  </r>
  <r>
    <s v="B-26058"/>
    <n v="212"/>
    <n v="97"/>
    <x v="0"/>
    <x v="1"/>
    <x v="2"/>
  </r>
  <r>
    <s v="B-26059"/>
    <n v="20"/>
    <n v="6"/>
    <x v="6"/>
    <x v="1"/>
    <x v="9"/>
  </r>
  <r>
    <s v="B-26060"/>
    <n v="382"/>
    <n v="68"/>
    <x v="2"/>
    <x v="1"/>
    <x v="5"/>
  </r>
  <r>
    <s v="B-26061"/>
    <n v="508"/>
    <n v="203"/>
    <x v="4"/>
    <x v="2"/>
    <x v="14"/>
  </r>
  <r>
    <s v="B-26061"/>
    <n v="965"/>
    <n v="-68"/>
    <x v="2"/>
    <x v="2"/>
    <x v="13"/>
  </r>
  <r>
    <s v="B-26061"/>
    <n v="206"/>
    <n v="12"/>
    <x v="6"/>
    <x v="2"/>
    <x v="13"/>
  </r>
  <r>
    <s v="B-26061"/>
    <n v="642"/>
    <n v="180"/>
    <x v="1"/>
    <x v="1"/>
    <x v="5"/>
  </r>
  <r>
    <s v="B-26061"/>
    <n v="109"/>
    <n v="52"/>
    <x v="4"/>
    <x v="1"/>
    <x v="1"/>
  </r>
  <r>
    <s v="B-26061"/>
    <n v="27"/>
    <n v="8"/>
    <x v="4"/>
    <x v="1"/>
    <x v="9"/>
  </r>
  <r>
    <s v="B-26062"/>
    <n v="44"/>
    <n v="-40"/>
    <x v="2"/>
    <x v="1"/>
    <x v="1"/>
  </r>
  <r>
    <s v="B-26062"/>
    <n v="50"/>
    <n v="-17"/>
    <x v="4"/>
    <x v="1"/>
    <x v="1"/>
  </r>
  <r>
    <s v="B-26062"/>
    <n v="13"/>
    <n v="-2"/>
    <x v="6"/>
    <x v="1"/>
    <x v="1"/>
  </r>
  <r>
    <s v="B-26063"/>
    <n v="241"/>
    <n v="-77"/>
    <x v="3"/>
    <x v="2"/>
    <x v="3"/>
  </r>
  <r>
    <s v="B-26064"/>
    <n v="75"/>
    <n v="2"/>
    <x v="1"/>
    <x v="1"/>
    <x v="11"/>
  </r>
  <r>
    <s v="B-26064"/>
    <n v="61"/>
    <n v="3"/>
    <x v="3"/>
    <x v="1"/>
    <x v="2"/>
  </r>
  <r>
    <s v="B-26064"/>
    <n v="122"/>
    <n v="38"/>
    <x v="7"/>
    <x v="1"/>
    <x v="9"/>
  </r>
  <r>
    <s v="B-26064"/>
    <n v="22"/>
    <n v="0"/>
    <x v="4"/>
    <x v="1"/>
    <x v="5"/>
  </r>
  <r>
    <s v="B-26065"/>
    <n v="146"/>
    <n v="19"/>
    <x v="1"/>
    <x v="1"/>
    <x v="1"/>
  </r>
  <r>
    <s v="B-26066"/>
    <n v="86"/>
    <n v="22"/>
    <x v="4"/>
    <x v="1"/>
    <x v="5"/>
  </r>
  <r>
    <s v="B-26067"/>
    <n v="618"/>
    <n v="27"/>
    <x v="3"/>
    <x v="0"/>
    <x v="0"/>
  </r>
  <r>
    <s v="B-26067"/>
    <n v="53"/>
    <n v="2"/>
    <x v="3"/>
    <x v="1"/>
    <x v="2"/>
  </r>
  <r>
    <s v="B-26067"/>
    <n v="1120"/>
    <n v="199"/>
    <x v="7"/>
    <x v="1"/>
    <x v="5"/>
  </r>
  <r>
    <s v="B-26067"/>
    <n v="1137"/>
    <n v="-14"/>
    <x v="0"/>
    <x v="2"/>
    <x v="13"/>
  </r>
  <r>
    <s v="B-26067"/>
    <n v="67"/>
    <n v="2"/>
    <x v="3"/>
    <x v="1"/>
    <x v="9"/>
  </r>
  <r>
    <s v="B-26068"/>
    <n v="193"/>
    <n v="33"/>
    <x v="1"/>
    <x v="2"/>
    <x v="14"/>
  </r>
  <r>
    <s v="B-26069"/>
    <n v="55"/>
    <n v="18"/>
    <x v="4"/>
    <x v="1"/>
    <x v="8"/>
  </r>
  <r>
    <s v="B-26070"/>
    <n v="54"/>
    <n v="12"/>
    <x v="3"/>
    <x v="1"/>
    <x v="10"/>
  </r>
  <r>
    <s v="B-26070"/>
    <n v="582"/>
    <n v="262"/>
    <x v="1"/>
    <x v="0"/>
    <x v="15"/>
  </r>
  <r>
    <s v="B-26070"/>
    <n v="75"/>
    <n v="29"/>
    <x v="6"/>
    <x v="1"/>
    <x v="6"/>
  </r>
  <r>
    <s v="B-26070"/>
    <n v="14"/>
    <n v="7"/>
    <x v="4"/>
    <x v="1"/>
    <x v="2"/>
  </r>
  <r>
    <s v="B-26071"/>
    <n v="21"/>
    <n v="4"/>
    <x v="2"/>
    <x v="1"/>
    <x v="2"/>
  </r>
  <r>
    <s v="B-26072"/>
    <n v="313"/>
    <n v="44"/>
    <x v="2"/>
    <x v="2"/>
    <x v="3"/>
  </r>
  <r>
    <s v="B-26073"/>
    <n v="37"/>
    <n v="17"/>
    <x v="2"/>
    <x v="1"/>
    <x v="2"/>
  </r>
  <r>
    <s v="B-26073"/>
    <n v="290"/>
    <n v="110"/>
    <x v="8"/>
    <x v="1"/>
    <x v="1"/>
  </r>
  <r>
    <s v="B-26073"/>
    <n v="122"/>
    <n v="11"/>
    <x v="3"/>
    <x v="1"/>
    <x v="2"/>
  </r>
  <r>
    <s v="B-26073"/>
    <n v="29"/>
    <n v="9"/>
    <x v="2"/>
    <x v="1"/>
    <x v="5"/>
  </r>
  <r>
    <s v="B-26073"/>
    <n v="1514"/>
    <n v="742"/>
    <x v="3"/>
    <x v="2"/>
    <x v="13"/>
  </r>
  <r>
    <s v="B-26074"/>
    <n v="57"/>
    <n v="21"/>
    <x v="3"/>
    <x v="1"/>
    <x v="11"/>
  </r>
  <r>
    <s v="B-26075"/>
    <n v="34"/>
    <n v="12"/>
    <x v="4"/>
    <x v="1"/>
    <x v="1"/>
  </r>
  <r>
    <s v="B-26076"/>
    <n v="91"/>
    <n v="22"/>
    <x v="4"/>
    <x v="1"/>
    <x v="1"/>
  </r>
  <r>
    <s v="B-26076"/>
    <n v="133"/>
    <n v="46"/>
    <x v="1"/>
    <x v="1"/>
    <x v="10"/>
  </r>
  <r>
    <s v="B-26076"/>
    <n v="60"/>
    <n v="13"/>
    <x v="4"/>
    <x v="1"/>
    <x v="9"/>
  </r>
  <r>
    <s v="B-26076"/>
    <n v="19"/>
    <n v="4"/>
    <x v="4"/>
    <x v="1"/>
    <x v="5"/>
  </r>
  <r>
    <s v="B-26076"/>
    <n v="450"/>
    <n v="190"/>
    <x v="3"/>
    <x v="0"/>
    <x v="0"/>
  </r>
  <r>
    <s v="B-26077"/>
    <n v="62"/>
    <n v="11"/>
    <x v="0"/>
    <x v="1"/>
    <x v="2"/>
  </r>
  <r>
    <s v="B-26078"/>
    <n v="17"/>
    <n v="8"/>
    <x v="4"/>
    <x v="1"/>
    <x v="16"/>
  </r>
  <r>
    <s v="B-26078"/>
    <n v="44"/>
    <n v="20"/>
    <x v="4"/>
    <x v="1"/>
    <x v="9"/>
  </r>
  <r>
    <s v="B-26078"/>
    <n v="557"/>
    <n v="111"/>
    <x v="4"/>
    <x v="2"/>
    <x v="3"/>
  </r>
  <r>
    <s v="B-26078"/>
    <n v="137"/>
    <n v="63"/>
    <x v="2"/>
    <x v="1"/>
    <x v="1"/>
  </r>
  <r>
    <s v="B-26079"/>
    <n v="18"/>
    <n v="3"/>
    <x v="4"/>
    <x v="1"/>
    <x v="2"/>
  </r>
  <r>
    <s v="B-26080"/>
    <n v="109"/>
    <n v="35"/>
    <x v="7"/>
    <x v="1"/>
    <x v="9"/>
  </r>
  <r>
    <s v="B-26081"/>
    <n v="359"/>
    <n v="-338"/>
    <x v="1"/>
    <x v="0"/>
    <x v="0"/>
  </r>
  <r>
    <s v="B-26081"/>
    <n v="93"/>
    <n v="-84"/>
    <x v="2"/>
    <x v="1"/>
    <x v="5"/>
  </r>
  <r>
    <s v="B-26081"/>
    <n v="169"/>
    <n v="0"/>
    <x v="2"/>
    <x v="2"/>
    <x v="14"/>
  </r>
  <r>
    <s v="B-26081"/>
    <n v="79"/>
    <n v="33"/>
    <x v="3"/>
    <x v="1"/>
    <x v="1"/>
  </r>
  <r>
    <s v="B-26081"/>
    <n v="24"/>
    <n v="11"/>
    <x v="2"/>
    <x v="1"/>
    <x v="2"/>
  </r>
  <r>
    <s v="B-26081"/>
    <n v="637"/>
    <n v="50"/>
    <x v="1"/>
    <x v="1"/>
    <x v="5"/>
  </r>
  <r>
    <s v="B-26082"/>
    <n v="95"/>
    <n v="5"/>
    <x v="4"/>
    <x v="1"/>
    <x v="1"/>
  </r>
  <r>
    <s v="B-26083"/>
    <n v="43"/>
    <n v="8"/>
    <x v="2"/>
    <x v="1"/>
    <x v="11"/>
  </r>
  <r>
    <s v="B-26083"/>
    <n v="145"/>
    <n v="16"/>
    <x v="2"/>
    <x v="1"/>
    <x v="9"/>
  </r>
  <r>
    <s v="B-26083"/>
    <n v="34"/>
    <n v="3"/>
    <x v="2"/>
    <x v="1"/>
    <x v="5"/>
  </r>
  <r>
    <s v="B-26083"/>
    <n v="143"/>
    <n v="6"/>
    <x v="4"/>
    <x v="2"/>
    <x v="14"/>
  </r>
  <r>
    <s v="B-26083"/>
    <n v="45"/>
    <n v="17"/>
    <x v="6"/>
    <x v="2"/>
    <x v="14"/>
  </r>
  <r>
    <s v="B-26084"/>
    <n v="209"/>
    <n v="-63"/>
    <x v="3"/>
    <x v="2"/>
    <x v="3"/>
  </r>
  <r>
    <s v="B-26085"/>
    <n v="86"/>
    <n v="22"/>
    <x v="4"/>
    <x v="1"/>
    <x v="5"/>
  </r>
  <r>
    <s v="B-26085"/>
    <n v="1487"/>
    <n v="624"/>
    <x v="2"/>
    <x v="1"/>
    <x v="6"/>
  </r>
  <r>
    <s v="B-26085"/>
    <n v="40"/>
    <n v="17"/>
    <x v="4"/>
    <x v="1"/>
    <x v="1"/>
  </r>
  <r>
    <s v="B-26085"/>
    <n v="132"/>
    <n v="-10"/>
    <x v="2"/>
    <x v="1"/>
    <x v="5"/>
  </r>
  <r>
    <s v="B-26086"/>
    <n v="43"/>
    <n v="17"/>
    <x v="4"/>
    <x v="1"/>
    <x v="9"/>
  </r>
  <r>
    <s v="B-26086"/>
    <n v="762"/>
    <n v="101"/>
    <x v="7"/>
    <x v="2"/>
    <x v="13"/>
  </r>
  <r>
    <s v="B-26086"/>
    <n v="25"/>
    <n v="2"/>
    <x v="4"/>
    <x v="1"/>
    <x v="2"/>
  </r>
  <r>
    <s v="B-26087"/>
    <n v="119"/>
    <n v="56"/>
    <x v="0"/>
    <x v="1"/>
    <x v="5"/>
  </r>
  <r>
    <s v="B-26087"/>
    <n v="46"/>
    <n v="13"/>
    <x v="2"/>
    <x v="1"/>
    <x v="2"/>
  </r>
  <r>
    <s v="B-26087"/>
    <n v="311"/>
    <n v="40"/>
    <x v="6"/>
    <x v="2"/>
    <x v="3"/>
  </r>
  <r>
    <s v="B-26087"/>
    <n v="40"/>
    <n v="10"/>
    <x v="4"/>
    <x v="1"/>
    <x v="1"/>
  </r>
  <r>
    <s v="B-26087"/>
    <n v="180"/>
    <n v="0"/>
    <x v="5"/>
    <x v="1"/>
    <x v="1"/>
  </r>
  <r>
    <s v="B-26088"/>
    <n v="11"/>
    <n v="5"/>
    <x v="4"/>
    <x v="1"/>
    <x v="2"/>
  </r>
  <r>
    <s v="B-26089"/>
    <n v="59"/>
    <n v="24"/>
    <x v="7"/>
    <x v="1"/>
    <x v="8"/>
  </r>
  <r>
    <s v="B-26089"/>
    <n v="27"/>
    <n v="4"/>
    <x v="6"/>
    <x v="1"/>
    <x v="2"/>
  </r>
  <r>
    <s v="B-26089"/>
    <n v="139"/>
    <n v="14"/>
    <x v="2"/>
    <x v="1"/>
    <x v="8"/>
  </r>
  <r>
    <s v="B-26090"/>
    <n v="80"/>
    <n v="22"/>
    <x v="2"/>
    <x v="1"/>
    <x v="1"/>
  </r>
  <r>
    <s v="B-26091"/>
    <n v="158"/>
    <n v="69"/>
    <x v="2"/>
    <x v="1"/>
    <x v="1"/>
  </r>
  <r>
    <s v="B-26091"/>
    <n v="29"/>
    <n v="10"/>
    <x v="3"/>
    <x v="1"/>
    <x v="2"/>
  </r>
  <r>
    <s v="B-26091"/>
    <n v="59"/>
    <n v="10"/>
    <x v="3"/>
    <x v="1"/>
    <x v="11"/>
  </r>
  <r>
    <s v="B-26092"/>
    <n v="97"/>
    <n v="14"/>
    <x v="4"/>
    <x v="1"/>
    <x v="9"/>
  </r>
  <r>
    <s v="B-26093"/>
    <n v="33"/>
    <n v="-1"/>
    <x v="6"/>
    <x v="1"/>
    <x v="5"/>
  </r>
  <r>
    <s v="B-26093"/>
    <n v="2847"/>
    <n v="712"/>
    <x v="5"/>
    <x v="2"/>
    <x v="13"/>
  </r>
  <r>
    <s v="B-26093"/>
    <n v="852"/>
    <n v="51"/>
    <x v="1"/>
    <x v="0"/>
    <x v="0"/>
  </r>
  <r>
    <s v="B-26093"/>
    <n v="492"/>
    <n v="187"/>
    <x v="4"/>
    <x v="2"/>
    <x v="14"/>
  </r>
  <r>
    <s v="B-26093"/>
    <n v="81"/>
    <n v="41"/>
    <x v="1"/>
    <x v="1"/>
    <x v="11"/>
  </r>
  <r>
    <s v="B-26093"/>
    <n v="49"/>
    <n v="5"/>
    <x v="3"/>
    <x v="1"/>
    <x v="2"/>
  </r>
  <r>
    <s v="B-26093"/>
    <n v="148"/>
    <n v="25"/>
    <x v="2"/>
    <x v="1"/>
    <x v="5"/>
  </r>
  <r>
    <s v="B-26094"/>
    <n v="152"/>
    <n v="50"/>
    <x v="7"/>
    <x v="1"/>
    <x v="1"/>
  </r>
  <r>
    <s v="B-26095"/>
    <n v="6"/>
    <n v="1"/>
    <x v="6"/>
    <x v="1"/>
    <x v="8"/>
  </r>
  <r>
    <s v="B-26096"/>
    <n v="45"/>
    <n v="9"/>
    <x v="2"/>
    <x v="1"/>
    <x v="11"/>
  </r>
  <r>
    <s v="B-26096"/>
    <n v="103"/>
    <n v="46"/>
    <x v="4"/>
    <x v="1"/>
    <x v="5"/>
  </r>
  <r>
    <s v="B-26096"/>
    <n v="140"/>
    <n v="56"/>
    <x v="3"/>
    <x v="1"/>
    <x v="10"/>
  </r>
  <r>
    <s v="B-26096"/>
    <n v="88"/>
    <n v="11"/>
    <x v="2"/>
    <x v="2"/>
    <x v="14"/>
  </r>
  <r>
    <s v="B-26096"/>
    <n v="451"/>
    <n v="25"/>
    <x v="2"/>
    <x v="2"/>
    <x v="4"/>
  </r>
  <r>
    <s v="B-26096"/>
    <n v="264"/>
    <n v="-26"/>
    <x v="2"/>
    <x v="1"/>
    <x v="6"/>
  </r>
  <r>
    <s v="B-26097"/>
    <n v="97"/>
    <n v="12"/>
    <x v="4"/>
    <x v="1"/>
    <x v="2"/>
  </r>
  <r>
    <s v="B-26097"/>
    <n v="14"/>
    <n v="5"/>
    <x v="6"/>
    <x v="1"/>
    <x v="2"/>
  </r>
  <r>
    <s v="B-26097"/>
    <n v="19"/>
    <n v="8"/>
    <x v="4"/>
    <x v="1"/>
    <x v="2"/>
  </r>
  <r>
    <s v="B-26097"/>
    <n v="39"/>
    <n v="18"/>
    <x v="4"/>
    <x v="1"/>
    <x v="11"/>
  </r>
  <r>
    <s v="B-26097"/>
    <n v="185"/>
    <n v="-26"/>
    <x v="7"/>
    <x v="0"/>
    <x v="7"/>
  </r>
  <r>
    <s v="B-26097"/>
    <n v="663"/>
    <n v="-212"/>
    <x v="1"/>
    <x v="2"/>
    <x v="13"/>
  </r>
  <r>
    <s v="B-26097"/>
    <n v="671"/>
    <n v="-309"/>
    <x v="1"/>
    <x v="2"/>
    <x v="3"/>
  </r>
  <r>
    <s v="B-26098"/>
    <n v="82"/>
    <n v="8"/>
    <x v="2"/>
    <x v="2"/>
    <x v="14"/>
  </r>
  <r>
    <s v="B-26098"/>
    <n v="497"/>
    <n v="179"/>
    <x v="2"/>
    <x v="0"/>
    <x v="7"/>
  </r>
  <r>
    <s v="B-26098"/>
    <n v="96"/>
    <n v="48"/>
    <x v="1"/>
    <x v="1"/>
    <x v="11"/>
  </r>
  <r>
    <s v="B-26098"/>
    <n v="409"/>
    <n v="86"/>
    <x v="2"/>
    <x v="1"/>
    <x v="5"/>
  </r>
  <r>
    <s v="B-26098"/>
    <n v="59"/>
    <n v="15"/>
    <x v="4"/>
    <x v="1"/>
    <x v="9"/>
  </r>
  <r>
    <s v="B-26098"/>
    <n v="46"/>
    <n v="14"/>
    <x v="1"/>
    <x v="1"/>
    <x v="16"/>
  </r>
  <r>
    <s v="B-26099"/>
    <n v="9"/>
    <n v="3"/>
    <x v="6"/>
    <x v="1"/>
    <x v="16"/>
  </r>
  <r>
    <s v="B-26099"/>
    <n v="207"/>
    <n v="37"/>
    <x v="3"/>
    <x v="1"/>
    <x v="2"/>
  </r>
  <r>
    <s v="B-26099"/>
    <n v="835"/>
    <n v="267"/>
    <x v="1"/>
    <x v="2"/>
    <x v="4"/>
  </r>
  <r>
    <s v="B-26099"/>
    <n v="2366"/>
    <n v="552"/>
    <x v="1"/>
    <x v="1"/>
    <x v="6"/>
  </r>
  <r>
    <s v="B-26100"/>
    <n v="828"/>
    <n v="230"/>
    <x v="4"/>
    <x v="0"/>
    <x v="7"/>
  </r>
  <r>
    <s v="B-26100"/>
    <n v="34"/>
    <n v="10"/>
    <x v="4"/>
    <x v="1"/>
    <x v="9"/>
  </r>
  <r>
    <s v="B-26100"/>
    <n v="72"/>
    <n v="16"/>
    <x v="4"/>
    <x v="1"/>
    <x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B-25601"/>
    <d v="2018-04-01T00:00:00"/>
    <s v="Bharat"/>
    <x v="0"/>
    <x v="0"/>
    <n v="1429"/>
    <n v="1275"/>
    <n v="74"/>
    <n v="80"/>
  </r>
  <r>
    <s v="B-25602"/>
    <d v="2018-04-01T00:00:00"/>
    <s v="Pearl"/>
    <x v="1"/>
    <x v="1"/>
    <n v="3889"/>
    <n v="0"/>
    <n v="680"/>
    <n v="3209"/>
  </r>
  <r>
    <s v="B-25603"/>
    <d v="2018-04-03T00:00:00"/>
    <s v="Jahan"/>
    <x v="2"/>
    <x v="2"/>
    <n v="2025"/>
    <n v="24"/>
    <n v="2001"/>
    <n v="0"/>
  </r>
  <r>
    <s v="B-25604"/>
    <d v="2018-04-03T00:00:00"/>
    <s v="Divsha"/>
    <x v="3"/>
    <x v="3"/>
    <n v="222"/>
    <n v="0"/>
    <n v="222"/>
    <n v="0"/>
  </r>
  <r>
    <s v="B-25605"/>
    <d v="2018-04-05T00:00:00"/>
    <s v="Kasheen"/>
    <x v="4"/>
    <x v="4"/>
    <n v="75"/>
    <n v="0"/>
    <n v="75"/>
    <n v="0"/>
  </r>
  <r>
    <s v="B-25606"/>
    <d v="2018-04-06T00:00:00"/>
    <s v="Hazel"/>
    <x v="5"/>
    <x v="5"/>
    <n v="87"/>
    <n v="0"/>
    <n v="87"/>
    <n v="0"/>
  </r>
  <r>
    <s v="B-25607"/>
    <d v="2018-04-06T00:00:00"/>
    <s v="Sonakshi"/>
    <x v="6"/>
    <x v="6"/>
    <n v="50"/>
    <n v="0"/>
    <n v="50"/>
    <n v="0"/>
  </r>
  <r>
    <s v="B-25608"/>
    <d v="2018-04-08T00:00:00"/>
    <s v="Aarushi"/>
    <x v="7"/>
    <x v="7"/>
    <n v="2953"/>
    <n v="1840"/>
    <n v="257"/>
    <n v="856"/>
  </r>
  <r>
    <s v="B-25609"/>
    <d v="2018-04-09T00:00:00"/>
    <s v="Jitesh"/>
    <x v="8"/>
    <x v="8"/>
    <n v="510"/>
    <n v="0"/>
    <n v="25"/>
    <n v="485"/>
  </r>
  <r>
    <s v="B-25610"/>
    <d v="2018-04-09T00:00:00"/>
    <s v="Yogesh"/>
    <x v="9"/>
    <x v="9"/>
    <n v="2105"/>
    <n v="30"/>
    <n v="150"/>
    <n v="1925"/>
  </r>
  <r>
    <s v="B-25611"/>
    <d v="2018-04-11T00:00:00"/>
    <s v="Anita"/>
    <x v="10"/>
    <x v="10"/>
    <n v="160"/>
    <n v="0"/>
    <n v="160"/>
    <n v="0"/>
  </r>
  <r>
    <s v="B-25612"/>
    <d v="2018-04-12T00:00:00"/>
    <s v="Shrichand"/>
    <x v="11"/>
    <x v="11"/>
    <n v="259"/>
    <n v="259"/>
    <n v="0"/>
    <n v="0"/>
  </r>
  <r>
    <s v="B-25613"/>
    <d v="2018-04-12T00:00:00"/>
    <s v="Mukesh"/>
    <x v="12"/>
    <x v="11"/>
    <n v="1603"/>
    <n v="0"/>
    <n v="1603"/>
    <n v="0"/>
  </r>
  <r>
    <s v="B-25614"/>
    <d v="2018-04-13T00:00:00"/>
    <s v="Vandana"/>
    <x v="13"/>
    <x v="12"/>
    <n v="592"/>
    <n v="494"/>
    <n v="0"/>
    <n v="98"/>
  </r>
  <r>
    <s v="B-25615"/>
    <d v="2018-04-15T00:00:00"/>
    <s v="Bhavna"/>
    <x v="14"/>
    <x v="13"/>
    <n v="68"/>
    <n v="0"/>
    <n v="68"/>
    <n v="0"/>
  </r>
  <r>
    <s v="B-25616"/>
    <d v="2018-04-15T00:00:00"/>
    <s v="Kanak"/>
    <x v="15"/>
    <x v="14"/>
    <n v="194"/>
    <n v="0"/>
    <n v="194"/>
    <n v="0"/>
  </r>
  <r>
    <s v="B-25617"/>
    <d v="2018-04-17T00:00:00"/>
    <s v="Sagar"/>
    <x v="16"/>
    <x v="15"/>
    <n v="305"/>
    <n v="0"/>
    <n v="0"/>
    <n v="305"/>
  </r>
  <r>
    <s v="B-25618"/>
    <d v="2018-04-18T00:00:00"/>
    <s v="Manju"/>
    <x v="17"/>
    <x v="16"/>
    <n v="374"/>
    <n v="362"/>
    <n v="12"/>
    <n v="0"/>
  </r>
  <r>
    <s v="B-25619"/>
    <d v="2018-04-18T00:00:00"/>
    <s v="Ramesh"/>
    <x v="0"/>
    <x v="0"/>
    <n v="353"/>
    <n v="0"/>
    <n v="353"/>
    <n v="0"/>
  </r>
  <r>
    <s v="B-25620"/>
    <d v="2018-04-20T00:00:00"/>
    <s v="Sarita"/>
    <x v="1"/>
    <x v="1"/>
    <n v="193"/>
    <n v="0"/>
    <n v="0"/>
    <n v="193"/>
  </r>
  <r>
    <s v="B-25621"/>
    <d v="2018-04-20T00:00:00"/>
    <s v="Deepak"/>
    <x v="2"/>
    <x v="2"/>
    <n v="794"/>
    <n v="0"/>
    <n v="0"/>
    <n v="794"/>
  </r>
  <r>
    <s v="B-25622"/>
    <d v="2018-04-22T00:00:00"/>
    <s v="Monisha"/>
    <x v="3"/>
    <x v="3"/>
    <n v="534"/>
    <n v="0"/>
    <n v="534"/>
    <n v="0"/>
  </r>
  <r>
    <s v="B-25623"/>
    <d v="2018-04-22T00:00:00"/>
    <s v="Atharv"/>
    <x v="4"/>
    <x v="4"/>
    <n v="465"/>
    <n v="0"/>
    <n v="465"/>
    <n v="0"/>
  </r>
  <r>
    <s v="B-25624"/>
    <d v="2018-04-22T00:00:00"/>
    <s v="Vini"/>
    <x v="5"/>
    <x v="5"/>
    <n v="26"/>
    <n v="0"/>
    <n v="26"/>
    <n v="0"/>
  </r>
  <r>
    <s v="B-25625"/>
    <d v="2018-04-23T00:00:00"/>
    <s v="Pinky"/>
    <x v="6"/>
    <x v="6"/>
    <n v="791"/>
    <n v="0"/>
    <n v="791"/>
    <n v="0"/>
  </r>
  <r>
    <s v="B-25626"/>
    <d v="2018-04-23T00:00:00"/>
    <s v="Bhishm"/>
    <x v="1"/>
    <x v="17"/>
    <n v="1149"/>
    <n v="1103"/>
    <n v="0"/>
    <n v="46"/>
  </r>
  <r>
    <s v="B-25627"/>
    <d v="2018-04-23T00:00:00"/>
    <s v="Hitika"/>
    <x v="2"/>
    <x v="18"/>
    <n v="55"/>
    <n v="0"/>
    <n v="55"/>
    <n v="0"/>
  </r>
  <r>
    <s v="B-25628"/>
    <d v="2018-04-24T00:00:00"/>
    <s v="Pooja"/>
    <x v="9"/>
    <x v="9"/>
    <n v="104"/>
    <n v="35"/>
    <n v="69"/>
    <n v="0"/>
  </r>
  <r>
    <s v="B-25629"/>
    <d v="2018-04-24T00:00:00"/>
    <s v="Hemant"/>
    <x v="10"/>
    <x v="10"/>
    <n v="1560"/>
    <n v="0"/>
    <n v="1560"/>
    <n v="0"/>
  </r>
  <r>
    <s v="B-25630"/>
    <d v="2018-04-24T00:00:00"/>
    <s v="Sahil"/>
    <x v="11"/>
    <x v="11"/>
    <n v="506"/>
    <n v="0"/>
    <n v="363"/>
    <n v="143"/>
  </r>
  <r>
    <s v="B-25631"/>
    <d v="2018-04-24T00:00:00"/>
    <s v="Ritu"/>
    <x v="12"/>
    <x v="11"/>
    <n v="89"/>
    <n v="89"/>
    <n v="0"/>
    <n v="0"/>
  </r>
  <r>
    <s v="B-25632"/>
    <d v="2018-04-25T00:00:00"/>
    <s v="Manish"/>
    <x v="13"/>
    <x v="12"/>
    <n v="19"/>
    <n v="0"/>
    <n v="19"/>
    <n v="0"/>
  </r>
  <r>
    <s v="B-25633"/>
    <d v="2018-04-26T00:00:00"/>
    <s v="Amit"/>
    <x v="14"/>
    <x v="13"/>
    <n v="1456"/>
    <n v="0"/>
    <n v="1207"/>
    <n v="249"/>
  </r>
  <r>
    <s v="B-25634"/>
    <d v="2018-04-26T00:00:00"/>
    <s v="Sanjay"/>
    <x v="15"/>
    <x v="14"/>
    <n v="389"/>
    <n v="389"/>
    <n v="0"/>
    <n v="0"/>
  </r>
  <r>
    <s v="B-25635"/>
    <d v="2018-04-26T00:00:00"/>
    <s v="Nidhi"/>
    <x v="16"/>
    <x v="15"/>
    <n v="445"/>
    <n v="0"/>
    <n v="445"/>
    <n v="0"/>
  </r>
  <r>
    <s v="B-25636"/>
    <d v="2018-04-26T00:00:00"/>
    <s v="Nishi"/>
    <x v="1"/>
    <x v="17"/>
    <n v="637"/>
    <n v="0"/>
    <n v="637"/>
    <n v="0"/>
  </r>
  <r>
    <s v="B-25637"/>
    <d v="2018-04-26T00:00:00"/>
    <s v="Ashmi"/>
    <x v="2"/>
    <x v="18"/>
    <n v="117"/>
    <n v="0"/>
    <n v="117"/>
    <n v="0"/>
  </r>
  <r>
    <s v="B-25638"/>
    <d v="2018-04-26T00:00:00"/>
    <s v="Parth"/>
    <x v="1"/>
    <x v="1"/>
    <n v="2032"/>
    <n v="1062"/>
    <n v="154"/>
    <n v="816"/>
  </r>
  <r>
    <s v="B-25639"/>
    <d v="2018-04-27T00:00:00"/>
    <s v="Lisha"/>
    <x v="2"/>
    <x v="2"/>
    <n v="1629"/>
    <n v="0"/>
    <n v="0"/>
    <n v="1629"/>
  </r>
  <r>
    <s v="B-25640"/>
    <d v="2018-04-27T00:00:00"/>
    <s v="Paridhi"/>
    <x v="3"/>
    <x v="3"/>
    <n v="504"/>
    <n v="0"/>
    <n v="504"/>
    <n v="0"/>
  </r>
  <r>
    <s v="B-25641"/>
    <d v="2018-04-27T00:00:00"/>
    <s v="Parishi"/>
    <x v="4"/>
    <x v="4"/>
    <n v="22"/>
    <n v="22"/>
    <n v="0"/>
    <n v="0"/>
  </r>
  <r>
    <s v="B-25642"/>
    <d v="2018-04-28T00:00:00"/>
    <s v="Ajay"/>
    <x v="5"/>
    <x v="5"/>
    <n v="434"/>
    <n v="0"/>
    <n v="434"/>
    <n v="0"/>
  </r>
  <r>
    <s v="B-25643"/>
    <d v="2018-04-29T00:00:00"/>
    <s v="Kirti"/>
    <x v="6"/>
    <x v="6"/>
    <n v="1447"/>
    <n v="1061"/>
    <n v="87"/>
    <n v="299"/>
  </r>
  <r>
    <s v="B-25644"/>
    <d v="2018-04-30T00:00:00"/>
    <s v="Mayank"/>
    <x v="1"/>
    <x v="17"/>
    <n v="76"/>
    <n v="76"/>
    <n v="0"/>
    <n v="0"/>
  </r>
  <r>
    <s v="B-25645"/>
    <d v="2018-05-01T00:00:00"/>
    <s v="Yaanvi"/>
    <x v="2"/>
    <x v="18"/>
    <n v="675"/>
    <n v="0"/>
    <n v="86"/>
    <n v="589"/>
  </r>
  <r>
    <s v="B-25646"/>
    <d v="2018-05-01T00:00:00"/>
    <s v="Sonal"/>
    <x v="9"/>
    <x v="9"/>
    <n v="20"/>
    <n v="0"/>
    <n v="20"/>
    <n v="0"/>
  </r>
  <r>
    <s v="B-25647"/>
    <d v="2018-05-03T00:00:00"/>
    <s v="Sharda"/>
    <x v="10"/>
    <x v="10"/>
    <n v="42"/>
    <n v="0"/>
    <n v="42"/>
    <n v="0"/>
  </r>
  <r>
    <s v="B-25648"/>
    <d v="2018-05-04T00:00:00"/>
    <s v="Aditya"/>
    <x v="11"/>
    <x v="11"/>
    <n v="315"/>
    <n v="0"/>
    <n v="215"/>
    <n v="100"/>
  </r>
  <r>
    <s v="B-25649"/>
    <d v="2018-05-05T00:00:00"/>
    <s v="Rachna"/>
    <x v="12"/>
    <x v="11"/>
    <n v="27"/>
    <n v="0"/>
    <n v="27"/>
    <n v="0"/>
  </r>
  <r>
    <s v="B-25650"/>
    <d v="2018-05-06T00:00:00"/>
    <s v="Chirag"/>
    <x v="1"/>
    <x v="17"/>
    <n v="2810"/>
    <n v="0"/>
    <n v="1289"/>
    <n v="1521"/>
  </r>
  <r>
    <s v="B-25651"/>
    <d v="2018-05-07T00:00:00"/>
    <s v="Anurag"/>
    <x v="2"/>
    <x v="18"/>
    <n v="1802"/>
    <n v="1195"/>
    <n v="607"/>
    <n v="0"/>
  </r>
  <r>
    <s v="B-25652"/>
    <d v="2018-05-08T00:00:00"/>
    <s v="Tushina"/>
    <x v="15"/>
    <x v="14"/>
    <n v="493"/>
    <n v="0"/>
    <n v="319"/>
    <n v="174"/>
  </r>
  <r>
    <s v="B-25653"/>
    <d v="2018-05-08T00:00:00"/>
    <s v="Farah"/>
    <x v="16"/>
    <x v="15"/>
    <n v="4434"/>
    <n v="1327"/>
    <n v="28"/>
    <n v="3079"/>
  </r>
  <r>
    <s v="B-25654"/>
    <d v="2018-05-10T00:00:00"/>
    <s v="Sabah"/>
    <x v="1"/>
    <x v="17"/>
    <n v="1384"/>
    <n v="243"/>
    <n v="422"/>
    <n v="719"/>
  </r>
  <r>
    <s v="B-25655"/>
    <d v="2018-05-11T00:00:00"/>
    <s v="Nida"/>
    <x v="2"/>
    <x v="18"/>
    <n v="1055"/>
    <n v="312"/>
    <n v="743"/>
    <n v="0"/>
  </r>
  <r>
    <s v="B-25656"/>
    <d v="2018-05-11T00:00:00"/>
    <s v="Priyanka"/>
    <x v="1"/>
    <x v="1"/>
    <n v="3895"/>
    <n v="0"/>
    <n v="2620"/>
    <n v="1275"/>
  </r>
  <r>
    <s v="B-25657"/>
    <d v="2018-05-13T00:00:00"/>
    <s v="Tulika"/>
    <x v="2"/>
    <x v="2"/>
    <n v="1673"/>
    <n v="288"/>
    <n v="32"/>
    <n v="1353"/>
  </r>
  <r>
    <s v="B-25658"/>
    <d v="2018-05-14T00:00:00"/>
    <s v="Shefali"/>
    <x v="3"/>
    <x v="3"/>
    <n v="27"/>
    <n v="0"/>
    <n v="27"/>
    <n v="0"/>
  </r>
  <r>
    <s v="B-25659"/>
    <d v="2018-05-15T00:00:00"/>
    <s v="Sanskriti"/>
    <x v="4"/>
    <x v="4"/>
    <n v="148"/>
    <n v="0"/>
    <n v="148"/>
    <n v="0"/>
  </r>
  <r>
    <s v="B-25660"/>
    <d v="2018-05-16T00:00:00"/>
    <s v="Shruti"/>
    <x v="5"/>
    <x v="5"/>
    <n v="245"/>
    <n v="0"/>
    <n v="245"/>
    <n v="0"/>
  </r>
  <r>
    <s v="B-25661"/>
    <d v="2018-05-17T00:00:00"/>
    <s v="Subhashree"/>
    <x v="6"/>
    <x v="6"/>
    <n v="508"/>
    <n v="482"/>
    <n v="26"/>
    <n v="0"/>
  </r>
  <r>
    <s v="B-25662"/>
    <d v="2018-05-17T00:00:00"/>
    <s v="Sweta"/>
    <x v="1"/>
    <x v="17"/>
    <n v="495"/>
    <n v="385"/>
    <n v="24"/>
    <n v="86"/>
  </r>
  <r>
    <s v="B-25663"/>
    <d v="2018-05-19T00:00:00"/>
    <s v="Pournamasi"/>
    <x v="2"/>
    <x v="18"/>
    <n v="294"/>
    <n v="0"/>
    <n v="0"/>
    <n v="294"/>
  </r>
  <r>
    <s v="B-25664"/>
    <d v="2018-05-20T00:00:00"/>
    <s v="Pratyusmita"/>
    <x v="9"/>
    <x v="9"/>
    <n v="1570"/>
    <n v="83"/>
    <n v="0"/>
    <n v="1487"/>
  </r>
  <r>
    <s v="B-25665"/>
    <d v="2018-05-21T00:00:00"/>
    <s v="Chayanika"/>
    <x v="10"/>
    <x v="10"/>
    <n v="166"/>
    <n v="0"/>
    <n v="0"/>
    <n v="166"/>
  </r>
  <r>
    <s v="B-25666"/>
    <d v="2018-05-22T00:00:00"/>
    <s v="Tanvi"/>
    <x v="11"/>
    <x v="11"/>
    <n v="934"/>
    <n v="0"/>
    <n v="0"/>
    <n v="934"/>
  </r>
  <r>
    <s v="B-25667"/>
    <d v="2018-05-23T00:00:00"/>
    <s v="Anjali"/>
    <x v="12"/>
    <x v="11"/>
    <n v="1942"/>
    <n v="516"/>
    <n v="396"/>
    <n v="1030"/>
  </r>
  <r>
    <s v="B-25668"/>
    <d v="2018-05-24T00:00:00"/>
    <s v="Rhea"/>
    <x v="13"/>
    <x v="12"/>
    <n v="123"/>
    <n v="123"/>
    <n v="0"/>
    <n v="0"/>
  </r>
  <r>
    <s v="B-25669"/>
    <d v="2018-05-25T00:00:00"/>
    <s v="Piyali"/>
    <x v="14"/>
    <x v="13"/>
    <n v="610"/>
    <n v="610"/>
    <n v="0"/>
    <n v="0"/>
  </r>
  <r>
    <s v="B-25670"/>
    <d v="2018-05-25T00:00:00"/>
    <s v="Charika"/>
    <x v="15"/>
    <x v="14"/>
    <n v="768"/>
    <n v="656"/>
    <n v="112"/>
    <n v="0"/>
  </r>
  <r>
    <s v="B-25671"/>
    <d v="2018-05-27T00:00:00"/>
    <s v="Mitali"/>
    <x v="16"/>
    <x v="15"/>
    <n v="832"/>
    <n v="0"/>
    <n v="832"/>
    <n v="0"/>
  </r>
  <r>
    <s v="B-25672"/>
    <d v="2018-05-28T00:00:00"/>
    <s v="Akanksha"/>
    <x v="17"/>
    <x v="16"/>
    <n v="27"/>
    <n v="0"/>
    <n v="27"/>
    <n v="0"/>
  </r>
  <r>
    <s v="B-25673"/>
    <d v="2018-05-28T00:00:00"/>
    <s v="Arsheen"/>
    <x v="0"/>
    <x v="0"/>
    <n v="285"/>
    <n v="0"/>
    <n v="285"/>
    <n v="0"/>
  </r>
  <r>
    <s v="B-25674"/>
    <d v="2018-05-28T00:00:00"/>
    <s v="Mahima"/>
    <x v="1"/>
    <x v="1"/>
    <n v="17"/>
    <n v="0"/>
    <n v="17"/>
    <n v="0"/>
  </r>
  <r>
    <s v="B-25675"/>
    <d v="2018-05-31T00:00:00"/>
    <s v="Shreya"/>
    <x v="2"/>
    <x v="2"/>
    <n v="929"/>
    <n v="0"/>
    <n v="929"/>
    <n v="0"/>
  </r>
  <r>
    <s v="B-25676"/>
    <d v="2018-06-01T00:00:00"/>
    <s v="Chandni"/>
    <x v="3"/>
    <x v="3"/>
    <n v="2390"/>
    <n v="674"/>
    <n v="1374"/>
    <n v="342"/>
  </r>
  <r>
    <s v="B-25677"/>
    <d v="2018-06-02T00:00:00"/>
    <s v="Ekta"/>
    <x v="4"/>
    <x v="4"/>
    <n v="20"/>
    <n v="0"/>
    <n v="0"/>
    <n v="20"/>
  </r>
  <r>
    <s v="B-25678"/>
    <d v="2018-06-03T00:00:00"/>
    <s v="Bathina"/>
    <x v="5"/>
    <x v="5"/>
    <n v="425"/>
    <n v="0"/>
    <n v="98"/>
    <n v="327"/>
  </r>
  <r>
    <s v="B-25679"/>
    <d v="2018-06-04T00:00:00"/>
    <s v="Avni"/>
    <x v="1"/>
    <x v="17"/>
    <n v="76"/>
    <n v="0"/>
    <n v="76"/>
    <n v="0"/>
  </r>
  <r>
    <s v="B-25680"/>
    <d v="2018-06-04T00:00:00"/>
    <s v="Aayushi"/>
    <x v="2"/>
    <x v="18"/>
    <n v="73"/>
    <n v="0"/>
    <n v="73"/>
    <n v="0"/>
  </r>
  <r>
    <s v="B-25681"/>
    <d v="2018-06-04T00:00:00"/>
    <s v="Bhawna"/>
    <x v="2"/>
    <x v="18"/>
    <n v="3599"/>
    <n v="243"/>
    <n v="567"/>
    <n v="2789"/>
  </r>
  <r>
    <s v="B-25682"/>
    <d v="2018-06-07T00:00:00"/>
    <s v="Krutika"/>
    <x v="9"/>
    <x v="9"/>
    <n v="545"/>
    <n v="0"/>
    <n v="0"/>
    <n v="545"/>
  </r>
  <r>
    <s v="B-25683"/>
    <d v="2018-06-08T00:00:00"/>
    <s v="Shreya"/>
    <x v="10"/>
    <x v="10"/>
    <n v="1067"/>
    <n v="155"/>
    <n v="234"/>
    <n v="678"/>
  </r>
  <r>
    <s v="B-25684"/>
    <d v="2018-06-09T00:00:00"/>
    <s v="Samiksha"/>
    <x v="1"/>
    <x v="17"/>
    <n v="134"/>
    <n v="134"/>
    <n v="0"/>
    <n v="0"/>
  </r>
  <r>
    <s v="B-25685"/>
    <d v="2018-06-10T00:00:00"/>
    <s v="Sheetal"/>
    <x v="2"/>
    <x v="18"/>
    <n v="889"/>
    <n v="315"/>
    <n v="45"/>
    <n v="529"/>
  </r>
  <r>
    <s v="B-25686"/>
    <d v="2018-06-11T00:00:00"/>
    <s v="Pooja"/>
    <x v="13"/>
    <x v="12"/>
    <n v="2542"/>
    <n v="1829"/>
    <n v="381"/>
    <n v="332"/>
  </r>
  <r>
    <s v="B-25687"/>
    <d v="2018-06-11T00:00:00"/>
    <s v="Sanjna"/>
    <x v="1"/>
    <x v="17"/>
    <n v="826"/>
    <n v="0"/>
    <n v="826"/>
    <n v="0"/>
  </r>
  <r>
    <s v="B-25688"/>
    <d v="2018-06-11T00:00:00"/>
    <s v="Swetha"/>
    <x v="2"/>
    <x v="18"/>
    <n v="352"/>
    <n v="0"/>
    <n v="352"/>
    <n v="0"/>
  </r>
  <r>
    <s v="B-25689"/>
    <d v="2018-06-14T00:00:00"/>
    <s v="Bhaggyasree"/>
    <x v="1"/>
    <x v="17"/>
    <n v="715"/>
    <n v="0"/>
    <n v="246"/>
    <n v="469"/>
  </r>
  <r>
    <s v="B-25690"/>
    <d v="2018-06-15T00:00:00"/>
    <s v="Gunjan"/>
    <x v="2"/>
    <x v="18"/>
    <n v="31"/>
    <n v="0"/>
    <n v="31"/>
    <n v="0"/>
  </r>
  <r>
    <s v="B-25691"/>
    <d v="2018-06-16T00:00:00"/>
    <s v="Akancha"/>
    <x v="1"/>
    <x v="17"/>
    <n v="806"/>
    <n v="0"/>
    <n v="806"/>
    <n v="0"/>
  </r>
  <r>
    <s v="B-25692"/>
    <d v="2018-06-17T00:00:00"/>
    <s v="Rashmi"/>
    <x v="2"/>
    <x v="18"/>
    <n v="141"/>
    <n v="141"/>
    <n v="0"/>
    <n v="0"/>
  </r>
  <r>
    <s v="B-25693"/>
    <d v="2018-06-18T00:00:00"/>
    <s v="Parna"/>
    <x v="2"/>
    <x v="2"/>
    <n v="975"/>
    <n v="0"/>
    <n v="835"/>
    <n v="140"/>
  </r>
  <r>
    <s v="B-25694"/>
    <d v="2018-06-18T00:00:00"/>
    <s v="Subhasmita"/>
    <x v="3"/>
    <x v="3"/>
    <n v="167"/>
    <n v="0"/>
    <n v="167"/>
    <n v="0"/>
  </r>
  <r>
    <s v="B-25695"/>
    <d v="2018-06-18T00:00:00"/>
    <s v="Suhani"/>
    <x v="4"/>
    <x v="4"/>
    <n v="171"/>
    <n v="0"/>
    <n v="171"/>
    <n v="0"/>
  </r>
  <r>
    <s v="B-25696"/>
    <d v="2018-06-21T00:00:00"/>
    <s v="Noopur"/>
    <x v="5"/>
    <x v="5"/>
    <n v="1607"/>
    <n v="0"/>
    <n v="603"/>
    <n v="1004"/>
  </r>
  <r>
    <s v="B-25697"/>
    <d v="2018-06-22T00:00:00"/>
    <s v="Vijay"/>
    <x v="6"/>
    <x v="6"/>
    <n v="1995"/>
    <n v="0"/>
    <n v="186"/>
    <n v="1809"/>
  </r>
  <r>
    <s v="B-25698"/>
    <d v="2018-06-23T00:00:00"/>
    <s v="Amisha"/>
    <x v="7"/>
    <x v="7"/>
    <n v="909"/>
    <n v="516"/>
    <n v="328"/>
    <n v="65"/>
  </r>
  <r>
    <s v="B-25699"/>
    <d v="2018-06-24T00:00:00"/>
    <s v="Kritika"/>
    <x v="8"/>
    <x v="8"/>
    <n v="124"/>
    <n v="20"/>
    <n v="83"/>
    <n v="21"/>
  </r>
  <r>
    <s v="B-25700"/>
    <d v="2018-06-25T00:00:00"/>
    <s v="Shubhi"/>
    <x v="1"/>
    <x v="17"/>
    <n v="180"/>
    <n v="0"/>
    <n v="180"/>
    <n v="0"/>
  </r>
  <r>
    <s v="B-25701"/>
    <d v="2018-06-26T00:00:00"/>
    <s v="Maithilee"/>
    <x v="2"/>
    <x v="18"/>
    <n v="174"/>
    <n v="98"/>
    <n v="76"/>
    <n v="0"/>
  </r>
  <r>
    <s v="B-25702"/>
    <d v="2018-06-27T00:00:00"/>
    <s v="Shaily"/>
    <x v="1"/>
    <x v="17"/>
    <n v="1777"/>
    <n v="1365"/>
    <n v="412"/>
    <n v="0"/>
  </r>
  <r>
    <s v="B-25703"/>
    <d v="2018-06-28T00:00:00"/>
    <s v="Ekta"/>
    <x v="2"/>
    <x v="18"/>
    <n v="674"/>
    <n v="42"/>
    <n v="632"/>
    <n v="0"/>
  </r>
  <r>
    <s v="B-25704"/>
    <d v="2018-06-29T00:00:00"/>
    <s v="Riya"/>
    <x v="1"/>
    <x v="17"/>
    <n v="228"/>
    <n v="0"/>
    <n v="0"/>
    <n v="228"/>
  </r>
  <r>
    <s v="B-25705"/>
    <d v="2018-06-30T00:00:00"/>
    <s v="Shweta"/>
    <x v="2"/>
    <x v="18"/>
    <n v="46"/>
    <n v="0"/>
    <n v="0"/>
    <n v="46"/>
  </r>
  <r>
    <s v="B-25706"/>
    <d v="2018-07-01T00:00:00"/>
    <s v="Swetlana"/>
    <x v="15"/>
    <x v="14"/>
    <n v="31"/>
    <n v="0"/>
    <n v="31"/>
    <n v="0"/>
  </r>
  <r>
    <s v="B-25707"/>
    <d v="2018-07-01T00:00:00"/>
    <s v="Shivani"/>
    <x v="1"/>
    <x v="17"/>
    <n v="8"/>
    <n v="0"/>
    <n v="8"/>
    <n v="0"/>
  </r>
  <r>
    <s v="B-25708"/>
    <d v="2018-07-01T00:00:00"/>
    <s v="Kishwar"/>
    <x v="2"/>
    <x v="18"/>
    <n v="1013"/>
    <n v="191"/>
    <n v="113"/>
    <n v="709"/>
  </r>
  <r>
    <s v="B-25709"/>
    <d v="2018-07-01T00:00:00"/>
    <s v="Aakanksha"/>
    <x v="2"/>
    <x v="18"/>
    <n v="74"/>
    <n v="41"/>
    <n v="33"/>
    <n v="0"/>
  </r>
  <r>
    <s v="B-25710"/>
    <d v="2018-07-05T00:00:00"/>
    <s v="Megha"/>
    <x v="1"/>
    <x v="1"/>
    <n v="933"/>
    <n v="832"/>
    <n v="101"/>
    <n v="0"/>
  </r>
  <r>
    <s v="B-25711"/>
    <d v="2018-07-06T00:00:00"/>
    <s v="Sakshi"/>
    <x v="2"/>
    <x v="2"/>
    <n v="100"/>
    <n v="0"/>
    <n v="100"/>
    <n v="0"/>
  </r>
  <r>
    <s v="B-25712"/>
    <d v="2018-07-07T00:00:00"/>
    <s v="Adhvaita"/>
    <x v="3"/>
    <x v="3"/>
    <n v="193"/>
    <n v="0"/>
    <n v="0"/>
    <n v="193"/>
  </r>
  <r>
    <s v="B-25713"/>
    <d v="2018-07-08T00:00:00"/>
    <s v="Raksha"/>
    <x v="4"/>
    <x v="4"/>
    <n v="158"/>
    <n v="158"/>
    <n v="0"/>
    <n v="0"/>
  </r>
  <r>
    <s v="B-25714"/>
    <d v="2018-07-09T00:00:00"/>
    <s v="Stuti"/>
    <x v="5"/>
    <x v="5"/>
    <n v="351"/>
    <n v="0"/>
    <n v="351"/>
    <n v="0"/>
  </r>
  <r>
    <s v="B-25715"/>
    <d v="2018-07-10T00:00:00"/>
    <s v="Srishti"/>
    <x v="6"/>
    <x v="6"/>
    <n v="416"/>
    <n v="0"/>
    <n v="0"/>
    <n v="416"/>
  </r>
  <r>
    <s v="B-25716"/>
    <d v="2018-07-11T00:00:00"/>
    <s v="Surabhi"/>
    <x v="7"/>
    <x v="7"/>
    <n v="58"/>
    <n v="0"/>
    <n v="58"/>
    <n v="0"/>
  </r>
  <r>
    <s v="B-25717"/>
    <d v="2018-07-12T00:00:00"/>
    <s v="Manshul"/>
    <x v="8"/>
    <x v="8"/>
    <n v="844"/>
    <n v="55"/>
    <n v="789"/>
    <n v="0"/>
  </r>
  <r>
    <s v="B-25718"/>
    <d v="2018-07-12T00:00:00"/>
    <s v="Anjali"/>
    <x v="1"/>
    <x v="17"/>
    <n v="831"/>
    <n v="831"/>
    <n v="0"/>
    <n v="0"/>
  </r>
  <r>
    <s v="B-25719"/>
    <d v="2018-07-12T00:00:00"/>
    <s v="Rashmi"/>
    <x v="2"/>
    <x v="18"/>
    <n v="29"/>
    <n v="0"/>
    <n v="29"/>
    <n v="0"/>
  </r>
  <r>
    <s v="B-25720"/>
    <d v="2018-07-15T00:00:00"/>
    <s v="Namrata"/>
    <x v="11"/>
    <x v="11"/>
    <n v="30"/>
    <n v="30"/>
    <n v="0"/>
    <n v="0"/>
  </r>
  <r>
    <s v="B-25721"/>
    <d v="2018-07-16T00:00:00"/>
    <s v="Anchal"/>
    <x v="12"/>
    <x v="11"/>
    <n v="369"/>
    <n v="0"/>
    <n v="220"/>
    <n v="149"/>
  </r>
  <r>
    <s v="B-25722"/>
    <d v="2018-07-17T00:00:00"/>
    <s v="Inderpreet"/>
    <x v="13"/>
    <x v="12"/>
    <n v="48"/>
    <n v="0"/>
    <n v="48"/>
    <n v="0"/>
  </r>
  <r>
    <s v="B-25723"/>
    <d v="2018-07-18T00:00:00"/>
    <s v="Wale"/>
    <x v="1"/>
    <x v="17"/>
    <n v="130"/>
    <n v="0"/>
    <n v="54"/>
    <n v="76"/>
  </r>
  <r>
    <s v="B-25724"/>
    <d v="2018-07-19T00:00:00"/>
    <s v="Sheetal"/>
    <x v="2"/>
    <x v="18"/>
    <n v="168"/>
    <n v="168"/>
    <n v="0"/>
    <n v="0"/>
  </r>
  <r>
    <s v="B-25725"/>
    <d v="2018-07-20T00:00:00"/>
    <s v="Anisha"/>
    <x v="16"/>
    <x v="15"/>
    <n v="193"/>
    <n v="0"/>
    <n v="49"/>
    <n v="144"/>
  </r>
  <r>
    <s v="B-25726"/>
    <d v="2018-07-21T00:00:00"/>
    <s v="Kiran"/>
    <x v="1"/>
    <x v="17"/>
    <n v="490"/>
    <n v="490"/>
    <n v="0"/>
    <n v="0"/>
  </r>
  <r>
    <s v="B-25727"/>
    <d v="2018-07-22T00:00:00"/>
    <s v="Turumella"/>
    <x v="2"/>
    <x v="18"/>
    <n v="384"/>
    <n v="0"/>
    <n v="384"/>
    <n v="0"/>
  </r>
  <r>
    <s v="B-25728"/>
    <d v="2018-07-22T00:00:00"/>
    <s v="Ameesha"/>
    <x v="1"/>
    <x v="1"/>
    <n v="2148"/>
    <n v="0"/>
    <n v="322"/>
    <n v="1826"/>
  </r>
  <r>
    <s v="B-25729"/>
    <d v="2018-07-22T00:00:00"/>
    <s v="Madhulika"/>
    <x v="2"/>
    <x v="2"/>
    <n v="1549"/>
    <n v="0"/>
    <n v="0"/>
    <n v="1549"/>
  </r>
  <r>
    <s v="B-25730"/>
    <d v="2018-07-22T00:00:00"/>
    <s v="Rishabh"/>
    <x v="3"/>
    <x v="3"/>
    <n v="2002"/>
    <n v="556"/>
    <n v="114"/>
    <n v="1332"/>
  </r>
  <r>
    <s v="B-25731"/>
    <d v="2018-07-26T00:00:00"/>
    <s v="Akash"/>
    <x v="4"/>
    <x v="4"/>
    <n v="131"/>
    <n v="131"/>
    <n v="0"/>
    <n v="0"/>
  </r>
  <r>
    <s v="B-25732"/>
    <d v="2018-07-27T00:00:00"/>
    <s v="Anubhaw"/>
    <x v="5"/>
    <x v="5"/>
    <n v="16"/>
    <n v="0"/>
    <n v="16"/>
    <n v="0"/>
  </r>
  <r>
    <s v="B-25733"/>
    <d v="2018-07-28T00:00:00"/>
    <s v="Dhirajendu"/>
    <x v="1"/>
    <x v="17"/>
    <n v="96"/>
    <n v="0"/>
    <n v="96"/>
    <n v="0"/>
  </r>
  <r>
    <s v="B-25734"/>
    <d v="2018-07-29T00:00:00"/>
    <s v="Pranav"/>
    <x v="2"/>
    <x v="18"/>
    <n v="108"/>
    <n v="0"/>
    <n v="0"/>
    <n v="108"/>
  </r>
  <r>
    <s v="B-25735"/>
    <d v="2018-07-30T00:00:00"/>
    <s v="Arindam"/>
    <x v="8"/>
    <x v="8"/>
    <n v="34"/>
    <n v="0"/>
    <n v="34"/>
    <n v="0"/>
  </r>
  <r>
    <s v="B-25736"/>
    <d v="2018-07-31T00:00:00"/>
    <s v="Akshat"/>
    <x v="1"/>
    <x v="17"/>
    <n v="31"/>
    <n v="0"/>
    <n v="31"/>
    <n v="0"/>
  </r>
  <r>
    <s v="B-25737"/>
    <d v="2018-08-01T00:00:00"/>
    <s v="Shubham"/>
    <x v="2"/>
    <x v="18"/>
    <n v="187"/>
    <n v="0"/>
    <n v="187"/>
    <n v="0"/>
  </r>
  <r>
    <s v="B-25738"/>
    <d v="2018-08-02T00:00:00"/>
    <s v="Ayush"/>
    <x v="11"/>
    <x v="11"/>
    <n v="1359"/>
    <n v="70"/>
    <n v="1141"/>
    <n v="148"/>
  </r>
  <r>
    <s v="B-25739"/>
    <d v="2018-08-03T00:00:00"/>
    <s v="Daksh"/>
    <x v="12"/>
    <x v="11"/>
    <n v="133"/>
    <n v="133"/>
    <n v="0"/>
    <n v="0"/>
  </r>
  <r>
    <s v="B-25740"/>
    <d v="2018-08-03T00:00:00"/>
    <s v="Rane"/>
    <x v="1"/>
    <x v="17"/>
    <n v="105"/>
    <n v="0"/>
    <n v="105"/>
    <n v="0"/>
  </r>
  <r>
    <s v="B-25741"/>
    <d v="2018-08-03T00:00:00"/>
    <s v="Navdeep"/>
    <x v="2"/>
    <x v="18"/>
    <n v="482"/>
    <n v="0"/>
    <n v="0"/>
    <n v="482"/>
  </r>
  <r>
    <s v="B-25742"/>
    <d v="2018-08-03T00:00:00"/>
    <s v="Ashwin"/>
    <x v="15"/>
    <x v="14"/>
    <n v="11"/>
    <n v="0"/>
    <n v="11"/>
    <n v="0"/>
  </r>
  <r>
    <s v="B-25743"/>
    <d v="2018-08-07T00:00:00"/>
    <s v="Aman"/>
    <x v="16"/>
    <x v="15"/>
    <n v="785"/>
    <n v="0"/>
    <n v="785"/>
    <n v="0"/>
  </r>
  <r>
    <s v="B-25744"/>
    <d v="2018-08-08T00:00:00"/>
    <s v="Devendra"/>
    <x v="17"/>
    <x v="16"/>
    <n v="373"/>
    <n v="0"/>
    <n v="0"/>
    <n v="373"/>
  </r>
  <r>
    <s v="B-25745"/>
    <d v="2018-08-09T00:00:00"/>
    <s v="Kartik"/>
    <x v="0"/>
    <x v="0"/>
    <n v="1142"/>
    <n v="802"/>
    <n v="340"/>
    <n v="0"/>
  </r>
  <r>
    <s v="B-25746"/>
    <d v="2018-08-10T00:00:00"/>
    <s v="Shivam"/>
    <x v="1"/>
    <x v="1"/>
    <n v="87"/>
    <n v="0"/>
    <n v="87"/>
    <n v="0"/>
  </r>
  <r>
    <s v="B-25747"/>
    <d v="2018-08-11T00:00:00"/>
    <s v="Harsh"/>
    <x v="2"/>
    <x v="2"/>
    <n v="877"/>
    <n v="877"/>
    <n v="0"/>
    <n v="0"/>
  </r>
  <r>
    <s v="B-25748"/>
    <d v="2018-08-12T00:00:00"/>
    <s v="Nitant"/>
    <x v="3"/>
    <x v="3"/>
    <n v="420"/>
    <n v="0"/>
    <n v="149"/>
    <n v="271"/>
  </r>
  <r>
    <s v="B-25749"/>
    <d v="2018-08-13T00:00:00"/>
    <s v="Ayush"/>
    <x v="1"/>
    <x v="17"/>
    <n v="1052"/>
    <n v="1052"/>
    <n v="0"/>
    <n v="0"/>
  </r>
  <r>
    <s v="B-25750"/>
    <d v="2018-08-14T00:00:00"/>
    <s v="Priyanshu"/>
    <x v="2"/>
    <x v="18"/>
    <n v="1213"/>
    <n v="902"/>
    <n v="311"/>
    <n v="0"/>
  </r>
  <r>
    <s v="B-25751"/>
    <d v="2018-08-14T00:00:00"/>
    <s v="Nishant"/>
    <x v="1"/>
    <x v="17"/>
    <n v="1136"/>
    <n v="0"/>
    <n v="207"/>
    <n v="929"/>
  </r>
  <r>
    <s v="B-25752"/>
    <d v="2018-08-14T00:00:00"/>
    <s v="Vaibhav"/>
    <x v="2"/>
    <x v="18"/>
    <n v="3065"/>
    <n v="1394"/>
    <n v="175"/>
    <n v="1496"/>
  </r>
  <r>
    <s v="B-25753"/>
    <d v="2018-08-17T00:00:00"/>
    <s v="Shivam"/>
    <x v="8"/>
    <x v="8"/>
    <n v="1500"/>
    <n v="47"/>
    <n v="768"/>
    <n v="685"/>
  </r>
  <r>
    <s v="B-25754"/>
    <d v="2018-08-18T00:00:00"/>
    <s v="Akshay"/>
    <x v="9"/>
    <x v="9"/>
    <n v="845"/>
    <n v="0"/>
    <n v="583"/>
    <n v="262"/>
  </r>
  <r>
    <s v="B-25755"/>
    <d v="2018-08-19T00:00:00"/>
    <s v="Shourya"/>
    <x v="10"/>
    <x v="10"/>
    <n v="3205"/>
    <n v="984"/>
    <n v="2221"/>
    <n v="0"/>
  </r>
  <r>
    <s v="B-25756"/>
    <d v="2018-08-20T00:00:00"/>
    <s v="Mohan"/>
    <x v="1"/>
    <x v="17"/>
    <n v="2070"/>
    <n v="933"/>
    <n v="29"/>
    <n v="1108"/>
  </r>
  <r>
    <s v="B-25757"/>
    <d v="2018-08-21T00:00:00"/>
    <s v="Mohit"/>
    <x v="2"/>
    <x v="18"/>
    <n v="3912"/>
    <n v="98"/>
    <n v="3814"/>
    <n v="0"/>
  </r>
  <r>
    <s v="B-25758"/>
    <d v="2018-08-22T00:00:00"/>
    <s v="Shubham"/>
    <x v="13"/>
    <x v="12"/>
    <n v="8"/>
    <n v="0"/>
    <n v="8"/>
    <n v="0"/>
  </r>
  <r>
    <s v="B-25759"/>
    <d v="2018-08-23T00:00:00"/>
    <s v="Soumya"/>
    <x v="14"/>
    <x v="13"/>
    <n v="20"/>
    <n v="0"/>
    <n v="20"/>
    <n v="0"/>
  </r>
  <r>
    <s v="B-25760"/>
    <d v="2018-08-24T00:00:00"/>
    <s v="Pooja"/>
    <x v="15"/>
    <x v="14"/>
    <n v="322"/>
    <n v="0"/>
    <n v="0"/>
    <n v="322"/>
  </r>
  <r>
    <s v="B-25761"/>
    <d v="2018-08-25T00:00:00"/>
    <s v="Surabhi"/>
    <x v="1"/>
    <x v="17"/>
    <n v="3339"/>
    <n v="2188"/>
    <n v="142"/>
    <n v="1009"/>
  </r>
  <r>
    <s v="B-25762"/>
    <d v="2018-08-26T00:00:00"/>
    <s v="Anudeep"/>
    <x v="2"/>
    <x v="18"/>
    <n v="1441"/>
    <n v="0"/>
    <n v="125"/>
    <n v="1316"/>
  </r>
  <r>
    <s v="B-25763"/>
    <d v="2018-08-27T00:00:00"/>
    <s v="Noshiba"/>
    <x v="0"/>
    <x v="0"/>
    <n v="58"/>
    <n v="58"/>
    <n v="0"/>
    <n v="0"/>
  </r>
  <r>
    <s v="B-25764"/>
    <d v="2018-08-28T00:00:00"/>
    <s v="Sanjova"/>
    <x v="1"/>
    <x v="1"/>
    <n v="934"/>
    <n v="0"/>
    <n v="169"/>
    <n v="765"/>
  </r>
  <r>
    <s v="B-25765"/>
    <d v="2018-08-29T00:00:00"/>
    <s v="Meghana"/>
    <x v="2"/>
    <x v="2"/>
    <n v="139"/>
    <n v="0"/>
    <n v="139"/>
    <n v="0"/>
  </r>
  <r>
    <s v="B-25766"/>
    <d v="2018-08-30T00:00:00"/>
    <s v="Surabhi"/>
    <x v="3"/>
    <x v="3"/>
    <n v="220"/>
    <n v="0"/>
    <n v="220"/>
    <n v="0"/>
  </r>
  <r>
    <s v="B-25767"/>
    <d v="2018-08-31T00:00:00"/>
    <s v="Ashmeet"/>
    <x v="4"/>
    <x v="4"/>
    <n v="459"/>
    <n v="0"/>
    <n v="86"/>
    <n v="373"/>
  </r>
  <r>
    <s v="B-25768"/>
    <d v="2018-09-01T00:00:00"/>
    <s v="Shreyoshe"/>
    <x v="5"/>
    <x v="5"/>
    <n v="1582"/>
    <n v="0"/>
    <n v="1582"/>
    <n v="0"/>
  </r>
  <r>
    <s v="B-25769"/>
    <d v="2018-09-02T00:00:00"/>
    <s v="Surbhi"/>
    <x v="1"/>
    <x v="17"/>
    <n v="355"/>
    <n v="0"/>
    <n v="355"/>
    <n v="0"/>
  </r>
  <r>
    <s v="B-25770"/>
    <d v="2018-09-02T00:00:00"/>
    <s v="Sakshi"/>
    <x v="2"/>
    <x v="18"/>
    <n v="1071"/>
    <n v="1071"/>
    <n v="0"/>
    <n v="0"/>
  </r>
  <r>
    <s v="B-25771"/>
    <d v="2018-09-02T00:00:00"/>
    <s v="Vaibhavi"/>
    <x v="8"/>
    <x v="8"/>
    <n v="148"/>
    <n v="0"/>
    <n v="148"/>
    <n v="0"/>
  </r>
  <r>
    <s v="B-25772"/>
    <d v="2018-09-02T00:00:00"/>
    <s v="Sanjana"/>
    <x v="9"/>
    <x v="9"/>
    <n v="1183"/>
    <n v="0"/>
    <n v="0"/>
    <n v="1183"/>
  </r>
  <r>
    <s v="B-25773"/>
    <d v="2018-09-06T00:00:00"/>
    <s v="Shreya"/>
    <x v="10"/>
    <x v="10"/>
    <n v="790"/>
    <n v="472"/>
    <n v="109"/>
    <n v="209"/>
  </r>
  <r>
    <s v="B-25774"/>
    <d v="2018-09-07T00:00:00"/>
    <s v="Snehal"/>
    <x v="11"/>
    <x v="11"/>
    <n v="38"/>
    <n v="38"/>
    <n v="0"/>
    <n v="0"/>
  </r>
  <r>
    <s v="B-25775"/>
    <d v="2018-09-08T00:00:00"/>
    <s v="Duhita"/>
    <x v="12"/>
    <x v="11"/>
    <n v="50"/>
    <n v="0"/>
    <n v="50"/>
    <n v="0"/>
  </r>
  <r>
    <s v="B-25776"/>
    <d v="2018-09-09T00:00:00"/>
    <s v="Mousam"/>
    <x v="1"/>
    <x v="17"/>
    <n v="47"/>
    <n v="0"/>
    <n v="47"/>
    <n v="0"/>
  </r>
  <r>
    <s v="B-25777"/>
    <d v="2018-09-10T00:00:00"/>
    <s v="Aditi"/>
    <x v="2"/>
    <x v="18"/>
    <n v="1382"/>
    <n v="0"/>
    <n v="245"/>
    <n v="1137"/>
  </r>
  <r>
    <s v="B-25778"/>
    <d v="2018-09-11T00:00:00"/>
    <s v="Surabhi"/>
    <x v="1"/>
    <x v="17"/>
    <n v="3272"/>
    <n v="0"/>
    <n v="1042"/>
    <n v="2230"/>
  </r>
  <r>
    <s v="B-25779"/>
    <d v="2018-09-12T00:00:00"/>
    <s v="Savi"/>
    <x v="2"/>
    <x v="18"/>
    <n v="1361"/>
    <n v="1361"/>
    <n v="0"/>
    <n v="0"/>
  </r>
  <r>
    <s v="B-25780"/>
    <d v="2018-09-13T00:00:00"/>
    <s v="Teena"/>
    <x v="17"/>
    <x v="16"/>
    <n v="137"/>
    <n v="0"/>
    <n v="0"/>
    <n v="137"/>
  </r>
  <r>
    <s v="B-25781"/>
    <d v="2018-09-14T00:00:00"/>
    <s v="Rutuja"/>
    <x v="0"/>
    <x v="0"/>
    <n v="1511"/>
    <n v="0"/>
    <n v="927"/>
    <n v="584"/>
  </r>
  <r>
    <s v="B-25782"/>
    <d v="2018-09-15T00:00:00"/>
    <s v="Aayushi"/>
    <x v="1"/>
    <x v="17"/>
    <n v="335"/>
    <n v="335"/>
    <n v="0"/>
    <n v="0"/>
  </r>
  <r>
    <s v="B-25783"/>
    <d v="2018-09-15T00:00:00"/>
    <s v="Shivangi"/>
    <x v="2"/>
    <x v="18"/>
    <n v="135"/>
    <n v="0"/>
    <n v="135"/>
    <n v="0"/>
  </r>
  <r>
    <s v="B-25784"/>
    <d v="2018-09-15T00:00:00"/>
    <s v="Rohit"/>
    <x v="3"/>
    <x v="3"/>
    <n v="15"/>
    <n v="0"/>
    <n v="15"/>
    <n v="0"/>
  </r>
  <r>
    <s v="B-25785"/>
    <d v="2018-09-15T00:00:00"/>
    <s v="Ayush"/>
    <x v="4"/>
    <x v="4"/>
    <n v="858"/>
    <n v="0"/>
    <n v="858"/>
    <n v="0"/>
  </r>
  <r>
    <s v="B-25786"/>
    <d v="2018-09-19T00:00:00"/>
    <s v="Abhishek"/>
    <x v="5"/>
    <x v="5"/>
    <n v="2538"/>
    <n v="2477"/>
    <n v="61"/>
    <n v="0"/>
  </r>
  <r>
    <s v="B-25787"/>
    <d v="2018-09-20T00:00:00"/>
    <s v="Asish"/>
    <x v="6"/>
    <x v="6"/>
    <n v="965"/>
    <n v="140"/>
    <n v="596"/>
    <n v="229"/>
  </r>
  <r>
    <s v="B-25788"/>
    <d v="2018-09-21T00:00:00"/>
    <s v="Dinesh"/>
    <x v="7"/>
    <x v="7"/>
    <n v="12"/>
    <n v="0"/>
    <n v="12"/>
    <n v="0"/>
  </r>
  <r>
    <s v="B-25789"/>
    <d v="2018-09-22T00:00:00"/>
    <s v="Akshay"/>
    <x v="8"/>
    <x v="8"/>
    <n v="410"/>
    <n v="380"/>
    <n v="30"/>
    <n v="0"/>
  </r>
  <r>
    <s v="B-25790"/>
    <d v="2018-09-23T00:00:00"/>
    <s v="Sajal"/>
    <x v="9"/>
    <x v="9"/>
    <n v="42"/>
    <n v="0"/>
    <n v="0"/>
    <n v="42"/>
  </r>
  <r>
    <s v="B-25791"/>
    <d v="2018-09-24T00:00:00"/>
    <s v="Avish"/>
    <x v="10"/>
    <x v="10"/>
    <n v="993"/>
    <n v="0"/>
    <n v="993"/>
    <n v="0"/>
  </r>
  <r>
    <s v="B-25792"/>
    <d v="2018-09-24T00:00:00"/>
    <s v="Abhishek"/>
    <x v="1"/>
    <x v="17"/>
    <n v="74"/>
    <n v="0"/>
    <n v="74"/>
    <n v="0"/>
  </r>
  <r>
    <s v="B-25793"/>
    <d v="2018-09-24T00:00:00"/>
    <s v="Siddharth"/>
    <x v="2"/>
    <x v="18"/>
    <n v="1864"/>
    <n v="0"/>
    <n v="1864"/>
    <n v="0"/>
  </r>
  <r>
    <s v="B-25794"/>
    <d v="2018-09-24T00:00:00"/>
    <s v="Aditya"/>
    <x v="13"/>
    <x v="12"/>
    <n v="176"/>
    <n v="0"/>
    <n v="0"/>
    <n v="176"/>
  </r>
  <r>
    <s v="B-25795"/>
    <d v="2018-09-24T00:00:00"/>
    <s v="Sukant"/>
    <x v="14"/>
    <x v="13"/>
    <n v="276"/>
    <n v="0"/>
    <n v="0"/>
    <n v="276"/>
  </r>
  <r>
    <s v="B-25796"/>
    <d v="2018-09-24T00:00:00"/>
    <s v="Sukrith"/>
    <x v="1"/>
    <x v="17"/>
    <n v="1721"/>
    <n v="239"/>
    <n v="1454"/>
    <n v="28"/>
  </r>
  <r>
    <s v="B-25797"/>
    <d v="2018-09-30T00:00:00"/>
    <s v="Sauptik"/>
    <x v="2"/>
    <x v="18"/>
    <n v="3287"/>
    <n v="2191"/>
    <n v="120"/>
    <n v="976"/>
  </r>
  <r>
    <s v="B-25798"/>
    <d v="2018-10-01T00:00:00"/>
    <s v="Shishu"/>
    <x v="17"/>
    <x v="16"/>
    <n v="3803"/>
    <n v="2830"/>
    <n v="525"/>
    <n v="448"/>
  </r>
  <r>
    <s v="B-25799"/>
    <d v="2018-10-01T00:00:00"/>
    <s v="Divyansh"/>
    <x v="0"/>
    <x v="0"/>
    <n v="367"/>
    <n v="45"/>
    <n v="322"/>
    <n v="0"/>
  </r>
  <r>
    <s v="B-25800"/>
    <d v="2018-10-01T00:00:00"/>
    <s v="Ishit"/>
    <x v="1"/>
    <x v="1"/>
    <n v="188"/>
    <n v="0"/>
    <n v="66"/>
    <n v="122"/>
  </r>
  <r>
    <s v="B-25801"/>
    <d v="2018-10-01T00:00:00"/>
    <s v="Aryan"/>
    <x v="2"/>
    <x v="2"/>
    <n v="149"/>
    <n v="0"/>
    <n v="149"/>
    <n v="0"/>
  </r>
  <r>
    <s v="B-25802"/>
    <d v="2018-10-05T00:00:00"/>
    <s v="Yash"/>
    <x v="1"/>
    <x v="17"/>
    <n v="791"/>
    <n v="0"/>
    <n v="158"/>
    <n v="633"/>
  </r>
  <r>
    <s v="B-25803"/>
    <d v="2018-10-05T00:00:00"/>
    <s v="Shivanshu"/>
    <x v="2"/>
    <x v="18"/>
    <n v="3266"/>
    <n v="511"/>
    <n v="1729"/>
    <n v="1026"/>
  </r>
  <r>
    <s v="B-25804"/>
    <d v="2018-10-05T00:00:00"/>
    <s v="Sudheer"/>
    <x v="5"/>
    <x v="5"/>
    <n v="477"/>
    <n v="0"/>
    <n v="156"/>
    <n v="321"/>
  </r>
  <r>
    <s v="B-25805"/>
    <d v="2018-10-05T00:00:00"/>
    <s v="Ankit"/>
    <x v="1"/>
    <x v="17"/>
    <n v="112"/>
    <n v="112"/>
    <n v="0"/>
    <n v="0"/>
  </r>
  <r>
    <s v="B-25806"/>
    <d v="2018-10-06T00:00:00"/>
    <s v="Dhanraj"/>
    <x v="2"/>
    <x v="18"/>
    <n v="632"/>
    <n v="632"/>
    <n v="0"/>
    <n v="0"/>
  </r>
  <r>
    <s v="B-25807"/>
    <d v="2018-10-07T00:00:00"/>
    <s v="Vipul"/>
    <x v="8"/>
    <x v="8"/>
    <n v="16"/>
    <n v="0"/>
    <n v="16"/>
    <n v="0"/>
  </r>
  <r>
    <s v="B-25808"/>
    <d v="2018-10-08T00:00:00"/>
    <s v="Apsingekar"/>
    <x v="9"/>
    <x v="9"/>
    <n v="478"/>
    <n v="0"/>
    <n v="332"/>
    <n v="146"/>
  </r>
  <r>
    <s v="B-25809"/>
    <d v="2018-10-09T00:00:00"/>
    <s v="Suman"/>
    <x v="10"/>
    <x v="10"/>
    <n v="207"/>
    <n v="0"/>
    <n v="207"/>
    <n v="0"/>
  </r>
  <r>
    <s v="B-25810"/>
    <d v="2018-10-10T00:00:00"/>
    <s v="Nripraj"/>
    <x v="11"/>
    <x v="11"/>
    <n v="1619"/>
    <n v="0"/>
    <n v="1312"/>
    <n v="307"/>
  </r>
  <r>
    <s v="B-25811"/>
    <d v="2018-10-10T00:00:00"/>
    <s v="Utsav"/>
    <x v="1"/>
    <x v="17"/>
    <n v="126"/>
    <n v="0"/>
    <n v="126"/>
    <n v="0"/>
  </r>
  <r>
    <s v="B-25812"/>
    <d v="2018-10-10T00:00:00"/>
    <s v="Kshitij"/>
    <x v="2"/>
    <x v="18"/>
    <n v="259"/>
    <n v="0"/>
    <n v="259"/>
    <n v="0"/>
  </r>
  <r>
    <s v="B-25813"/>
    <d v="2018-10-10T00:00:00"/>
    <s v="Hrisheekesh"/>
    <x v="1"/>
    <x v="17"/>
    <n v="911"/>
    <n v="911"/>
    <n v="0"/>
    <n v="0"/>
  </r>
  <r>
    <s v="B-25814"/>
    <d v="2018-10-10T00:00:00"/>
    <s v="Swapnil"/>
    <x v="2"/>
    <x v="18"/>
    <n v="580"/>
    <n v="0"/>
    <n v="580"/>
    <n v="0"/>
  </r>
  <r>
    <s v="B-25815"/>
    <d v="2018-10-10T00:00:00"/>
    <s v="Harsh"/>
    <x v="16"/>
    <x v="15"/>
    <n v="35"/>
    <n v="0"/>
    <n v="35"/>
    <n v="0"/>
  </r>
  <r>
    <s v="B-25816"/>
    <d v="2018-10-12T00:00:00"/>
    <s v="Mane"/>
    <x v="17"/>
    <x v="16"/>
    <n v="391"/>
    <n v="0"/>
    <n v="391"/>
    <n v="0"/>
  </r>
  <r>
    <s v="B-25817"/>
    <d v="2018-10-13T00:00:00"/>
    <s v="Praneet"/>
    <x v="1"/>
    <x v="17"/>
    <n v="743"/>
    <n v="0"/>
    <n v="0"/>
    <n v="743"/>
  </r>
  <r>
    <s v="B-25818"/>
    <d v="2018-10-14T00:00:00"/>
    <s v="Sandeep"/>
    <x v="2"/>
    <x v="18"/>
    <n v="265"/>
    <n v="94"/>
    <n v="171"/>
    <n v="0"/>
  </r>
  <r>
    <s v="B-25819"/>
    <d v="2018-10-15T00:00:00"/>
    <s v="Ankur"/>
    <x v="2"/>
    <x v="2"/>
    <n v="417"/>
    <n v="0"/>
    <n v="0"/>
    <n v="417"/>
  </r>
  <r>
    <s v="B-25820"/>
    <d v="2018-10-16T00:00:00"/>
    <s v="Dheeraj"/>
    <x v="3"/>
    <x v="3"/>
    <n v="119"/>
    <n v="119"/>
    <n v="0"/>
    <n v="0"/>
  </r>
  <r>
    <s v="B-25821"/>
    <d v="2018-10-16T00:00:00"/>
    <s v="Ajay"/>
    <x v="4"/>
    <x v="4"/>
    <n v="202"/>
    <n v="0"/>
    <n v="77"/>
    <n v="125"/>
  </r>
  <r>
    <s v="B-25822"/>
    <d v="2018-10-18T00:00:00"/>
    <s v="Tejas"/>
    <x v="5"/>
    <x v="5"/>
    <n v="34"/>
    <n v="0"/>
    <n v="34"/>
    <n v="0"/>
  </r>
  <r>
    <s v="B-25823"/>
    <d v="2018-10-18T00:00:00"/>
    <s v="Rohan"/>
    <x v="1"/>
    <x v="17"/>
    <n v="2369"/>
    <n v="207"/>
    <n v="0"/>
    <n v="2162"/>
  </r>
  <r>
    <s v="B-25824"/>
    <d v="2018-10-20T00:00:00"/>
    <s v="Shyam"/>
    <x v="2"/>
    <x v="18"/>
    <n v="101"/>
    <n v="101"/>
    <n v="0"/>
    <n v="0"/>
  </r>
  <r>
    <s v="B-25825"/>
    <d v="2018-10-21T00:00:00"/>
    <s v="Kartik"/>
    <x v="2"/>
    <x v="18"/>
    <n v="1166"/>
    <n v="0"/>
    <n v="255"/>
    <n v="911"/>
  </r>
  <r>
    <s v="B-25826"/>
    <d v="2018-10-22T00:00:00"/>
    <s v="Tanushree"/>
    <x v="1"/>
    <x v="17"/>
    <n v="637"/>
    <n v="0"/>
    <n v="0"/>
    <n v="637"/>
  </r>
  <r>
    <s v="B-25827"/>
    <d v="2018-10-23T00:00:00"/>
    <s v="Sheetal"/>
    <x v="2"/>
    <x v="18"/>
    <n v="156"/>
    <n v="156"/>
    <n v="0"/>
    <n v="0"/>
  </r>
  <r>
    <s v="B-25828"/>
    <d v="2018-10-24T00:00:00"/>
    <s v="Nikita"/>
    <x v="11"/>
    <x v="11"/>
    <n v="902"/>
    <n v="0"/>
    <n v="902"/>
    <n v="0"/>
  </r>
  <r>
    <s v="B-25829"/>
    <d v="2018-10-25T00:00:00"/>
    <s v="Apoorva"/>
    <x v="12"/>
    <x v="11"/>
    <n v="345"/>
    <n v="0"/>
    <n v="345"/>
    <n v="0"/>
  </r>
  <r>
    <s v="B-25830"/>
    <d v="2018-10-26T00:00:00"/>
    <s v="Aastha"/>
    <x v="13"/>
    <x v="12"/>
    <n v="3276"/>
    <n v="0"/>
    <n v="166"/>
    <n v="3110"/>
  </r>
  <r>
    <s v="B-25831"/>
    <d v="2018-10-27T00:00:00"/>
    <s v="Mahima"/>
    <x v="14"/>
    <x v="13"/>
    <n v="693"/>
    <n v="0"/>
    <n v="693"/>
    <n v="0"/>
  </r>
  <r>
    <s v="B-25832"/>
    <d v="2018-10-28T00:00:00"/>
    <s v="Harshita"/>
    <x v="1"/>
    <x v="17"/>
    <n v="504"/>
    <n v="504"/>
    <n v="0"/>
    <n v="0"/>
  </r>
  <r>
    <s v="B-25833"/>
    <d v="2018-10-29T00:00:00"/>
    <s v="Krishna"/>
    <x v="2"/>
    <x v="18"/>
    <n v="145"/>
    <n v="0"/>
    <n v="145"/>
    <n v="0"/>
  </r>
  <r>
    <s v="B-25834"/>
    <d v="2018-10-29T00:00:00"/>
    <s v="Ananya"/>
    <x v="17"/>
    <x v="16"/>
    <n v="16"/>
    <n v="0"/>
    <n v="16"/>
    <n v="0"/>
  </r>
  <r>
    <s v="B-25835"/>
    <d v="2018-10-29T00:00:00"/>
    <s v="Moumita"/>
    <x v="0"/>
    <x v="0"/>
    <n v="234"/>
    <n v="0"/>
    <n v="234"/>
    <n v="0"/>
  </r>
  <r>
    <s v="B-25836"/>
    <d v="2018-10-29T00:00:00"/>
    <s v="Arti"/>
    <x v="1"/>
    <x v="1"/>
    <n v="1298"/>
    <n v="0"/>
    <n v="0"/>
    <n v="1298"/>
  </r>
  <r>
    <s v="B-25837"/>
    <d v="2018-10-29T00:00:00"/>
    <s v="Palak"/>
    <x v="1"/>
    <x v="17"/>
    <n v="263"/>
    <n v="0"/>
    <n v="263"/>
    <n v="0"/>
  </r>
  <r>
    <s v="B-25838"/>
    <d v="2018-10-29T00:00:00"/>
    <s v="Sanjana"/>
    <x v="2"/>
    <x v="18"/>
    <n v="1267"/>
    <n v="0"/>
    <n v="312"/>
    <n v="955"/>
  </r>
  <r>
    <s v="B-25839"/>
    <d v="2018-10-30T00:00:00"/>
    <s v="Pranjali"/>
    <x v="4"/>
    <x v="4"/>
    <n v="1250"/>
    <n v="0"/>
    <n v="1250"/>
    <n v="0"/>
  </r>
  <r>
    <s v="B-25840"/>
    <d v="2018-10-31T00:00:00"/>
    <s v="Sneha"/>
    <x v="5"/>
    <x v="5"/>
    <n v="806"/>
    <n v="544"/>
    <n v="262"/>
    <n v="0"/>
  </r>
  <r>
    <s v="B-25841"/>
    <d v="2018-11-01T00:00:00"/>
    <s v="Ashvini"/>
    <x v="1"/>
    <x v="17"/>
    <n v="22"/>
    <n v="0"/>
    <n v="22"/>
    <n v="0"/>
  </r>
  <r>
    <s v="B-25842"/>
    <d v="2018-11-02T00:00:00"/>
    <s v="Sheetal"/>
    <x v="2"/>
    <x v="18"/>
    <n v="1543"/>
    <n v="0"/>
    <n v="0"/>
    <n v="1543"/>
  </r>
  <r>
    <s v="B-25843"/>
    <d v="2018-11-03T00:00:00"/>
    <s v="Mrunal"/>
    <x v="1"/>
    <x v="17"/>
    <n v="582"/>
    <n v="0"/>
    <n v="368"/>
    <n v="214"/>
  </r>
  <r>
    <s v="B-25844"/>
    <d v="2018-11-03T00:00:00"/>
    <s v="Swati"/>
    <x v="2"/>
    <x v="18"/>
    <n v="86"/>
    <n v="0"/>
    <n v="86"/>
    <n v="0"/>
  </r>
  <r>
    <s v="B-25845"/>
    <d v="2018-11-03T00:00:00"/>
    <s v="Snel"/>
    <x v="10"/>
    <x v="10"/>
    <n v="1245"/>
    <n v="0"/>
    <n v="214"/>
    <n v="1031"/>
  </r>
  <r>
    <s v="B-25846"/>
    <d v="2018-11-03T00:00:00"/>
    <s v="Soodesh"/>
    <x v="11"/>
    <x v="11"/>
    <n v="94"/>
    <n v="0"/>
    <n v="94"/>
    <n v="0"/>
  </r>
  <r>
    <s v="B-25847"/>
    <d v="2018-11-03T00:00:00"/>
    <s v="Aniket"/>
    <x v="12"/>
    <x v="11"/>
    <n v="907"/>
    <n v="264"/>
    <n v="0"/>
    <n v="643"/>
  </r>
  <r>
    <s v="B-25848"/>
    <d v="2018-11-03T00:00:00"/>
    <s v="Rohan"/>
    <x v="13"/>
    <x v="12"/>
    <n v="811"/>
    <n v="147"/>
    <n v="16"/>
    <n v="648"/>
  </r>
  <r>
    <s v="B-25849"/>
    <d v="2018-11-04T00:00:00"/>
    <s v="K"/>
    <x v="14"/>
    <x v="13"/>
    <n v="336"/>
    <n v="0"/>
    <n v="0"/>
    <n v="336"/>
  </r>
  <r>
    <s v="B-25850"/>
    <d v="2018-11-05T00:00:00"/>
    <s v="Abhishek"/>
    <x v="15"/>
    <x v="14"/>
    <n v="2393"/>
    <n v="0"/>
    <n v="964"/>
    <n v="1429"/>
  </r>
  <r>
    <s v="B-25851"/>
    <d v="2018-11-06T00:00:00"/>
    <s v="Kushal"/>
    <x v="16"/>
    <x v="15"/>
    <n v="1383"/>
    <n v="336"/>
    <n v="747"/>
    <n v="300"/>
  </r>
  <r>
    <s v="B-25852"/>
    <d v="2018-11-07T00:00:00"/>
    <s v="Soumyabrata"/>
    <x v="17"/>
    <x v="16"/>
    <n v="1510"/>
    <n v="869"/>
    <n v="321"/>
    <n v="320"/>
  </r>
  <r>
    <s v="B-25853"/>
    <d v="2018-11-08T00:00:00"/>
    <s v="Gaurav"/>
    <x v="0"/>
    <x v="0"/>
    <n v="3208"/>
    <n v="2188"/>
    <n v="441"/>
    <n v="579"/>
  </r>
  <r>
    <s v="B-25854"/>
    <d v="2018-11-08T00:00:00"/>
    <s v="Shubham"/>
    <x v="1"/>
    <x v="1"/>
    <n v="1565"/>
    <n v="342"/>
    <n v="1223"/>
    <n v="0"/>
  </r>
  <r>
    <s v="B-25855"/>
    <d v="2018-11-08T00:00:00"/>
    <s v="Abhijeet"/>
    <x v="2"/>
    <x v="2"/>
    <n v="4613"/>
    <n v="747"/>
    <n v="1276"/>
    <n v="2590"/>
  </r>
  <r>
    <s v="B-25856"/>
    <d v="2018-11-10T00:00:00"/>
    <s v="Abhijeet"/>
    <x v="1"/>
    <x v="17"/>
    <n v="1078"/>
    <n v="0"/>
    <n v="1078"/>
    <n v="0"/>
  </r>
  <r>
    <s v="B-25857"/>
    <d v="2018-11-10T00:00:00"/>
    <s v="Anand"/>
    <x v="2"/>
    <x v="18"/>
    <n v="1149"/>
    <n v="825"/>
    <n v="0"/>
    <n v="324"/>
  </r>
  <r>
    <s v="B-25858"/>
    <d v="2018-11-13T00:00:00"/>
    <s v="Swapnil"/>
    <x v="1"/>
    <x v="17"/>
    <n v="3395"/>
    <n v="223"/>
    <n v="421"/>
    <n v="2751"/>
  </r>
  <r>
    <s v="B-25859"/>
    <d v="2018-11-14T00:00:00"/>
    <s v="Chikku"/>
    <x v="2"/>
    <x v="18"/>
    <n v="724"/>
    <n v="724"/>
    <n v="0"/>
    <n v="0"/>
  </r>
  <r>
    <s v="B-25860"/>
    <d v="2018-11-15T00:00:00"/>
    <s v="Akshay"/>
    <x v="7"/>
    <x v="7"/>
    <n v="112"/>
    <n v="0"/>
    <n v="112"/>
    <n v="0"/>
  </r>
  <r>
    <s v="B-25861"/>
    <d v="2018-11-15T00:00:00"/>
    <s v="Aayush"/>
    <x v="8"/>
    <x v="8"/>
    <n v="556"/>
    <n v="0"/>
    <n v="340"/>
    <n v="216"/>
  </r>
  <r>
    <s v="B-25862"/>
    <d v="2018-11-15T00:00:00"/>
    <s v="Amol"/>
    <x v="9"/>
    <x v="9"/>
    <n v="2262"/>
    <n v="2061"/>
    <n v="201"/>
    <n v="0"/>
  </r>
  <r>
    <s v="B-25863"/>
    <d v="2018-11-15T00:00:00"/>
    <s v="Manibalan"/>
    <x v="10"/>
    <x v="10"/>
    <n v="189"/>
    <n v="0"/>
    <n v="189"/>
    <n v="0"/>
  </r>
  <r>
    <s v="B-25864"/>
    <d v="2018-11-15T00:00:00"/>
    <s v="Aromal"/>
    <x v="1"/>
    <x v="17"/>
    <n v="166"/>
    <n v="0"/>
    <n v="166"/>
    <n v="0"/>
  </r>
  <r>
    <s v="B-25865"/>
    <d v="2018-11-15T00:00:00"/>
    <s v="Arun"/>
    <x v="2"/>
    <x v="18"/>
    <n v="85"/>
    <n v="0"/>
    <n v="85"/>
    <n v="0"/>
  </r>
  <r>
    <s v="B-25866"/>
    <d v="2018-11-16T00:00:00"/>
    <s v="Komal"/>
    <x v="13"/>
    <x v="12"/>
    <n v="51"/>
    <n v="0"/>
    <n v="51"/>
    <n v="0"/>
  </r>
  <r>
    <s v="B-25867"/>
    <d v="2018-11-17T00:00:00"/>
    <s v="Ankit"/>
    <x v="14"/>
    <x v="13"/>
    <n v="434"/>
    <n v="0"/>
    <n v="434"/>
    <n v="0"/>
  </r>
  <r>
    <s v="B-25868"/>
    <d v="2018-11-18T00:00:00"/>
    <s v="Vikash"/>
    <x v="15"/>
    <x v="14"/>
    <n v="1350"/>
    <n v="1118"/>
    <n v="0"/>
    <n v="232"/>
  </r>
  <r>
    <s v="B-25869"/>
    <d v="2018-11-19T00:00:00"/>
    <s v="Parakh"/>
    <x v="16"/>
    <x v="15"/>
    <n v="86"/>
    <n v="0"/>
    <n v="86"/>
    <n v="0"/>
  </r>
  <r>
    <s v="B-25870"/>
    <d v="2018-11-20T00:00:00"/>
    <s v="Pranav"/>
    <x v="17"/>
    <x v="16"/>
    <n v="1385"/>
    <n v="57"/>
    <n v="1328"/>
    <n v="0"/>
  </r>
  <r>
    <s v="B-25871"/>
    <d v="2018-11-21T00:00:00"/>
    <s v="Gunjal"/>
    <x v="0"/>
    <x v="19"/>
    <n v="118"/>
    <n v="0"/>
    <n v="118"/>
    <n v="0"/>
  </r>
  <r>
    <s v="B-25872"/>
    <d v="2018-11-22T00:00:00"/>
    <s v="Saurabh"/>
    <x v="1"/>
    <x v="17"/>
    <n v="57"/>
    <n v="0"/>
    <n v="57"/>
    <n v="0"/>
  </r>
  <r>
    <s v="B-25873"/>
    <d v="2018-11-23T00:00:00"/>
    <s v="Divyeta"/>
    <x v="2"/>
    <x v="18"/>
    <n v="1757"/>
    <n v="0"/>
    <n v="115"/>
    <n v="1642"/>
  </r>
  <r>
    <s v="B-25874"/>
    <d v="2018-11-24T00:00:00"/>
    <s v="Megha"/>
    <x v="3"/>
    <x v="20"/>
    <n v="124"/>
    <n v="0"/>
    <n v="124"/>
    <n v="0"/>
  </r>
  <r>
    <s v="B-25875"/>
    <d v="2018-11-24T00:00:00"/>
    <s v="Divyeshkumar"/>
    <x v="8"/>
    <x v="21"/>
    <n v="248"/>
    <n v="0"/>
    <n v="248"/>
    <n v="0"/>
  </r>
  <r>
    <s v="B-25876"/>
    <d v="2018-11-24T00:00:00"/>
    <s v="Bhosale"/>
    <x v="11"/>
    <x v="22"/>
    <n v="282"/>
    <n v="0"/>
    <n v="282"/>
    <n v="0"/>
  </r>
  <r>
    <s v="B-25877"/>
    <d v="2018-11-24T00:00:00"/>
    <s v="Dashyam"/>
    <x v="0"/>
    <x v="19"/>
    <n v="1430"/>
    <n v="269"/>
    <n v="1161"/>
    <n v="0"/>
  </r>
  <r>
    <s v="B-25878"/>
    <d v="2018-11-24T00:00:00"/>
    <s v="Mrinal"/>
    <x v="1"/>
    <x v="17"/>
    <n v="1895"/>
    <n v="1625"/>
    <n v="270"/>
    <n v="0"/>
  </r>
  <r>
    <s v="B-25879"/>
    <d v="2018-11-24T00:00:00"/>
    <s v="Siddharth"/>
    <x v="2"/>
    <x v="18"/>
    <n v="57"/>
    <n v="0"/>
    <n v="57"/>
    <n v="0"/>
  </r>
  <r>
    <s v="B-25880"/>
    <d v="2018-11-24T00:00:00"/>
    <s v="Apoorv"/>
    <x v="3"/>
    <x v="20"/>
    <n v="108"/>
    <n v="0"/>
    <n v="108"/>
    <n v="0"/>
  </r>
  <r>
    <s v="B-25881"/>
    <d v="2018-11-25T00:00:00"/>
    <s v="Pooja"/>
    <x v="8"/>
    <x v="21"/>
    <n v="5809"/>
    <n v="2115"/>
    <n v="2343"/>
    <n v="1351"/>
  </r>
  <r>
    <s v="B-25882"/>
    <d v="2018-11-26T00:00:00"/>
    <s v="Masurkar"/>
    <x v="11"/>
    <x v="22"/>
    <n v="121"/>
    <n v="0"/>
    <n v="121"/>
    <n v="0"/>
  </r>
  <r>
    <s v="B-25883"/>
    <d v="2018-11-27T00:00:00"/>
    <s v="Saptadeep"/>
    <x v="0"/>
    <x v="19"/>
    <n v="404"/>
    <n v="127"/>
    <n v="277"/>
    <n v="0"/>
  </r>
  <r>
    <s v="B-25884"/>
    <d v="2018-11-28T00:00:00"/>
    <s v="Sumeet"/>
    <x v="1"/>
    <x v="17"/>
    <n v="24"/>
    <n v="0"/>
    <n v="24"/>
    <n v="0"/>
  </r>
  <r>
    <s v="B-25885"/>
    <d v="2018-11-28T00:00:00"/>
    <s v="Shatayu"/>
    <x v="2"/>
    <x v="18"/>
    <n v="1571"/>
    <n v="1128"/>
    <n v="443"/>
    <n v="0"/>
  </r>
  <r>
    <s v="B-25886"/>
    <d v="2018-11-28T00:00:00"/>
    <s v="Brijesh"/>
    <x v="3"/>
    <x v="20"/>
    <n v="761"/>
    <n v="0"/>
    <n v="259"/>
    <n v="502"/>
  </r>
  <r>
    <s v="B-25887"/>
    <d v="2018-12-01T00:00:00"/>
    <s v="Vedant"/>
    <x v="8"/>
    <x v="21"/>
    <n v="2208"/>
    <n v="0"/>
    <n v="83"/>
    <n v="2125"/>
  </r>
  <r>
    <s v="B-25888"/>
    <d v="2018-12-02T00:00:00"/>
    <s v="Rohan"/>
    <x v="11"/>
    <x v="22"/>
    <n v="887"/>
    <n v="0"/>
    <n v="18"/>
    <n v="869"/>
  </r>
  <r>
    <s v="B-25889"/>
    <d v="2018-12-03T00:00:00"/>
    <s v="Abhishek"/>
    <x v="0"/>
    <x v="19"/>
    <n v="264"/>
    <n v="0"/>
    <n v="264"/>
    <n v="0"/>
  </r>
  <r>
    <s v="B-25890"/>
    <d v="2018-12-04T00:00:00"/>
    <s v="Divyansha"/>
    <x v="1"/>
    <x v="17"/>
    <n v="465"/>
    <n v="0"/>
    <n v="465"/>
    <n v="0"/>
  </r>
  <r>
    <s v="B-25891"/>
    <d v="2018-12-04T00:00:00"/>
    <s v="Shivani"/>
    <x v="2"/>
    <x v="18"/>
    <n v="243"/>
    <n v="0"/>
    <n v="243"/>
    <n v="0"/>
  </r>
  <r>
    <s v="B-25892"/>
    <d v="2018-12-04T00:00:00"/>
    <s v="Aditi"/>
    <x v="3"/>
    <x v="20"/>
    <n v="139"/>
    <n v="0"/>
    <n v="139"/>
    <n v="0"/>
  </r>
  <r>
    <s v="B-25893"/>
    <d v="2018-12-04T00:00:00"/>
    <s v="Aashna"/>
    <x v="8"/>
    <x v="21"/>
    <n v="1931"/>
    <n v="0"/>
    <n v="871"/>
    <n v="1060"/>
  </r>
  <r>
    <s v="B-25894"/>
    <d v="2018-12-04T00:00:00"/>
    <s v="Monu"/>
    <x v="11"/>
    <x v="22"/>
    <n v="1246"/>
    <n v="1246"/>
    <n v="0"/>
    <n v="0"/>
  </r>
  <r>
    <s v="B-25895"/>
    <d v="2018-12-04T00:00:00"/>
    <s v="Sathya"/>
    <x v="0"/>
    <x v="19"/>
    <n v="388"/>
    <n v="388"/>
    <n v="0"/>
    <n v="0"/>
  </r>
  <r>
    <s v="B-25896"/>
    <d v="2018-12-05T00:00:00"/>
    <s v="Aman"/>
    <x v="1"/>
    <x v="17"/>
    <n v="755"/>
    <n v="79"/>
    <n v="676"/>
    <n v="0"/>
  </r>
  <r>
    <s v="B-25897"/>
    <d v="2018-12-06T00:00:00"/>
    <s v="Rohan"/>
    <x v="2"/>
    <x v="18"/>
    <n v="834"/>
    <n v="0"/>
    <n v="100"/>
    <n v="734"/>
  </r>
  <r>
    <s v="B-25898"/>
    <d v="2018-12-07T00:00:00"/>
    <s v="Abhishek"/>
    <x v="3"/>
    <x v="20"/>
    <n v="2866"/>
    <n v="1772"/>
    <n v="923"/>
    <n v="171"/>
  </r>
  <r>
    <s v="B-25899"/>
    <d v="2018-12-08T00:00:00"/>
    <s v="Aishwarya"/>
    <x v="8"/>
    <x v="21"/>
    <n v="939"/>
    <n v="846"/>
    <n v="93"/>
    <n v="0"/>
  </r>
  <r>
    <s v="B-25900"/>
    <d v="2018-12-09T00:00:00"/>
    <s v="Anand"/>
    <x v="11"/>
    <x v="22"/>
    <n v="365"/>
    <n v="0"/>
    <n v="155"/>
    <n v="210"/>
  </r>
  <r>
    <s v="B-25901"/>
    <d v="2018-12-10T00:00:00"/>
    <s v="Suraj"/>
    <x v="0"/>
    <x v="19"/>
    <n v="468"/>
    <n v="159"/>
    <n v="309"/>
    <n v="0"/>
  </r>
  <r>
    <s v="B-25902"/>
    <d v="2018-12-10T00:00:00"/>
    <s v="Ishpreet"/>
    <x v="1"/>
    <x v="17"/>
    <n v="3003"/>
    <n v="268"/>
    <n v="1779"/>
    <n v="956"/>
  </r>
  <r>
    <s v="B-25903"/>
    <d v="2018-12-10T00:00:00"/>
    <s v="Amlan"/>
    <x v="2"/>
    <x v="18"/>
    <n v="1210"/>
    <n v="60"/>
    <n v="359"/>
    <n v="791"/>
  </r>
  <r>
    <s v="B-25904"/>
    <d v="2018-12-10T00:00:00"/>
    <s v="Swapnil"/>
    <x v="18"/>
    <x v="23"/>
    <n v="954"/>
    <n v="954"/>
    <n v="0"/>
    <n v="0"/>
  </r>
  <r>
    <s v="B-25905"/>
    <d v="2018-12-11T00:00:00"/>
    <s v="Bhargav"/>
    <x v="2"/>
    <x v="23"/>
    <n v="152"/>
    <n v="0"/>
    <n v="152"/>
    <n v="0"/>
  </r>
  <r>
    <s v="B-25906"/>
    <d v="2018-12-11T00:00:00"/>
    <s v="Abhijit"/>
    <x v="18"/>
    <x v="23"/>
    <n v="78"/>
    <n v="0"/>
    <n v="78"/>
    <n v="0"/>
  </r>
  <r>
    <s v="B-25907"/>
    <d v="2018-12-11T00:00:00"/>
    <s v="Jaydeep"/>
    <x v="2"/>
    <x v="2"/>
    <n v="30"/>
    <n v="0"/>
    <n v="30"/>
    <n v="0"/>
  </r>
  <r>
    <s v="B-25908"/>
    <d v="2018-12-12T00:00:00"/>
    <s v="Pradeep"/>
    <x v="18"/>
    <x v="23"/>
    <n v="179"/>
    <n v="0"/>
    <n v="179"/>
    <n v="0"/>
  </r>
  <r>
    <s v="B-25909"/>
    <d v="2018-12-13T00:00:00"/>
    <s v="Sujay"/>
    <x v="2"/>
    <x v="23"/>
    <n v="2233"/>
    <n v="0"/>
    <n v="180"/>
    <n v="2053"/>
  </r>
  <r>
    <s v="B-25910"/>
    <d v="2018-12-14T00:00:00"/>
    <s v="Jay"/>
    <x v="18"/>
    <x v="23"/>
    <n v="3574"/>
    <n v="1622"/>
    <n v="1102"/>
    <n v="850"/>
  </r>
  <r>
    <s v="B-25911"/>
    <d v="2018-12-15T00:00:00"/>
    <s v="Phalguni"/>
    <x v="2"/>
    <x v="2"/>
    <n v="40"/>
    <n v="0"/>
    <n v="40"/>
    <n v="0"/>
  </r>
  <r>
    <s v="B-25912"/>
    <d v="2018-12-16T00:00:00"/>
    <s v="Preksha"/>
    <x v="18"/>
    <x v="23"/>
    <n v="102"/>
    <n v="0"/>
    <n v="102"/>
    <n v="0"/>
  </r>
  <r>
    <s v="B-25913"/>
    <d v="2018-12-17T00:00:00"/>
    <s v="Geetanjali"/>
    <x v="2"/>
    <x v="23"/>
    <n v="103"/>
    <n v="0"/>
    <n v="103"/>
    <n v="0"/>
  </r>
  <r>
    <s v="B-25914"/>
    <d v="2018-12-18T00:00:00"/>
    <s v="Kajal"/>
    <x v="18"/>
    <x v="23"/>
    <n v="585"/>
    <n v="460"/>
    <n v="125"/>
    <n v="0"/>
  </r>
  <r>
    <s v="B-25915"/>
    <d v="2018-12-19T00:00:00"/>
    <s v="Sukruta"/>
    <x v="11"/>
    <x v="22"/>
    <n v="277"/>
    <n v="0"/>
    <n v="0"/>
    <n v="277"/>
  </r>
  <r>
    <s v="B-25916"/>
    <d v="2018-12-20T00:00:00"/>
    <s v="Utkarsh"/>
    <x v="0"/>
    <x v="19"/>
    <n v="80"/>
    <n v="0"/>
    <n v="80"/>
    <n v="0"/>
  </r>
  <r>
    <s v="B-25917"/>
    <d v="2018-12-21T00:00:00"/>
    <s v="Sanjay"/>
    <x v="1"/>
    <x v="17"/>
    <n v="100"/>
    <n v="0"/>
    <n v="100"/>
    <n v="0"/>
  </r>
  <r>
    <s v="B-25918"/>
    <d v="2018-12-22T00:00:00"/>
    <s v="Karandeep"/>
    <x v="2"/>
    <x v="18"/>
    <n v="244"/>
    <n v="244"/>
    <n v="0"/>
    <n v="0"/>
  </r>
  <r>
    <s v="B-25919"/>
    <d v="2018-12-23T00:00:00"/>
    <s v="Neha"/>
    <x v="3"/>
    <x v="20"/>
    <n v="3350"/>
    <n v="0"/>
    <n v="138"/>
    <n v="3212"/>
  </r>
  <r>
    <s v="B-25920"/>
    <d v="2018-12-24T00:00:00"/>
    <s v="Jayanti"/>
    <x v="8"/>
    <x v="21"/>
    <n v="100"/>
    <n v="0"/>
    <n v="100"/>
    <n v="0"/>
  </r>
  <r>
    <s v="B-25921"/>
    <d v="2018-12-25T00:00:00"/>
    <s v="Sandra"/>
    <x v="11"/>
    <x v="22"/>
    <n v="325"/>
    <n v="0"/>
    <n v="170"/>
    <n v="155"/>
  </r>
  <r>
    <s v="B-25922"/>
    <d v="2018-12-26T00:00:00"/>
    <s v="Akshata"/>
    <x v="0"/>
    <x v="19"/>
    <n v="52"/>
    <n v="0"/>
    <n v="52"/>
    <n v="0"/>
  </r>
  <r>
    <s v="B-25923"/>
    <d v="2018-12-27T00:00:00"/>
    <s v="Vishakha"/>
    <x v="1"/>
    <x v="17"/>
    <n v="4836"/>
    <n v="0"/>
    <n v="253"/>
    <n v="4583"/>
  </r>
  <r>
    <s v="B-25924"/>
    <d v="2018-12-28T00:00:00"/>
    <s v="Prajakta"/>
    <x v="5"/>
    <x v="5"/>
    <n v="148"/>
    <n v="148"/>
    <n v="0"/>
    <n v="0"/>
  </r>
  <r>
    <s v="B-25925"/>
    <d v="2018-12-29T00:00:00"/>
    <s v="Shruti"/>
    <x v="1"/>
    <x v="17"/>
    <n v="1569"/>
    <n v="1228"/>
    <n v="27"/>
    <n v="314"/>
  </r>
  <r>
    <s v="B-25926"/>
    <d v="2018-12-30T00:00:00"/>
    <s v="Dipali"/>
    <x v="2"/>
    <x v="18"/>
    <n v="57"/>
    <n v="0"/>
    <n v="57"/>
    <n v="0"/>
  </r>
  <r>
    <s v="B-25927"/>
    <d v="2018-12-31T00:00:00"/>
    <s v="Shreya"/>
    <x v="8"/>
    <x v="8"/>
    <n v="200"/>
    <n v="0"/>
    <n v="0"/>
    <n v="200"/>
  </r>
  <r>
    <s v="B-25928"/>
    <d v="2019-01-01T00:00:00"/>
    <s v="Smriti"/>
    <x v="9"/>
    <x v="9"/>
    <n v="147"/>
    <n v="25"/>
    <n v="0"/>
    <n v="122"/>
  </r>
  <r>
    <s v="B-25929"/>
    <d v="2019-01-02T00:00:00"/>
    <s v="Girase"/>
    <x v="10"/>
    <x v="10"/>
    <n v="1678"/>
    <n v="1678"/>
    <n v="0"/>
    <n v="0"/>
  </r>
  <r>
    <s v="B-25930"/>
    <d v="2019-01-03T00:00:00"/>
    <s v="Monica"/>
    <x v="11"/>
    <x v="11"/>
    <n v="1397"/>
    <n v="595"/>
    <n v="451"/>
    <n v="351"/>
  </r>
  <r>
    <s v="B-25931"/>
    <d v="2019-01-04T00:00:00"/>
    <s v="Sidharth"/>
    <x v="1"/>
    <x v="17"/>
    <n v="73"/>
    <n v="73"/>
    <n v="0"/>
    <n v="0"/>
  </r>
  <r>
    <s v="B-25932"/>
    <d v="2019-01-04T00:00:00"/>
    <s v="Bhutekar"/>
    <x v="2"/>
    <x v="18"/>
    <n v="71"/>
    <n v="71"/>
    <n v="0"/>
    <n v="0"/>
  </r>
  <r>
    <s v="B-25933"/>
    <d v="2019-01-04T00:00:00"/>
    <s v="Shikhar"/>
    <x v="1"/>
    <x v="17"/>
    <n v="700"/>
    <n v="0"/>
    <n v="700"/>
    <n v="0"/>
  </r>
  <r>
    <s v="B-25934"/>
    <d v="2019-01-04T00:00:00"/>
    <s v="Rahul"/>
    <x v="2"/>
    <x v="18"/>
    <n v="105"/>
    <n v="0"/>
    <n v="105"/>
    <n v="0"/>
  </r>
  <r>
    <s v="B-25935"/>
    <d v="2019-01-04T00:00:00"/>
    <s v="Sudhir"/>
    <x v="16"/>
    <x v="15"/>
    <n v="1969"/>
    <n v="1819"/>
    <n v="150"/>
    <n v="0"/>
  </r>
  <r>
    <s v="B-25936"/>
    <d v="2019-01-05T00:00:00"/>
    <s v="Nikhil"/>
    <x v="11"/>
    <x v="11"/>
    <n v="61"/>
    <n v="0"/>
    <n v="61"/>
    <n v="0"/>
  </r>
  <r>
    <s v="B-25937"/>
    <d v="2019-01-05T00:00:00"/>
    <s v="Ankit"/>
    <x v="12"/>
    <x v="11"/>
    <n v="1101"/>
    <n v="1101"/>
    <n v="0"/>
    <n v="0"/>
  </r>
  <r>
    <s v="B-25938"/>
    <d v="2019-01-05T00:00:00"/>
    <s v="Shikhar"/>
    <x v="13"/>
    <x v="12"/>
    <n v="120"/>
    <n v="61"/>
    <n v="59"/>
    <n v="0"/>
  </r>
  <r>
    <s v="B-25939"/>
    <d v="2019-01-05T00:00:00"/>
    <s v="Vineet"/>
    <x v="14"/>
    <x v="13"/>
    <n v="666"/>
    <n v="0"/>
    <n v="0"/>
    <n v="666"/>
  </r>
  <r>
    <s v="B-25940"/>
    <d v="2019-01-06T00:00:00"/>
    <s v="Vivek"/>
    <x v="15"/>
    <x v="14"/>
    <n v="114"/>
    <n v="0"/>
    <n v="114"/>
    <n v="0"/>
  </r>
  <r>
    <s v="B-25941"/>
    <d v="2019-01-07T00:00:00"/>
    <s v="Jaideep"/>
    <x v="16"/>
    <x v="15"/>
    <n v="177"/>
    <n v="0"/>
    <n v="177"/>
    <n v="0"/>
  </r>
  <r>
    <s v="B-25942"/>
    <d v="2019-01-08T00:00:00"/>
    <s v="Ankur"/>
    <x v="17"/>
    <x v="16"/>
    <n v="646"/>
    <n v="0"/>
    <n v="0"/>
    <n v="646"/>
  </r>
  <r>
    <s v="B-25943"/>
    <d v="2019-01-09T00:00:00"/>
    <s v="Shardul"/>
    <x v="0"/>
    <x v="0"/>
    <n v="1907"/>
    <n v="0"/>
    <n v="360"/>
    <n v="1547"/>
  </r>
  <r>
    <s v="B-25944"/>
    <d v="2019-01-10T00:00:00"/>
    <s v="Syed"/>
    <x v="1"/>
    <x v="1"/>
    <n v="169"/>
    <n v="0"/>
    <n v="169"/>
    <n v="0"/>
  </r>
  <r>
    <s v="B-25945"/>
    <d v="2019-01-11T00:00:00"/>
    <s v="Mhatre"/>
    <x v="2"/>
    <x v="18"/>
    <n v="1133"/>
    <n v="245"/>
    <n v="123"/>
    <n v="765"/>
  </r>
  <r>
    <s v="B-25946"/>
    <d v="2019-01-12T00:00:00"/>
    <s v="Saurabh"/>
    <x v="17"/>
    <x v="16"/>
    <n v="146"/>
    <n v="0"/>
    <n v="0"/>
    <n v="146"/>
  </r>
  <r>
    <s v="B-25947"/>
    <d v="2019-01-13T00:00:00"/>
    <s v="Chetan"/>
    <x v="0"/>
    <x v="0"/>
    <n v="497"/>
    <n v="0"/>
    <n v="290"/>
    <n v="207"/>
  </r>
  <r>
    <s v="B-25948"/>
    <d v="2019-01-13T00:00:00"/>
    <s v="Mukund"/>
    <x v="1"/>
    <x v="1"/>
    <n v="152"/>
    <n v="152"/>
    <n v="0"/>
    <n v="0"/>
  </r>
  <r>
    <s v="B-25949"/>
    <d v="2019-01-13T00:00:00"/>
    <s v="Shantanu"/>
    <x v="1"/>
    <x v="17"/>
    <n v="315"/>
    <n v="0"/>
    <n v="315"/>
    <n v="0"/>
  </r>
  <r>
    <s v="B-25950"/>
    <d v="2019-01-13T00:00:00"/>
    <s v="Shruti"/>
    <x v="2"/>
    <x v="18"/>
    <n v="3211"/>
    <n v="190"/>
    <n v="755"/>
    <n v="2266"/>
  </r>
  <r>
    <s v="B-25951"/>
    <d v="2019-01-13T00:00:00"/>
    <s v="Jesal"/>
    <x v="4"/>
    <x v="4"/>
    <n v="1782"/>
    <n v="742"/>
    <n v="702"/>
    <n v="338"/>
  </r>
  <r>
    <s v="B-25952"/>
    <d v="2019-01-13T00:00:00"/>
    <s v="Priyanka"/>
    <x v="2"/>
    <x v="18"/>
    <n v="1752"/>
    <n v="173"/>
    <n v="644"/>
    <n v="935"/>
  </r>
  <r>
    <s v="B-25953"/>
    <d v="2019-01-14T00:00:00"/>
    <s v="Krutika"/>
    <x v="17"/>
    <x v="16"/>
    <n v="2567"/>
    <n v="1218"/>
    <n v="301"/>
    <n v="1048"/>
  </r>
  <r>
    <s v="B-25954"/>
    <d v="2019-01-14T00:00:00"/>
    <s v="Trupti"/>
    <x v="0"/>
    <x v="0"/>
    <n v="2017"/>
    <n v="189"/>
    <n v="1010"/>
    <n v="818"/>
  </r>
  <r>
    <s v="B-25955"/>
    <d v="2019-01-16T00:00:00"/>
    <s v="Soumya"/>
    <x v="1"/>
    <x v="1"/>
    <n v="6339"/>
    <n v="2927"/>
    <n v="542"/>
    <n v="2870"/>
  </r>
  <r>
    <s v="B-25956"/>
    <d v="2019-01-17T00:00:00"/>
    <s v="Shreya"/>
    <x v="1"/>
    <x v="17"/>
    <n v="795"/>
    <n v="0"/>
    <n v="181"/>
    <n v="614"/>
  </r>
  <r>
    <s v="B-25957"/>
    <d v="2019-01-18T00:00:00"/>
    <s v="Mahima"/>
    <x v="2"/>
    <x v="18"/>
    <n v="1320"/>
    <n v="1157"/>
    <n v="163"/>
    <n v="0"/>
  </r>
  <r>
    <s v="B-25958"/>
    <d v="2019-01-18T00:00:00"/>
    <s v="Aparajita"/>
    <x v="4"/>
    <x v="4"/>
    <n v="465"/>
    <n v="0"/>
    <n v="465"/>
    <n v="0"/>
  </r>
  <r>
    <s v="B-25959"/>
    <d v="2019-01-18T00:00:00"/>
    <s v="Muskan"/>
    <x v="2"/>
    <x v="18"/>
    <n v="2268"/>
    <n v="1110"/>
    <n v="269"/>
    <n v="889"/>
  </r>
  <r>
    <s v="B-25960"/>
    <d v="2019-01-18T00:00:00"/>
    <s v="Shreya"/>
    <x v="17"/>
    <x v="16"/>
    <n v="171"/>
    <n v="171"/>
    <n v="0"/>
    <n v="0"/>
  </r>
  <r>
    <s v="B-25961"/>
    <d v="2019-01-18T00:00:00"/>
    <s v="Surbhi"/>
    <x v="0"/>
    <x v="0"/>
    <n v="954"/>
    <n v="366"/>
    <n v="142"/>
    <n v="446"/>
  </r>
  <r>
    <s v="B-25962"/>
    <d v="2019-01-19T00:00:00"/>
    <s v="Tejeswini"/>
    <x v="1"/>
    <x v="1"/>
    <n v="1116"/>
    <n v="544"/>
    <n v="0"/>
    <n v="572"/>
  </r>
  <r>
    <s v="B-25963"/>
    <d v="2019-01-19T00:00:00"/>
    <s v="Pratiksha"/>
    <x v="1"/>
    <x v="17"/>
    <n v="53"/>
    <n v="53"/>
    <n v="0"/>
    <n v="0"/>
  </r>
  <r>
    <s v="B-25964"/>
    <d v="2019-01-20T00:00:00"/>
    <s v="Oshin"/>
    <x v="2"/>
    <x v="18"/>
    <n v="1904"/>
    <n v="346"/>
    <n v="288"/>
    <n v="1270"/>
  </r>
  <r>
    <s v="B-25965"/>
    <d v="2019-01-21T00:00:00"/>
    <s v="Saloni"/>
    <x v="4"/>
    <x v="4"/>
    <n v="17"/>
    <n v="0"/>
    <n v="17"/>
    <n v="0"/>
  </r>
  <r>
    <s v="B-25966"/>
    <d v="2019-01-21T00:00:00"/>
    <s v="Soumya"/>
    <x v="3"/>
    <x v="20"/>
    <n v="510"/>
    <n v="0"/>
    <n v="0"/>
    <n v="510"/>
  </r>
  <r>
    <s v="B-25967"/>
    <d v="2019-01-21T00:00:00"/>
    <s v="Komal"/>
    <x v="8"/>
    <x v="21"/>
    <n v="365"/>
    <n v="119"/>
    <n v="246"/>
    <n v="0"/>
  </r>
  <r>
    <s v="B-25968"/>
    <d v="2019-01-21T00:00:00"/>
    <s v="Paromita"/>
    <x v="11"/>
    <x v="22"/>
    <n v="811"/>
    <n v="0"/>
    <n v="0"/>
    <n v="811"/>
  </r>
  <r>
    <s v="B-25969"/>
    <d v="2019-01-21T00:00:00"/>
    <s v="Shreyshi"/>
    <x v="0"/>
    <x v="19"/>
    <n v="3343"/>
    <n v="2452"/>
    <n v="171"/>
    <n v="720"/>
  </r>
  <r>
    <s v="B-25970"/>
    <d v="2019-01-22T00:00:00"/>
    <s v="Rhea"/>
    <x v="1"/>
    <x v="17"/>
    <n v="1421"/>
    <n v="742"/>
    <n v="111"/>
    <n v="568"/>
  </r>
  <r>
    <s v="B-25971"/>
    <d v="2019-01-22T00:00:00"/>
    <s v="Mitali"/>
    <x v="2"/>
    <x v="18"/>
    <n v="244"/>
    <n v="244"/>
    <n v="0"/>
    <n v="0"/>
  </r>
  <r>
    <s v="B-25972"/>
    <d v="2019-01-23T00:00:00"/>
    <s v="Jesslyn"/>
    <x v="3"/>
    <x v="20"/>
    <n v="115"/>
    <n v="0"/>
    <n v="0"/>
    <n v="115"/>
  </r>
  <r>
    <s v="B-25973"/>
    <d v="2019-01-24T00:00:00"/>
    <s v="Seema"/>
    <x v="8"/>
    <x v="21"/>
    <n v="5228"/>
    <n v="0"/>
    <n v="1087"/>
    <n v="4141"/>
  </r>
  <r>
    <s v="B-25974"/>
    <d v="2019-01-25T00:00:00"/>
    <s v="Manisha"/>
    <x v="3"/>
    <x v="20"/>
    <n v="662"/>
    <n v="662"/>
    <n v="0"/>
    <n v="0"/>
  </r>
  <r>
    <s v="B-25975"/>
    <d v="2019-01-25T00:00:00"/>
    <s v="Priyanka"/>
    <x v="8"/>
    <x v="21"/>
    <n v="29"/>
    <n v="0"/>
    <n v="29"/>
    <n v="0"/>
  </r>
  <r>
    <s v="B-25976"/>
    <d v="2019-01-25T00:00:00"/>
    <s v="Piyam"/>
    <x v="11"/>
    <x v="22"/>
    <n v="193"/>
    <n v="0"/>
    <n v="193"/>
    <n v="0"/>
  </r>
  <r>
    <s v="B-25977"/>
    <d v="2019-01-27T00:00:00"/>
    <s v="Aayushi"/>
    <x v="0"/>
    <x v="19"/>
    <n v="281"/>
    <n v="0"/>
    <n v="281"/>
    <n v="0"/>
  </r>
  <r>
    <s v="B-25978"/>
    <d v="2019-01-27T00:00:00"/>
    <s v="Parin"/>
    <x v="1"/>
    <x v="17"/>
    <n v="1404"/>
    <n v="0"/>
    <n v="341"/>
    <n v="1063"/>
  </r>
  <r>
    <s v="B-25979"/>
    <d v="2019-01-27T00:00:00"/>
    <s v="Shivangi"/>
    <x v="2"/>
    <x v="18"/>
    <n v="995"/>
    <n v="284"/>
    <n v="711"/>
    <n v="0"/>
  </r>
  <r>
    <s v="B-25980"/>
    <d v="2019-01-27T00:00:00"/>
    <s v="Shweta"/>
    <x v="3"/>
    <x v="20"/>
    <n v="22"/>
    <n v="0"/>
    <n v="22"/>
    <n v="0"/>
  </r>
  <r>
    <s v="B-25981"/>
    <d v="2019-01-28T00:00:00"/>
    <s v="Amruta"/>
    <x v="18"/>
    <x v="23"/>
    <n v="1318"/>
    <n v="245"/>
    <n v="206"/>
    <n v="867"/>
  </r>
  <r>
    <s v="B-25982"/>
    <d v="2019-01-29T00:00:00"/>
    <s v="Hemangi"/>
    <x v="18"/>
    <x v="23"/>
    <n v="13"/>
    <n v="0"/>
    <n v="13"/>
    <n v="0"/>
  </r>
  <r>
    <s v="B-25983"/>
    <d v="2019-01-30T00:00:00"/>
    <s v="Atul"/>
    <x v="18"/>
    <x v="23"/>
    <n v="1034"/>
    <n v="754"/>
    <n v="280"/>
    <n v="0"/>
  </r>
  <r>
    <s v="B-25984"/>
    <d v="2019-01-30T00:00:00"/>
    <s v="Kajal"/>
    <x v="18"/>
    <x v="23"/>
    <n v="304"/>
    <n v="0"/>
    <n v="304"/>
    <n v="0"/>
  </r>
  <r>
    <s v="B-25985"/>
    <d v="2019-01-31T00:00:00"/>
    <s v="Ginny"/>
    <x v="2"/>
    <x v="18"/>
    <n v="381"/>
    <n v="0"/>
    <n v="381"/>
    <n v="0"/>
  </r>
  <r>
    <s v="B-25986"/>
    <d v="2019-01-31T00:00:00"/>
    <s v="Shweta"/>
    <x v="3"/>
    <x v="20"/>
    <n v="2225"/>
    <n v="749"/>
    <n v="71"/>
    <n v="1405"/>
  </r>
  <r>
    <s v="B-25987"/>
    <d v="2019-01-31T00:00:00"/>
    <s v="Manjiri"/>
    <x v="18"/>
    <x v="23"/>
    <n v="387"/>
    <n v="0"/>
    <n v="387"/>
    <n v="0"/>
  </r>
  <r>
    <s v="B-25988"/>
    <d v="2019-01-31T00:00:00"/>
    <s v="Nirja"/>
    <x v="18"/>
    <x v="23"/>
    <n v="79"/>
    <n v="0"/>
    <n v="79"/>
    <n v="0"/>
  </r>
  <r>
    <s v="B-25989"/>
    <d v="2019-02-01T00:00:00"/>
    <s v="Anjali"/>
    <x v="18"/>
    <x v="23"/>
    <n v="764"/>
    <n v="330"/>
    <n v="392"/>
    <n v="42"/>
  </r>
  <r>
    <s v="B-25990"/>
    <d v="2019-02-02T00:00:00"/>
    <s v="Mugdha"/>
    <x v="18"/>
    <x v="23"/>
    <n v="71"/>
    <n v="0"/>
    <n v="71"/>
    <n v="0"/>
  </r>
  <r>
    <s v="B-25991"/>
    <d v="2019-02-03T00:00:00"/>
    <s v="Mansi"/>
    <x v="2"/>
    <x v="18"/>
    <n v="291"/>
    <n v="90"/>
    <n v="201"/>
    <n v="0"/>
  </r>
  <r>
    <s v="B-25992"/>
    <d v="2019-02-03T00:00:00"/>
    <s v="Gaurav"/>
    <x v="3"/>
    <x v="20"/>
    <n v="141"/>
    <n v="0"/>
    <n v="141"/>
    <n v="0"/>
  </r>
  <r>
    <s v="B-25993"/>
    <d v="2019-02-03T00:00:00"/>
    <s v="Harshal"/>
    <x v="18"/>
    <x v="23"/>
    <n v="6026"/>
    <n v="4785"/>
    <n v="44"/>
    <n v="1197"/>
  </r>
  <r>
    <s v="B-25994"/>
    <d v="2019-02-03T00:00:00"/>
    <s v="Omkar"/>
    <x v="18"/>
    <x v="23"/>
    <n v="196"/>
    <n v="0"/>
    <n v="0"/>
    <n v="196"/>
  </r>
  <r>
    <s v="B-25995"/>
    <d v="2019-02-04T00:00:00"/>
    <s v="Yohann"/>
    <x v="18"/>
    <x v="23"/>
    <n v="1314"/>
    <n v="1314"/>
    <n v="0"/>
    <n v="0"/>
  </r>
  <r>
    <s v="B-25996"/>
    <d v="2019-02-04T00:00:00"/>
    <s v="Prashant"/>
    <x v="18"/>
    <x v="23"/>
    <n v="994"/>
    <n v="217"/>
    <n v="444"/>
    <n v="333"/>
  </r>
  <r>
    <s v="B-25997"/>
    <d v="2019-02-04T00:00:00"/>
    <s v="Yogesh"/>
    <x v="2"/>
    <x v="18"/>
    <n v="2587"/>
    <n v="2292"/>
    <n v="64"/>
    <n v="231"/>
  </r>
  <r>
    <s v="B-25998"/>
    <d v="2019-02-04T00:00:00"/>
    <s v="Anmol"/>
    <x v="3"/>
    <x v="20"/>
    <n v="50"/>
    <n v="50"/>
    <n v="0"/>
    <n v="0"/>
  </r>
  <r>
    <s v="B-25999"/>
    <d v="2019-02-05T00:00:00"/>
    <s v="Diwakar"/>
    <x v="18"/>
    <x v="23"/>
    <n v="2342"/>
    <n v="109"/>
    <n v="1283"/>
    <n v="950"/>
  </r>
  <r>
    <s v="B-26000"/>
    <d v="2019-02-06T00:00:00"/>
    <s v="Shubham"/>
    <x v="18"/>
    <x v="23"/>
    <n v="1316"/>
    <n v="597"/>
    <n v="43"/>
    <n v="676"/>
  </r>
  <r>
    <s v="B-26001"/>
    <d v="2019-02-07T00:00:00"/>
    <s v="Patil"/>
    <x v="18"/>
    <x v="23"/>
    <n v="220"/>
    <n v="149"/>
    <n v="71"/>
    <n v="0"/>
  </r>
  <r>
    <s v="B-26002"/>
    <d v="2019-02-08T00:00:00"/>
    <s v="Harsh"/>
    <x v="18"/>
    <x v="23"/>
    <n v="681"/>
    <n v="0"/>
    <n v="681"/>
    <n v="0"/>
  </r>
  <r>
    <s v="B-26003"/>
    <d v="2019-02-08T00:00:00"/>
    <s v="Hitesh"/>
    <x v="2"/>
    <x v="2"/>
    <n v="3548"/>
    <n v="2826"/>
    <n v="722"/>
    <n v="0"/>
  </r>
  <r>
    <s v="B-26004"/>
    <d v="2019-02-08T00:00:00"/>
    <s v="Nandita"/>
    <x v="3"/>
    <x v="3"/>
    <n v="309"/>
    <n v="0"/>
    <n v="147"/>
    <n v="162"/>
  </r>
  <r>
    <s v="B-26005"/>
    <d v="2019-02-08T00:00:00"/>
    <s v="Parnavi"/>
    <x v="4"/>
    <x v="4"/>
    <n v="87"/>
    <n v="0"/>
    <n v="87"/>
    <n v="0"/>
  </r>
  <r>
    <s v="B-26006"/>
    <d v="2019-02-09T00:00:00"/>
    <s v="Arpita"/>
    <x v="5"/>
    <x v="5"/>
    <n v="1301"/>
    <n v="0"/>
    <n v="0"/>
    <n v="1301"/>
  </r>
  <r>
    <s v="B-26007"/>
    <d v="2019-02-09T00:00:00"/>
    <s v="Shubham"/>
    <x v="6"/>
    <x v="6"/>
    <n v="311"/>
    <n v="311"/>
    <n v="0"/>
    <n v="0"/>
  </r>
  <r>
    <s v="B-26008"/>
    <d v="2019-02-09T00:00:00"/>
    <s v="Kalyani"/>
    <x v="7"/>
    <x v="7"/>
    <n v="295"/>
    <n v="0"/>
    <n v="295"/>
    <n v="0"/>
  </r>
  <r>
    <s v="B-26009"/>
    <d v="2019-02-10T00:00:00"/>
    <s v="Komal"/>
    <x v="8"/>
    <x v="8"/>
    <n v="480"/>
    <n v="0"/>
    <n v="195"/>
    <n v="285"/>
  </r>
  <r>
    <s v="B-26010"/>
    <d v="2019-02-11T00:00:00"/>
    <s v="Kartikay"/>
    <x v="9"/>
    <x v="9"/>
    <n v="890"/>
    <n v="176"/>
    <n v="187"/>
    <n v="527"/>
  </r>
  <r>
    <s v="B-26011"/>
    <d v="2019-02-12T00:00:00"/>
    <s v="Bharat"/>
    <x v="0"/>
    <x v="0"/>
    <n v="93"/>
    <n v="0"/>
    <n v="93"/>
    <n v="0"/>
  </r>
  <r>
    <s v="B-26012"/>
    <d v="2019-02-13T00:00:00"/>
    <s v="Pearl"/>
    <x v="1"/>
    <x v="1"/>
    <n v="21"/>
    <n v="0"/>
    <n v="21"/>
    <n v="0"/>
  </r>
  <r>
    <s v="B-26013"/>
    <d v="2019-02-13T00:00:00"/>
    <s v="Jahan"/>
    <x v="2"/>
    <x v="2"/>
    <n v="29"/>
    <n v="0"/>
    <n v="29"/>
    <n v="0"/>
  </r>
  <r>
    <s v="B-26014"/>
    <d v="2019-02-13T00:00:00"/>
    <s v="Divsha"/>
    <x v="3"/>
    <x v="3"/>
    <n v="684"/>
    <n v="684"/>
    <n v="0"/>
    <n v="0"/>
  </r>
  <r>
    <s v="B-26015"/>
    <d v="2019-02-14T00:00:00"/>
    <s v="Kasheen"/>
    <x v="4"/>
    <x v="4"/>
    <n v="128"/>
    <n v="0"/>
    <n v="128"/>
    <n v="0"/>
  </r>
  <r>
    <s v="B-26016"/>
    <d v="2019-02-14T00:00:00"/>
    <s v="Hazel"/>
    <x v="5"/>
    <x v="5"/>
    <n v="839"/>
    <n v="0"/>
    <n v="276"/>
    <n v="563"/>
  </r>
  <r>
    <s v="B-26017"/>
    <d v="2019-02-14T00:00:00"/>
    <s v="Sonakshi"/>
    <x v="6"/>
    <x v="6"/>
    <n v="78"/>
    <n v="78"/>
    <n v="0"/>
    <n v="0"/>
  </r>
  <r>
    <s v="B-26018"/>
    <d v="2019-02-14T00:00:00"/>
    <s v="Aarushi"/>
    <x v="7"/>
    <x v="7"/>
    <n v="387"/>
    <n v="326"/>
    <n v="61"/>
    <n v="0"/>
  </r>
  <r>
    <s v="B-26019"/>
    <d v="2019-02-15T00:00:00"/>
    <s v="Jitesh"/>
    <x v="8"/>
    <x v="8"/>
    <n v="585"/>
    <n v="0"/>
    <n v="585"/>
    <n v="0"/>
  </r>
  <r>
    <s v="B-26020"/>
    <d v="2019-02-16T00:00:00"/>
    <s v="Yogesh"/>
    <x v="9"/>
    <x v="9"/>
    <n v="319"/>
    <n v="0"/>
    <n v="0"/>
    <n v="319"/>
  </r>
  <r>
    <s v="B-26021"/>
    <d v="2019-02-17T00:00:00"/>
    <s v="Anita"/>
    <x v="10"/>
    <x v="10"/>
    <n v="192"/>
    <n v="122"/>
    <n v="70"/>
    <n v="0"/>
  </r>
  <r>
    <s v="B-26022"/>
    <d v="2019-02-18T00:00:00"/>
    <s v="Shrichand"/>
    <x v="11"/>
    <x v="11"/>
    <n v="1824"/>
    <n v="0"/>
    <n v="0"/>
    <n v="1824"/>
  </r>
  <r>
    <s v="B-26023"/>
    <d v="2019-02-19T00:00:00"/>
    <s v="Mukesh"/>
    <x v="12"/>
    <x v="11"/>
    <n v="1271"/>
    <n v="1146"/>
    <n v="125"/>
    <n v="0"/>
  </r>
  <r>
    <s v="B-26024"/>
    <d v="2019-02-19T00:00:00"/>
    <s v="Vandana"/>
    <x v="13"/>
    <x v="12"/>
    <n v="168"/>
    <n v="0"/>
    <n v="168"/>
    <n v="0"/>
  </r>
  <r>
    <s v="B-26025"/>
    <d v="2019-02-19T00:00:00"/>
    <s v="Bhavna"/>
    <x v="14"/>
    <x v="13"/>
    <n v="228"/>
    <n v="0"/>
    <n v="228"/>
    <n v="0"/>
  </r>
  <r>
    <s v="B-26026"/>
    <d v="2019-02-19T00:00:00"/>
    <s v="Kanak"/>
    <x v="15"/>
    <x v="14"/>
    <n v="280"/>
    <n v="0"/>
    <n v="280"/>
    <n v="0"/>
  </r>
  <r>
    <s v="B-26027"/>
    <d v="2019-02-20T00:00:00"/>
    <s v="Sagar"/>
    <x v="16"/>
    <x v="15"/>
    <n v="54"/>
    <n v="0"/>
    <n v="54"/>
    <n v="0"/>
  </r>
  <r>
    <s v="B-26028"/>
    <d v="2019-02-20T00:00:00"/>
    <s v="Manju"/>
    <x v="17"/>
    <x v="16"/>
    <n v="1464"/>
    <n v="0"/>
    <n v="77"/>
    <n v="1387"/>
  </r>
  <r>
    <s v="B-26029"/>
    <d v="2019-02-20T00:00:00"/>
    <s v="Ramesh"/>
    <x v="0"/>
    <x v="0"/>
    <n v="21"/>
    <n v="0"/>
    <n v="21"/>
    <n v="0"/>
  </r>
  <r>
    <s v="B-26030"/>
    <d v="2019-02-21T00:00:00"/>
    <s v="Sarita"/>
    <x v="1"/>
    <x v="1"/>
    <n v="754"/>
    <n v="0"/>
    <n v="242"/>
    <n v="512"/>
  </r>
  <r>
    <s v="B-26031"/>
    <d v="2019-02-22T00:00:00"/>
    <s v="Deepak"/>
    <x v="2"/>
    <x v="2"/>
    <n v="67"/>
    <n v="0"/>
    <n v="67"/>
    <n v="0"/>
  </r>
  <r>
    <s v="B-26032"/>
    <d v="2019-02-22T00:00:00"/>
    <s v="Monisha"/>
    <x v="3"/>
    <x v="3"/>
    <n v="47"/>
    <n v="0"/>
    <n v="47"/>
    <n v="0"/>
  </r>
  <r>
    <s v="B-26033"/>
    <d v="2019-02-22T00:00:00"/>
    <s v="Atharv"/>
    <x v="4"/>
    <x v="4"/>
    <n v="1028"/>
    <n v="143"/>
    <n v="111"/>
    <n v="774"/>
  </r>
  <r>
    <s v="B-26034"/>
    <d v="2019-02-23T00:00:00"/>
    <s v="Vini"/>
    <x v="5"/>
    <x v="5"/>
    <n v="425"/>
    <n v="0"/>
    <n v="0"/>
    <n v="425"/>
  </r>
  <r>
    <s v="B-26035"/>
    <d v="2019-02-23T00:00:00"/>
    <s v="Pinky"/>
    <x v="6"/>
    <x v="6"/>
    <n v="1180"/>
    <n v="0"/>
    <n v="291"/>
    <n v="889"/>
  </r>
  <r>
    <s v="B-26036"/>
    <d v="2019-02-23T00:00:00"/>
    <s v="Bhishm"/>
    <x v="1"/>
    <x v="17"/>
    <n v="341"/>
    <n v="341"/>
    <n v="0"/>
    <n v="0"/>
  </r>
  <r>
    <s v="B-26037"/>
    <d v="2019-02-23T00:00:00"/>
    <s v="Hitika"/>
    <x v="2"/>
    <x v="18"/>
    <n v="171"/>
    <n v="0"/>
    <n v="171"/>
    <n v="0"/>
  </r>
  <r>
    <s v="B-26038"/>
    <d v="2019-02-24T00:00:00"/>
    <s v="Pooja"/>
    <x v="9"/>
    <x v="9"/>
    <n v="253"/>
    <n v="0"/>
    <n v="253"/>
    <n v="0"/>
  </r>
  <r>
    <s v="B-26039"/>
    <d v="2019-02-25T00:00:00"/>
    <s v="Hemant"/>
    <x v="10"/>
    <x v="10"/>
    <n v="83"/>
    <n v="0"/>
    <n v="83"/>
    <n v="0"/>
  </r>
  <r>
    <s v="B-26040"/>
    <d v="2019-02-26T00:00:00"/>
    <s v="Sahil"/>
    <x v="11"/>
    <x v="11"/>
    <n v="984"/>
    <n v="0"/>
    <n v="984"/>
    <n v="0"/>
  </r>
  <r>
    <s v="B-26041"/>
    <d v="2019-02-27T00:00:00"/>
    <s v="Ritu"/>
    <x v="12"/>
    <x v="11"/>
    <n v="176"/>
    <n v="176"/>
    <n v="0"/>
    <n v="0"/>
  </r>
  <r>
    <s v="B-26042"/>
    <d v="2019-02-28T00:00:00"/>
    <s v="Manish"/>
    <x v="13"/>
    <x v="12"/>
    <n v="36"/>
    <n v="0"/>
    <n v="36"/>
    <n v="0"/>
  </r>
  <r>
    <s v="B-26043"/>
    <d v="2019-03-01T00:00:00"/>
    <s v="Amit"/>
    <x v="14"/>
    <x v="13"/>
    <n v="478"/>
    <n v="0"/>
    <n v="478"/>
    <n v="0"/>
  </r>
  <r>
    <s v="B-26044"/>
    <d v="2019-03-02T00:00:00"/>
    <s v="Sanjay"/>
    <x v="15"/>
    <x v="14"/>
    <n v="28"/>
    <n v="0"/>
    <n v="28"/>
    <n v="0"/>
  </r>
  <r>
    <s v="B-26045"/>
    <d v="2019-03-03T00:00:00"/>
    <s v="Nidhi"/>
    <x v="16"/>
    <x v="15"/>
    <n v="884"/>
    <n v="302"/>
    <n v="582"/>
    <n v="0"/>
  </r>
  <r>
    <s v="B-26046"/>
    <d v="2019-03-04T00:00:00"/>
    <s v="Nishi"/>
    <x v="1"/>
    <x v="17"/>
    <n v="32"/>
    <n v="0"/>
    <n v="32"/>
    <n v="0"/>
  </r>
  <r>
    <s v="B-26047"/>
    <d v="2019-03-04T00:00:00"/>
    <s v="Ashmi"/>
    <x v="2"/>
    <x v="18"/>
    <n v="55"/>
    <n v="0"/>
    <n v="55"/>
    <n v="0"/>
  </r>
  <r>
    <s v="B-26048"/>
    <d v="2019-03-04T00:00:00"/>
    <s v="Parth"/>
    <x v="1"/>
    <x v="1"/>
    <n v="3129"/>
    <n v="1862"/>
    <n v="1104"/>
    <n v="163"/>
  </r>
  <r>
    <s v="B-26049"/>
    <d v="2019-03-05T00:00:00"/>
    <s v="Lisha"/>
    <x v="2"/>
    <x v="2"/>
    <n v="100"/>
    <n v="0"/>
    <n v="100"/>
    <n v="0"/>
  </r>
  <r>
    <s v="B-26050"/>
    <d v="2019-03-06T00:00:00"/>
    <s v="Paridhi"/>
    <x v="3"/>
    <x v="3"/>
    <n v="1962"/>
    <n v="0"/>
    <n v="927"/>
    <n v="1035"/>
  </r>
  <r>
    <s v="B-26051"/>
    <d v="2019-03-07T00:00:00"/>
    <s v="Parishi"/>
    <x v="4"/>
    <x v="4"/>
    <n v="4719"/>
    <n v="1345"/>
    <n v="947"/>
    <n v="2427"/>
  </r>
  <r>
    <s v="B-26052"/>
    <d v="2019-03-08T00:00:00"/>
    <s v="Ajay"/>
    <x v="5"/>
    <x v="5"/>
    <n v="1286"/>
    <n v="0"/>
    <n v="512"/>
    <n v="774"/>
  </r>
  <r>
    <s v="B-26053"/>
    <d v="2019-03-09T00:00:00"/>
    <s v="Kirti"/>
    <x v="6"/>
    <x v="6"/>
    <n v="1769"/>
    <n v="960"/>
    <n v="716"/>
    <n v="93"/>
  </r>
  <r>
    <s v="B-26054"/>
    <d v="2019-03-10T00:00:00"/>
    <s v="Mayank"/>
    <x v="1"/>
    <x v="17"/>
    <n v="1553"/>
    <n v="0"/>
    <n v="855"/>
    <n v="698"/>
  </r>
  <r>
    <s v="B-26055"/>
    <d v="2019-03-10T00:00:00"/>
    <s v="Yaanvi"/>
    <x v="2"/>
    <x v="18"/>
    <n v="8502"/>
    <n v="6947"/>
    <n v="634"/>
    <n v="921"/>
  </r>
  <r>
    <s v="B-26056"/>
    <d v="2019-03-10T00:00:00"/>
    <s v="Sonal"/>
    <x v="9"/>
    <x v="9"/>
    <n v="1770"/>
    <n v="213"/>
    <n v="946"/>
    <n v="611"/>
  </r>
  <r>
    <s v="B-26057"/>
    <d v="2019-03-10T00:00:00"/>
    <s v="Sharda"/>
    <x v="10"/>
    <x v="10"/>
    <n v="1673"/>
    <n v="659"/>
    <n v="278"/>
    <n v="736"/>
  </r>
  <r>
    <s v="B-26058"/>
    <d v="2019-03-11T00:00:00"/>
    <s v="Aditya"/>
    <x v="11"/>
    <x v="11"/>
    <n v="212"/>
    <n v="0"/>
    <n v="212"/>
    <n v="0"/>
  </r>
  <r>
    <s v="B-26059"/>
    <d v="2019-03-12T00:00:00"/>
    <s v="Rachna"/>
    <x v="12"/>
    <x v="11"/>
    <n v="20"/>
    <n v="0"/>
    <n v="20"/>
    <n v="0"/>
  </r>
  <r>
    <s v="B-26060"/>
    <d v="2019-03-13T00:00:00"/>
    <s v="Chirag"/>
    <x v="1"/>
    <x v="17"/>
    <n v="382"/>
    <n v="0"/>
    <n v="382"/>
    <n v="0"/>
  </r>
  <r>
    <s v="B-26061"/>
    <d v="2019-03-14T00:00:00"/>
    <s v="Anurag"/>
    <x v="2"/>
    <x v="18"/>
    <n v="2457"/>
    <n v="0"/>
    <n v="778"/>
    <n v="1679"/>
  </r>
  <r>
    <s v="B-26062"/>
    <d v="2019-03-15T00:00:00"/>
    <s v="Tushina"/>
    <x v="15"/>
    <x v="14"/>
    <n v="107"/>
    <n v="0"/>
    <n v="107"/>
    <n v="0"/>
  </r>
  <r>
    <s v="B-26063"/>
    <d v="2019-03-15T00:00:00"/>
    <s v="Farah"/>
    <x v="16"/>
    <x v="15"/>
    <n v="241"/>
    <n v="0"/>
    <n v="0"/>
    <n v="241"/>
  </r>
  <r>
    <s v="B-26064"/>
    <d v="2019-03-16T00:00:00"/>
    <s v="Ankita"/>
    <x v="1"/>
    <x v="17"/>
    <n v="280"/>
    <n v="0"/>
    <n v="280"/>
    <n v="0"/>
  </r>
  <r>
    <s v="B-26065"/>
    <d v="2019-03-16T00:00:00"/>
    <s v="Nida"/>
    <x v="2"/>
    <x v="18"/>
    <n v="146"/>
    <n v="0"/>
    <n v="146"/>
    <n v="0"/>
  </r>
  <r>
    <s v="B-26066"/>
    <d v="2019-03-16T00:00:00"/>
    <s v="Priyanka"/>
    <x v="1"/>
    <x v="1"/>
    <n v="86"/>
    <n v="0"/>
    <n v="86"/>
    <n v="0"/>
  </r>
  <r>
    <s v="B-26067"/>
    <d v="2019-03-16T00:00:00"/>
    <s v="Tulika"/>
    <x v="2"/>
    <x v="2"/>
    <n v="2995"/>
    <n v="618"/>
    <n v="1240"/>
    <n v="1137"/>
  </r>
  <r>
    <s v="B-26068"/>
    <d v="2019-03-16T00:00:00"/>
    <s v="Shefali"/>
    <x v="3"/>
    <x v="3"/>
    <n v="193"/>
    <n v="0"/>
    <n v="0"/>
    <n v="193"/>
  </r>
  <r>
    <s v="B-26069"/>
    <d v="2019-03-17T00:00:00"/>
    <s v="Sanskriti"/>
    <x v="4"/>
    <x v="4"/>
    <n v="55"/>
    <n v="0"/>
    <n v="55"/>
    <n v="0"/>
  </r>
  <r>
    <s v="B-26070"/>
    <d v="2019-03-18T00:00:00"/>
    <s v="Shruti"/>
    <x v="5"/>
    <x v="5"/>
    <n v="725"/>
    <n v="582"/>
    <n v="143"/>
    <n v="0"/>
  </r>
  <r>
    <s v="B-26071"/>
    <d v="2019-03-19T00:00:00"/>
    <s v="Subhashree"/>
    <x v="6"/>
    <x v="6"/>
    <n v="21"/>
    <n v="0"/>
    <n v="21"/>
    <n v="0"/>
  </r>
  <r>
    <s v="B-26072"/>
    <d v="2019-03-20T00:00:00"/>
    <s v="Sweta"/>
    <x v="1"/>
    <x v="17"/>
    <n v="313"/>
    <n v="0"/>
    <n v="0"/>
    <n v="313"/>
  </r>
  <r>
    <s v="B-26073"/>
    <d v="2019-03-21T00:00:00"/>
    <s v="Pournamasi"/>
    <x v="2"/>
    <x v="18"/>
    <n v="1992"/>
    <n v="0"/>
    <n v="478"/>
    <n v="1514"/>
  </r>
  <r>
    <s v="B-26074"/>
    <d v="2019-03-21T00:00:00"/>
    <s v="Bharat"/>
    <x v="0"/>
    <x v="0"/>
    <n v="57"/>
    <n v="0"/>
    <n v="57"/>
    <n v="0"/>
  </r>
  <r>
    <s v="B-26075"/>
    <d v="2019-03-21T00:00:00"/>
    <s v="Pearl"/>
    <x v="1"/>
    <x v="1"/>
    <n v="34"/>
    <n v="0"/>
    <n v="34"/>
    <n v="0"/>
  </r>
  <r>
    <s v="B-26076"/>
    <d v="2019-03-21T00:00:00"/>
    <s v="Jahan"/>
    <x v="2"/>
    <x v="2"/>
    <n v="753"/>
    <n v="450"/>
    <n v="303"/>
    <n v="0"/>
  </r>
  <r>
    <s v="B-26077"/>
    <d v="2019-03-22T00:00:00"/>
    <s v="Divsha"/>
    <x v="3"/>
    <x v="3"/>
    <n v="62"/>
    <n v="0"/>
    <n v="62"/>
    <n v="0"/>
  </r>
  <r>
    <s v="B-26078"/>
    <d v="2019-03-22T00:00:00"/>
    <s v="Kasheen"/>
    <x v="4"/>
    <x v="4"/>
    <n v="755"/>
    <n v="0"/>
    <n v="198"/>
    <n v="557"/>
  </r>
  <r>
    <s v="B-26079"/>
    <d v="2019-03-22T00:00:00"/>
    <s v="Hazel"/>
    <x v="5"/>
    <x v="5"/>
    <n v="18"/>
    <n v="0"/>
    <n v="18"/>
    <n v="0"/>
  </r>
  <r>
    <s v="B-26080"/>
    <d v="2019-03-22T00:00:00"/>
    <s v="Sonakshi"/>
    <x v="6"/>
    <x v="6"/>
    <n v="109"/>
    <n v="0"/>
    <n v="109"/>
    <n v="0"/>
  </r>
  <r>
    <s v="B-26081"/>
    <d v="2019-03-22T00:00:00"/>
    <s v="Aarushi"/>
    <x v="7"/>
    <x v="7"/>
    <n v="1361"/>
    <n v="359"/>
    <n v="833"/>
    <n v="169"/>
  </r>
  <r>
    <s v="B-26082"/>
    <d v="2019-03-23T00:00:00"/>
    <s v="Jitesh"/>
    <x v="8"/>
    <x v="8"/>
    <n v="95"/>
    <n v="0"/>
    <n v="95"/>
    <n v="0"/>
  </r>
  <r>
    <s v="B-26083"/>
    <d v="2019-03-24T00:00:00"/>
    <s v="Yogesh"/>
    <x v="9"/>
    <x v="9"/>
    <n v="410"/>
    <n v="0"/>
    <n v="222"/>
    <n v="188"/>
  </r>
  <r>
    <s v="B-26084"/>
    <d v="2019-03-25T00:00:00"/>
    <s v="Anita"/>
    <x v="10"/>
    <x v="10"/>
    <n v="209"/>
    <n v="0"/>
    <n v="0"/>
    <n v="209"/>
  </r>
  <r>
    <s v="B-26085"/>
    <d v="2019-03-26T00:00:00"/>
    <s v="Shrichand"/>
    <x v="11"/>
    <x v="11"/>
    <n v="1745"/>
    <n v="0"/>
    <n v="1745"/>
    <n v="0"/>
  </r>
  <r>
    <s v="B-26086"/>
    <d v="2019-03-26T00:00:00"/>
    <s v="Mukesh"/>
    <x v="12"/>
    <x v="11"/>
    <n v="830"/>
    <n v="0"/>
    <n v="68"/>
    <n v="762"/>
  </r>
  <r>
    <s v="B-26087"/>
    <d v="2019-03-26T00:00:00"/>
    <s v="Vandana"/>
    <x v="13"/>
    <x v="12"/>
    <n v="696"/>
    <n v="0"/>
    <n v="385"/>
    <n v="311"/>
  </r>
  <r>
    <s v="B-26088"/>
    <d v="2019-03-26T00:00:00"/>
    <s v="Bhavna"/>
    <x v="14"/>
    <x v="13"/>
    <n v="11"/>
    <n v="0"/>
    <n v="11"/>
    <n v="0"/>
  </r>
  <r>
    <s v="B-26089"/>
    <d v="2019-03-26T00:00:00"/>
    <s v="Kanak"/>
    <x v="15"/>
    <x v="14"/>
    <n v="225"/>
    <n v="0"/>
    <n v="225"/>
    <n v="0"/>
  </r>
  <r>
    <s v="B-26090"/>
    <d v="2019-03-27T00:00:00"/>
    <s v="Sagar"/>
    <x v="16"/>
    <x v="15"/>
    <n v="80"/>
    <n v="0"/>
    <n v="80"/>
    <n v="0"/>
  </r>
  <r>
    <s v="B-26091"/>
    <d v="2019-03-27T00:00:00"/>
    <s v="Manju"/>
    <x v="17"/>
    <x v="16"/>
    <n v="246"/>
    <n v="0"/>
    <n v="246"/>
    <n v="0"/>
  </r>
  <r>
    <s v="B-26092"/>
    <d v="2019-03-27T00:00:00"/>
    <s v="Ramesh"/>
    <x v="0"/>
    <x v="0"/>
    <n v="97"/>
    <n v="0"/>
    <n v="97"/>
    <n v="0"/>
  </r>
  <r>
    <s v="B-26093"/>
    <d v="2019-03-27T00:00:00"/>
    <s v="Sarita"/>
    <x v="1"/>
    <x v="1"/>
    <n v="4502"/>
    <n v="852"/>
    <n v="311"/>
    <n v="3339"/>
  </r>
  <r>
    <s v="B-26094"/>
    <d v="2019-03-27T00:00:00"/>
    <s v="Deepak"/>
    <x v="2"/>
    <x v="2"/>
    <n v="152"/>
    <n v="0"/>
    <n v="152"/>
    <n v="0"/>
  </r>
  <r>
    <s v="B-26095"/>
    <d v="2019-03-28T00:00:00"/>
    <s v="Monisha"/>
    <x v="3"/>
    <x v="3"/>
    <n v="6"/>
    <n v="0"/>
    <n v="6"/>
    <n v="0"/>
  </r>
  <r>
    <s v="B-26096"/>
    <d v="2019-03-28T00:00:00"/>
    <s v="Atharv"/>
    <x v="4"/>
    <x v="4"/>
    <n v="1091"/>
    <n v="0"/>
    <n v="552"/>
    <n v="539"/>
  </r>
  <r>
    <s v="B-26097"/>
    <d v="2019-03-28T00:00:00"/>
    <s v="Vini"/>
    <x v="5"/>
    <x v="5"/>
    <n v="1688"/>
    <n v="185"/>
    <n v="169"/>
    <n v="1334"/>
  </r>
  <r>
    <s v="B-26098"/>
    <d v="2019-03-29T00:00:00"/>
    <s v="Pinky"/>
    <x v="6"/>
    <x v="6"/>
    <n v="1189"/>
    <n v="497"/>
    <n v="610"/>
    <n v="82"/>
  </r>
  <r>
    <s v="B-26099"/>
    <d v="2019-03-30T00:00:00"/>
    <s v="Bhishm"/>
    <x v="1"/>
    <x v="17"/>
    <n v="3417"/>
    <n v="0"/>
    <n v="2582"/>
    <n v="835"/>
  </r>
  <r>
    <s v="B-26100"/>
    <d v="2019-03-31T00:00:00"/>
    <s v="Hitika"/>
    <x v="2"/>
    <x v="18"/>
    <n v="934"/>
    <n v="828"/>
    <n v="106"/>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d v="2018-04-18T00:00:00"/>
    <x v="0"/>
    <n v="10400"/>
    <n v="8121"/>
  </r>
  <r>
    <d v="2018-05-18T00:00:00"/>
    <x v="0"/>
    <n v="10500"/>
    <n v="6220"/>
  </r>
  <r>
    <d v="2018-06-18T00:00:00"/>
    <x v="0"/>
    <n v="10600"/>
    <n v="5532"/>
  </r>
  <r>
    <d v="2018-07-18T00:00:00"/>
    <x v="0"/>
    <n v="10800"/>
    <n v="3483"/>
  </r>
  <r>
    <d v="2018-08-18T00:00:00"/>
    <x v="0"/>
    <n v="10900"/>
    <n v="9538"/>
  </r>
  <r>
    <d v="2018-09-18T00:00:00"/>
    <x v="0"/>
    <n v="11000"/>
    <n v="8704"/>
  </r>
  <r>
    <d v="2018-10-18T00:00:00"/>
    <x v="0"/>
    <n v="11100"/>
    <n v="6766"/>
  </r>
  <r>
    <d v="2018-11-18T00:00:00"/>
    <x v="0"/>
    <n v="11300"/>
    <n v="15165"/>
  </r>
  <r>
    <d v="2018-12-18T00:00:00"/>
    <x v="0"/>
    <n v="11400"/>
    <n v="9474"/>
  </r>
  <r>
    <d v="2019-01-19T00:00:00"/>
    <x v="0"/>
    <n v="11500"/>
    <n v="21257"/>
  </r>
  <r>
    <d v="2019-02-19T00:00:00"/>
    <x v="0"/>
    <n v="11600"/>
    <n v="16262"/>
  </r>
  <r>
    <d v="2019-03-19T00:00:00"/>
    <x v="0"/>
    <n v="11800"/>
    <n v="16659"/>
  </r>
  <r>
    <d v="2018-04-18T00:00:00"/>
    <x v="1"/>
    <n v="9000"/>
    <n v="11127"/>
  </r>
  <r>
    <d v="2018-05-18T00:00:00"/>
    <x v="1"/>
    <n v="9000"/>
    <n v="12807"/>
  </r>
  <r>
    <d v="2018-06-18T00:00:00"/>
    <x v="1"/>
    <n v="9000"/>
    <n v="9344"/>
  </r>
  <r>
    <d v="2018-07-18T00:00:00"/>
    <x v="1"/>
    <n v="9000"/>
    <n v="6502"/>
  </r>
  <r>
    <d v="2018-08-18T00:00:00"/>
    <x v="1"/>
    <n v="9000"/>
    <n v="9539"/>
  </r>
  <r>
    <d v="2018-09-18T00:00:00"/>
    <x v="1"/>
    <n v="9000"/>
    <n v="7207"/>
  </r>
  <r>
    <d v="2018-10-20T00:00:00"/>
    <x v="1"/>
    <n v="9000"/>
    <n v="13361"/>
  </r>
  <r>
    <d v="2018-11-20T00:00:00"/>
    <x v="1"/>
    <n v="9000"/>
    <n v="16651"/>
  </r>
  <r>
    <d v="2018-12-20T00:00:00"/>
    <x v="1"/>
    <n v="9000"/>
    <n v="18560"/>
  </r>
  <r>
    <d v="2019-01-19T00:00:00"/>
    <x v="1"/>
    <n v="16000"/>
    <n v="26716"/>
  </r>
  <r>
    <d v="2019-02-19T00:00:00"/>
    <x v="1"/>
    <n v="16000"/>
    <n v="12593"/>
  </r>
  <r>
    <d v="2019-03-19T00:00:00"/>
    <x v="1"/>
    <n v="16000"/>
    <n v="20860"/>
  </r>
  <r>
    <d v="2018-04-18T00:00:00"/>
    <x v="2"/>
    <n v="12000"/>
    <n v="13478"/>
  </r>
  <r>
    <d v="2018-05-18T00:00:00"/>
    <x v="2"/>
    <n v="12000"/>
    <n v="9518"/>
  </r>
  <r>
    <d v="2018-06-18T00:00:00"/>
    <x v="2"/>
    <n v="12000"/>
    <n v="8782"/>
  </r>
  <r>
    <d v="2018-07-18T00:00:00"/>
    <x v="2"/>
    <n v="14000"/>
    <n v="2981"/>
  </r>
  <r>
    <d v="2018-08-18T00:00:00"/>
    <x v="2"/>
    <n v="14000"/>
    <n v="11822"/>
  </r>
  <r>
    <d v="2018-09-18T00:00:00"/>
    <x v="2"/>
    <n v="14000"/>
    <n v="10717"/>
  </r>
  <r>
    <d v="2018-10-19T00:00:00"/>
    <x v="2"/>
    <n v="16000"/>
    <n v="11488"/>
  </r>
  <r>
    <d v="2018-11-19T00:00:00"/>
    <x v="2"/>
    <n v="16000"/>
    <n v="16270"/>
  </r>
  <r>
    <d v="2018-12-19T00:00:00"/>
    <x v="2"/>
    <n v="16000"/>
    <n v="9545"/>
  </r>
  <r>
    <d v="2019-01-19T00:00:00"/>
    <x v="2"/>
    <n v="16000"/>
    <n v="13466"/>
  </r>
  <r>
    <d v="2019-02-19T00:00:00"/>
    <x v="2"/>
    <n v="16000"/>
    <n v="9569"/>
  </r>
  <r>
    <d v="2019-03-19T00:00:00"/>
    <x v="2"/>
    <n v="16000"/>
    <n v="2141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B-25601"/>
    <x v="0"/>
    <s v="Bharat"/>
    <s v="Gujarat"/>
    <s v="Ahmedabad"/>
    <n v="1429"/>
  </r>
  <r>
    <s v="B-25602"/>
    <x v="0"/>
    <s v="Pearl"/>
    <s v="Maharashtra"/>
    <s v="Pune"/>
    <n v="3889"/>
  </r>
  <r>
    <s v="B-25603"/>
    <x v="1"/>
    <s v="Jahan"/>
    <s v="Madhya Pradesh"/>
    <s v="Bhopal"/>
    <n v="2025"/>
  </r>
  <r>
    <s v="B-25604"/>
    <x v="1"/>
    <s v="Divsha"/>
    <s v="Rajasthan"/>
    <s v="Jaipur"/>
    <n v="222"/>
  </r>
  <r>
    <s v="B-25605"/>
    <x v="2"/>
    <s v="Kasheen"/>
    <s v="West Bengal"/>
    <s v="Kolkata"/>
    <n v="75"/>
  </r>
  <r>
    <s v="B-25606"/>
    <x v="3"/>
    <s v="Hazel"/>
    <s v="Karnataka"/>
    <s v="Bangalore"/>
    <n v="87"/>
  </r>
  <r>
    <s v="B-25607"/>
    <x v="3"/>
    <s v="Sonakshi"/>
    <s v="Jammu and Kashmir"/>
    <s v="Kashmir"/>
    <n v="50"/>
  </r>
  <r>
    <s v="B-25608"/>
    <x v="4"/>
    <s v="Aarushi"/>
    <s v="Tamil Nadu"/>
    <s v="Chennai"/>
    <n v="2953"/>
  </r>
  <r>
    <s v="B-25609"/>
    <x v="5"/>
    <s v="Jitesh"/>
    <s v="Uttar Pradesh"/>
    <s v="Lucknow"/>
    <n v="510"/>
  </r>
  <r>
    <s v="B-25610"/>
    <x v="5"/>
    <s v="Yogesh"/>
    <s v="Bihar"/>
    <s v="Patna"/>
    <n v="2105"/>
  </r>
  <r>
    <s v="B-25611"/>
    <x v="6"/>
    <s v="Anita"/>
    <s v="Kerala "/>
    <s v="Thiruvananthapuram"/>
    <n v="160"/>
  </r>
  <r>
    <s v="B-25612"/>
    <x v="7"/>
    <s v="Shrichand"/>
    <s v="Punjab"/>
    <s v="Chandigarh"/>
    <n v="259"/>
  </r>
  <r>
    <s v="B-25613"/>
    <x v="7"/>
    <s v="Mukesh"/>
    <s v="Haryana"/>
    <s v="Chandigarh"/>
    <n v="1603"/>
  </r>
  <r>
    <s v="B-25614"/>
    <x v="8"/>
    <s v="Vandana"/>
    <s v="Himachal Pradesh"/>
    <s v="Simla"/>
    <n v="592"/>
  </r>
  <r>
    <s v="B-25615"/>
    <x v="9"/>
    <s v="Bhavna"/>
    <s v="Sikkim"/>
    <s v="Gangtok"/>
    <n v="68"/>
  </r>
  <r>
    <s v="B-25616"/>
    <x v="9"/>
    <s v="Kanak"/>
    <s v="Goa"/>
    <s v="Goa"/>
    <n v="194"/>
  </r>
  <r>
    <s v="B-25617"/>
    <x v="10"/>
    <s v="Sagar"/>
    <s v="Nagaland"/>
    <s v="Kohima"/>
    <n v="305"/>
  </r>
  <r>
    <s v="B-25618"/>
    <x v="11"/>
    <s v="Manju"/>
    <s v="Andhra Pradesh"/>
    <s v="Hyderabad"/>
    <n v="374"/>
  </r>
  <r>
    <s v="B-25619"/>
    <x v="11"/>
    <s v="Ramesh"/>
    <s v="Gujarat"/>
    <s v="Ahmedabad"/>
    <n v="353"/>
  </r>
  <r>
    <s v="B-25620"/>
    <x v="12"/>
    <s v="Sarita"/>
    <s v="Maharashtra"/>
    <s v="Pune"/>
    <n v="193"/>
  </r>
  <r>
    <s v="B-25621"/>
    <x v="12"/>
    <s v="Deepak"/>
    <s v="Madhya Pradesh"/>
    <s v="Bhopal"/>
    <n v="794"/>
  </r>
  <r>
    <s v="B-25622"/>
    <x v="13"/>
    <s v="Monisha"/>
    <s v="Rajasthan"/>
    <s v="Jaipur"/>
    <n v="534"/>
  </r>
  <r>
    <s v="B-25623"/>
    <x v="13"/>
    <s v="Atharv"/>
    <s v="West Bengal"/>
    <s v="Kolkata"/>
    <n v="465"/>
  </r>
  <r>
    <s v="B-25624"/>
    <x v="13"/>
    <s v="Vini"/>
    <s v="Karnataka"/>
    <s v="Bangalore"/>
    <n v="26"/>
  </r>
  <r>
    <s v="B-25625"/>
    <x v="14"/>
    <s v="Pinky"/>
    <s v="Jammu and Kashmir"/>
    <s v="Kashmir"/>
    <n v="791"/>
  </r>
  <r>
    <s v="B-25626"/>
    <x v="14"/>
    <s v="Bhishm"/>
    <s v="Maharashtra"/>
    <s v="Mumbai"/>
    <n v="1149"/>
  </r>
  <r>
    <s v="B-25627"/>
    <x v="14"/>
    <s v="Hitika"/>
    <s v="Madhya Pradesh"/>
    <s v="Indore"/>
    <n v="55"/>
  </r>
  <r>
    <s v="B-25628"/>
    <x v="15"/>
    <s v="Pooja"/>
    <s v="Bihar"/>
    <s v="Patna"/>
    <n v="104"/>
  </r>
  <r>
    <s v="B-25629"/>
    <x v="15"/>
    <s v="Hemant"/>
    <s v="Kerala "/>
    <s v="Thiruvananthapuram"/>
    <n v="1560"/>
  </r>
  <r>
    <s v="B-25630"/>
    <x v="15"/>
    <s v="Sahil"/>
    <s v="Punjab"/>
    <s v="Chandigarh"/>
    <n v="506"/>
  </r>
  <r>
    <s v="B-25631"/>
    <x v="15"/>
    <s v="Ritu"/>
    <s v="Haryana"/>
    <s v="Chandigarh"/>
    <n v="89"/>
  </r>
  <r>
    <s v="B-25632"/>
    <x v="16"/>
    <s v="Manish"/>
    <s v="Himachal Pradesh"/>
    <s v="Simla"/>
    <n v="19"/>
  </r>
  <r>
    <s v="B-25633"/>
    <x v="17"/>
    <s v="Amit"/>
    <s v="Sikkim"/>
    <s v="Gangtok"/>
    <n v="1456"/>
  </r>
  <r>
    <s v="B-25634"/>
    <x v="17"/>
    <s v="Sanjay"/>
    <s v="Goa"/>
    <s v="Goa"/>
    <n v="389"/>
  </r>
  <r>
    <s v="B-25635"/>
    <x v="17"/>
    <s v="Nidhi"/>
    <s v="Nagaland"/>
    <s v="Kohima"/>
    <n v="445"/>
  </r>
  <r>
    <s v="B-25636"/>
    <x v="17"/>
    <s v="Nishi"/>
    <s v="Maharashtra"/>
    <s v="Mumbai"/>
    <n v="637"/>
  </r>
  <r>
    <s v="B-25637"/>
    <x v="17"/>
    <s v="Ashmi"/>
    <s v="Madhya Pradesh"/>
    <s v="Indore"/>
    <n v="117"/>
  </r>
  <r>
    <s v="B-25638"/>
    <x v="17"/>
    <s v="Parth"/>
    <s v="Maharashtra"/>
    <s v="Pune"/>
    <n v="2032"/>
  </r>
  <r>
    <s v="B-25639"/>
    <x v="18"/>
    <s v="Lisha"/>
    <s v="Madhya Pradesh"/>
    <s v="Bhopal"/>
    <n v="1629"/>
  </r>
  <r>
    <s v="B-25640"/>
    <x v="18"/>
    <s v="Paridhi"/>
    <s v="Rajasthan"/>
    <s v="Jaipur"/>
    <n v="504"/>
  </r>
  <r>
    <s v="B-25641"/>
    <x v="18"/>
    <s v="Parishi"/>
    <s v="West Bengal"/>
    <s v="Kolkata"/>
    <n v="22"/>
  </r>
  <r>
    <s v="B-25642"/>
    <x v="19"/>
    <s v="Ajay"/>
    <s v="Karnataka"/>
    <s v="Bangalore"/>
    <n v="434"/>
  </r>
  <r>
    <s v="B-25643"/>
    <x v="20"/>
    <s v="Kirti"/>
    <s v="Jammu and Kashmir"/>
    <s v="Kashmir"/>
    <n v="1447"/>
  </r>
  <r>
    <s v="B-25644"/>
    <x v="21"/>
    <s v="Mayank"/>
    <s v="Maharashtra"/>
    <s v="Mumbai"/>
    <n v="76"/>
  </r>
  <r>
    <s v="B-25645"/>
    <x v="22"/>
    <s v="Yaanvi"/>
    <s v="Madhya Pradesh"/>
    <s v="Indore"/>
    <n v="675"/>
  </r>
  <r>
    <s v="B-25646"/>
    <x v="22"/>
    <s v="Sonal"/>
    <s v="Bihar"/>
    <s v="Patna"/>
    <n v="20"/>
  </r>
  <r>
    <s v="B-25647"/>
    <x v="23"/>
    <s v="Sharda"/>
    <s v="Kerala "/>
    <s v="Thiruvananthapuram"/>
    <n v="42"/>
  </r>
  <r>
    <s v="B-25648"/>
    <x v="24"/>
    <s v="Aditya"/>
    <s v="Punjab"/>
    <s v="Chandigarh"/>
    <n v="315"/>
  </r>
  <r>
    <s v="B-25649"/>
    <x v="25"/>
    <s v="Rachna"/>
    <s v="Haryana"/>
    <s v="Chandigarh"/>
    <n v="27"/>
  </r>
  <r>
    <s v="B-25650"/>
    <x v="26"/>
    <s v="Chirag"/>
    <s v="Maharashtra"/>
    <s v="Mumbai"/>
    <n v="2810"/>
  </r>
  <r>
    <s v="B-25651"/>
    <x v="27"/>
    <s v="Anurag"/>
    <s v="Madhya Pradesh"/>
    <s v="Indore"/>
    <n v="1802"/>
  </r>
  <r>
    <s v="B-25652"/>
    <x v="28"/>
    <s v="Tushina"/>
    <s v="Goa"/>
    <s v="Goa"/>
    <n v="493"/>
  </r>
  <r>
    <s v="B-25653"/>
    <x v="28"/>
    <s v="Farah"/>
    <s v="Nagaland"/>
    <s v="Kohima"/>
    <n v="4434"/>
  </r>
  <r>
    <s v="B-25654"/>
    <x v="29"/>
    <s v="Sabah"/>
    <s v="Maharashtra"/>
    <s v="Mumbai"/>
    <n v="1384"/>
  </r>
  <r>
    <s v="B-25655"/>
    <x v="30"/>
    <s v="Nida"/>
    <s v="Madhya Pradesh"/>
    <s v="Indore"/>
    <n v="1055"/>
  </r>
  <r>
    <s v="B-25656"/>
    <x v="30"/>
    <s v="Priyanka"/>
    <s v="Maharashtra"/>
    <s v="Pune"/>
    <n v="3895"/>
  </r>
  <r>
    <s v="B-25657"/>
    <x v="31"/>
    <s v="Tulika"/>
    <s v="Madhya Pradesh"/>
    <s v="Bhopal"/>
    <n v="1673"/>
  </r>
  <r>
    <s v="B-25658"/>
    <x v="32"/>
    <s v="Shefali"/>
    <s v="Rajasthan"/>
    <s v="Jaipur"/>
    <n v="27"/>
  </r>
  <r>
    <s v="B-25659"/>
    <x v="33"/>
    <s v="Sanskriti"/>
    <s v="West Bengal"/>
    <s v="Kolkata"/>
    <n v="148"/>
  </r>
  <r>
    <s v="B-25660"/>
    <x v="34"/>
    <s v="Shruti"/>
    <s v="Karnataka"/>
    <s v="Bangalore"/>
    <n v="245"/>
  </r>
  <r>
    <s v="B-25661"/>
    <x v="35"/>
    <s v="Subhashree"/>
    <s v="Jammu and Kashmir"/>
    <s v="Kashmir"/>
    <n v="508"/>
  </r>
  <r>
    <s v="B-25662"/>
    <x v="35"/>
    <s v="Sweta"/>
    <s v="Maharashtra"/>
    <s v="Mumbai"/>
    <n v="495"/>
  </r>
  <r>
    <s v="B-25663"/>
    <x v="36"/>
    <s v="Pournamasi"/>
    <s v="Madhya Pradesh"/>
    <s v="Indore"/>
    <n v="294"/>
  </r>
  <r>
    <s v="B-25664"/>
    <x v="37"/>
    <s v="Pratyusmita"/>
    <s v="Bihar"/>
    <s v="Patna"/>
    <n v="1570"/>
  </r>
  <r>
    <s v="B-25665"/>
    <x v="38"/>
    <s v="Chayanika"/>
    <s v="Kerala "/>
    <s v="Thiruvananthapuram"/>
    <n v="166"/>
  </r>
  <r>
    <s v="B-25666"/>
    <x v="39"/>
    <s v="Tanvi"/>
    <s v="Punjab"/>
    <s v="Chandigarh"/>
    <n v="934"/>
  </r>
  <r>
    <s v="B-25667"/>
    <x v="40"/>
    <s v="Anjali"/>
    <s v="Haryana"/>
    <s v="Chandigarh"/>
    <n v="1942"/>
  </r>
  <r>
    <s v="B-25668"/>
    <x v="41"/>
    <s v="Rhea"/>
    <s v="Himachal Pradesh"/>
    <s v="Simla"/>
    <n v="123"/>
  </r>
  <r>
    <s v="B-25669"/>
    <x v="42"/>
    <s v="Piyali"/>
    <s v="Sikkim"/>
    <s v="Gangtok"/>
    <n v="610"/>
  </r>
  <r>
    <s v="B-25670"/>
    <x v="42"/>
    <s v="Charika"/>
    <s v="Goa"/>
    <s v="Goa"/>
    <n v="768"/>
  </r>
  <r>
    <s v="B-25671"/>
    <x v="43"/>
    <s v="Mitali"/>
    <s v="Nagaland"/>
    <s v="Kohima"/>
    <n v="832"/>
  </r>
  <r>
    <s v="B-25672"/>
    <x v="44"/>
    <s v="Akanksha"/>
    <s v="Andhra Pradesh"/>
    <s v="Hyderabad"/>
    <n v="27"/>
  </r>
  <r>
    <s v="B-25673"/>
    <x v="44"/>
    <s v="Arsheen"/>
    <s v="Gujarat"/>
    <s v="Ahmedabad"/>
    <n v="285"/>
  </r>
  <r>
    <s v="B-25674"/>
    <x v="44"/>
    <s v="Mahima"/>
    <s v="Maharashtra"/>
    <s v="Pune"/>
    <n v="17"/>
  </r>
  <r>
    <s v="B-25675"/>
    <x v="45"/>
    <s v="Shreya"/>
    <s v="Madhya Pradesh"/>
    <s v="Bhopal"/>
    <n v="929"/>
  </r>
  <r>
    <s v="B-25676"/>
    <x v="46"/>
    <s v="Chandni"/>
    <s v="Rajasthan"/>
    <s v="Jaipur"/>
    <n v="2390"/>
  </r>
  <r>
    <s v="B-25677"/>
    <x v="47"/>
    <s v="Ekta"/>
    <s v="West Bengal"/>
    <s v="Kolkata"/>
    <n v="20"/>
  </r>
  <r>
    <s v="B-25678"/>
    <x v="48"/>
    <s v="Bathina"/>
    <s v="Karnataka"/>
    <s v="Bangalore"/>
    <n v="425"/>
  </r>
  <r>
    <s v="B-25679"/>
    <x v="49"/>
    <s v="Avni"/>
    <s v="Maharashtra"/>
    <s v="Mumbai"/>
    <n v="76"/>
  </r>
  <r>
    <s v="B-25680"/>
    <x v="49"/>
    <s v="Aayushi"/>
    <s v="Madhya Pradesh"/>
    <s v="Indore"/>
    <n v="73"/>
  </r>
  <r>
    <s v="B-25681"/>
    <x v="49"/>
    <s v="Bhawna"/>
    <s v="Madhya Pradesh"/>
    <s v="Indore"/>
    <n v="3599"/>
  </r>
  <r>
    <s v="B-25682"/>
    <x v="50"/>
    <s v="Krutika"/>
    <s v="Bihar"/>
    <s v="Patna"/>
    <n v="545"/>
  </r>
  <r>
    <s v="B-25683"/>
    <x v="51"/>
    <s v="Shreya"/>
    <s v="Kerala "/>
    <s v="Thiruvananthapuram"/>
    <n v="1067"/>
  </r>
  <r>
    <s v="B-25684"/>
    <x v="52"/>
    <s v="Samiksha"/>
    <s v="Maharashtra"/>
    <s v="Mumbai"/>
    <n v="134"/>
  </r>
  <r>
    <s v="B-25685"/>
    <x v="53"/>
    <s v="Sheetal"/>
    <s v="Madhya Pradesh"/>
    <s v="Indore"/>
    <n v="889"/>
  </r>
  <r>
    <s v="B-25686"/>
    <x v="54"/>
    <s v="Pooja"/>
    <s v="Himachal Pradesh"/>
    <s v="Simla"/>
    <n v="2542"/>
  </r>
  <r>
    <s v="B-25687"/>
    <x v="54"/>
    <s v="Sanjna"/>
    <s v="Maharashtra"/>
    <s v="Mumbai"/>
    <n v="826"/>
  </r>
  <r>
    <s v="B-25688"/>
    <x v="54"/>
    <s v="Swetha"/>
    <s v="Madhya Pradesh"/>
    <s v="Indore"/>
    <n v="352"/>
  </r>
  <r>
    <s v="B-25689"/>
    <x v="55"/>
    <s v="Bhaggyasree"/>
    <s v="Maharashtra"/>
    <s v="Mumbai"/>
    <n v="715"/>
  </r>
  <r>
    <s v="B-25690"/>
    <x v="56"/>
    <s v="Gunjan"/>
    <s v="Madhya Pradesh"/>
    <s v="Indore"/>
    <n v="31"/>
  </r>
  <r>
    <s v="B-25691"/>
    <x v="57"/>
    <s v="Akancha"/>
    <s v="Maharashtra"/>
    <s v="Mumbai"/>
    <n v="806"/>
  </r>
  <r>
    <s v="B-25692"/>
    <x v="58"/>
    <s v="Rashmi"/>
    <s v="Madhya Pradesh"/>
    <s v="Indore"/>
    <n v="141"/>
  </r>
  <r>
    <s v="B-25693"/>
    <x v="59"/>
    <s v="Parna"/>
    <s v="Madhya Pradesh"/>
    <s v="Bhopal"/>
    <n v="975"/>
  </r>
  <r>
    <s v="B-25694"/>
    <x v="59"/>
    <s v="Subhasmita"/>
    <s v="Rajasthan"/>
    <s v="Jaipur"/>
    <n v="167"/>
  </r>
  <r>
    <s v="B-25695"/>
    <x v="59"/>
    <s v="Suhani"/>
    <s v="West Bengal"/>
    <s v="Kolkata"/>
    <n v="171"/>
  </r>
  <r>
    <s v="B-25696"/>
    <x v="60"/>
    <s v="Noopur"/>
    <s v="Karnataka"/>
    <s v="Bangalore"/>
    <n v="1607"/>
  </r>
  <r>
    <s v="B-25697"/>
    <x v="61"/>
    <s v="Vijay"/>
    <s v="Jammu and Kashmir"/>
    <s v="Kashmir"/>
    <n v="1995"/>
  </r>
  <r>
    <s v="B-25698"/>
    <x v="62"/>
    <s v="Amisha"/>
    <s v="Tamil Nadu"/>
    <s v="Chennai"/>
    <n v="909"/>
  </r>
  <r>
    <s v="B-25699"/>
    <x v="63"/>
    <s v="Kritika"/>
    <s v="Uttar Pradesh"/>
    <s v="Lucknow"/>
    <n v="124"/>
  </r>
  <r>
    <s v="B-25700"/>
    <x v="64"/>
    <s v="Shubhi"/>
    <s v="Maharashtra"/>
    <s v="Mumbai"/>
    <n v="180"/>
  </r>
  <r>
    <s v="B-25701"/>
    <x v="65"/>
    <s v="Maithilee"/>
    <s v="Madhya Pradesh"/>
    <s v="Indore"/>
    <n v="174"/>
  </r>
  <r>
    <s v="B-25702"/>
    <x v="66"/>
    <s v="Shaily"/>
    <s v="Maharashtra"/>
    <s v="Mumbai"/>
    <n v="1777"/>
  </r>
  <r>
    <s v="B-25703"/>
    <x v="67"/>
    <s v="Ekta"/>
    <s v="Madhya Pradesh"/>
    <s v="Indore"/>
    <n v="674"/>
  </r>
  <r>
    <s v="B-25704"/>
    <x v="68"/>
    <s v="Riya"/>
    <s v="Maharashtra"/>
    <s v="Mumbai"/>
    <n v="228"/>
  </r>
  <r>
    <s v="B-25705"/>
    <x v="69"/>
    <s v="Shweta"/>
    <s v="Madhya Pradesh"/>
    <s v="Indore"/>
    <n v="46"/>
  </r>
  <r>
    <s v="B-25706"/>
    <x v="70"/>
    <s v="Swetlana"/>
    <s v="Goa"/>
    <s v="Goa"/>
    <n v="31"/>
  </r>
  <r>
    <s v="B-25707"/>
    <x v="70"/>
    <s v="Shivani"/>
    <s v="Maharashtra"/>
    <s v="Mumbai"/>
    <n v="8"/>
  </r>
  <r>
    <s v="B-25708"/>
    <x v="70"/>
    <s v="Kishwar"/>
    <s v="Madhya Pradesh"/>
    <s v="Indore"/>
    <n v="1013"/>
  </r>
  <r>
    <s v="B-25709"/>
    <x v="70"/>
    <s v="Aakanksha"/>
    <s v="Madhya Pradesh"/>
    <s v="Indore"/>
    <n v="74"/>
  </r>
  <r>
    <s v="B-25710"/>
    <x v="71"/>
    <s v="Megha"/>
    <s v="Maharashtra"/>
    <s v="Pune"/>
    <n v="933"/>
  </r>
  <r>
    <s v="B-25711"/>
    <x v="72"/>
    <s v="Sakshi"/>
    <s v="Madhya Pradesh"/>
    <s v="Bhopal"/>
    <n v="100"/>
  </r>
  <r>
    <s v="B-25712"/>
    <x v="73"/>
    <s v="Adhvaita"/>
    <s v="Rajasthan"/>
    <s v="Jaipur"/>
    <n v="193"/>
  </r>
  <r>
    <s v="B-25713"/>
    <x v="74"/>
    <s v="Raksha"/>
    <s v="West Bengal"/>
    <s v="Kolkata"/>
    <n v="158"/>
  </r>
  <r>
    <s v="B-25714"/>
    <x v="75"/>
    <s v="Stuti"/>
    <s v="Karnataka"/>
    <s v="Bangalore"/>
    <n v="351"/>
  </r>
  <r>
    <s v="B-25715"/>
    <x v="76"/>
    <s v="Srishti"/>
    <s v="Jammu and Kashmir"/>
    <s v="Kashmir"/>
    <n v="416"/>
  </r>
  <r>
    <s v="B-25716"/>
    <x v="77"/>
    <s v="Surabhi"/>
    <s v="Tamil Nadu"/>
    <s v="Chennai"/>
    <n v="58"/>
  </r>
  <r>
    <s v="B-25717"/>
    <x v="78"/>
    <s v="Manshul"/>
    <s v="Uttar Pradesh"/>
    <s v="Lucknow"/>
    <n v="844"/>
  </r>
  <r>
    <s v="B-25718"/>
    <x v="78"/>
    <s v="Anjali"/>
    <s v="Maharashtra"/>
    <s v="Mumbai"/>
    <n v="831"/>
  </r>
  <r>
    <s v="B-25719"/>
    <x v="78"/>
    <s v="Rashmi"/>
    <s v="Madhya Pradesh"/>
    <s v="Indore"/>
    <n v="29"/>
  </r>
  <r>
    <s v="B-25720"/>
    <x v="79"/>
    <s v="Namrata"/>
    <s v="Punjab"/>
    <s v="Chandigarh"/>
    <n v="30"/>
  </r>
  <r>
    <s v="B-25721"/>
    <x v="80"/>
    <s v="Anchal"/>
    <s v="Haryana"/>
    <s v="Chandigarh"/>
    <n v="369"/>
  </r>
  <r>
    <s v="B-25722"/>
    <x v="81"/>
    <s v="Inderpreet"/>
    <s v="Himachal Pradesh"/>
    <s v="Simla"/>
    <n v="48"/>
  </r>
  <r>
    <s v="B-25723"/>
    <x v="82"/>
    <s v="Wale"/>
    <s v="Maharashtra"/>
    <s v="Mumbai"/>
    <n v="130"/>
  </r>
  <r>
    <s v="B-25724"/>
    <x v="83"/>
    <s v="Sheetal"/>
    <s v="Madhya Pradesh"/>
    <s v="Indore"/>
    <n v="168"/>
  </r>
  <r>
    <s v="B-25725"/>
    <x v="84"/>
    <s v="Anisha"/>
    <s v="Nagaland"/>
    <s v="Kohima"/>
    <n v="193"/>
  </r>
  <r>
    <s v="B-25726"/>
    <x v="85"/>
    <s v="Kiran"/>
    <s v="Maharashtra"/>
    <s v="Mumbai"/>
    <n v="490"/>
  </r>
  <r>
    <s v="B-25727"/>
    <x v="86"/>
    <s v="Turumella"/>
    <s v="Madhya Pradesh"/>
    <s v="Indore"/>
    <n v="384"/>
  </r>
  <r>
    <s v="B-25728"/>
    <x v="86"/>
    <s v="Ameesha"/>
    <s v="Maharashtra"/>
    <s v="Pune"/>
    <n v="2148"/>
  </r>
  <r>
    <s v="B-25729"/>
    <x v="86"/>
    <s v="Madhulika"/>
    <s v="Madhya Pradesh"/>
    <s v="Bhopal"/>
    <n v="1549"/>
  </r>
  <r>
    <s v="B-25730"/>
    <x v="86"/>
    <s v="Rishabh"/>
    <s v="Rajasthan"/>
    <s v="Jaipur"/>
    <n v="2002"/>
  </r>
  <r>
    <s v="B-25731"/>
    <x v="87"/>
    <s v="Akash"/>
    <s v="West Bengal"/>
    <s v="Kolkata"/>
    <n v="131"/>
  </r>
  <r>
    <s v="B-25732"/>
    <x v="88"/>
    <s v="Anubhaw"/>
    <s v="Karnataka"/>
    <s v="Bangalore"/>
    <n v="16"/>
  </r>
  <r>
    <s v="B-25733"/>
    <x v="89"/>
    <s v="Dhirajendu"/>
    <s v="Maharashtra"/>
    <s v="Mumbai"/>
    <n v="96"/>
  </r>
  <r>
    <s v="B-25734"/>
    <x v="90"/>
    <s v="Pranav"/>
    <s v="Madhya Pradesh"/>
    <s v="Indore"/>
    <n v="108"/>
  </r>
  <r>
    <s v="B-25735"/>
    <x v="91"/>
    <s v="Arindam"/>
    <s v="Uttar Pradesh"/>
    <s v="Lucknow"/>
    <n v="34"/>
  </r>
  <r>
    <s v="B-25736"/>
    <x v="92"/>
    <s v="Akshat"/>
    <s v="Maharashtra"/>
    <s v="Mumbai"/>
    <n v="31"/>
  </r>
  <r>
    <s v="B-25737"/>
    <x v="93"/>
    <s v="Shubham"/>
    <s v="Madhya Pradesh"/>
    <s v="Indore"/>
    <n v="187"/>
  </r>
  <r>
    <s v="B-25738"/>
    <x v="94"/>
    <s v="Ayush"/>
    <s v="Punjab"/>
    <s v="Chandigarh"/>
    <n v="1359"/>
  </r>
  <r>
    <s v="B-25739"/>
    <x v="95"/>
    <s v="Daksh"/>
    <s v="Haryana"/>
    <s v="Chandigarh"/>
    <n v="133"/>
  </r>
  <r>
    <s v="B-25740"/>
    <x v="95"/>
    <s v="Rane"/>
    <s v="Maharashtra"/>
    <s v="Mumbai"/>
    <n v="105"/>
  </r>
  <r>
    <s v="B-25741"/>
    <x v="95"/>
    <s v="Navdeep"/>
    <s v="Madhya Pradesh"/>
    <s v="Indore"/>
    <n v="482"/>
  </r>
  <r>
    <s v="B-25742"/>
    <x v="95"/>
    <s v="Ashwin"/>
    <s v="Goa"/>
    <s v="Goa"/>
    <n v="11"/>
  </r>
  <r>
    <s v="B-25743"/>
    <x v="96"/>
    <s v="Aman"/>
    <s v="Nagaland"/>
    <s v="Kohima"/>
    <n v="785"/>
  </r>
  <r>
    <s v="B-25744"/>
    <x v="97"/>
    <s v="Devendra"/>
    <s v="Andhra Pradesh"/>
    <s v="Hyderabad"/>
    <n v="373"/>
  </r>
  <r>
    <s v="B-25745"/>
    <x v="98"/>
    <s v="Kartik"/>
    <s v="Gujarat"/>
    <s v="Ahmedabad"/>
    <n v="1142"/>
  </r>
  <r>
    <s v="B-25746"/>
    <x v="99"/>
    <s v="Shivam"/>
    <s v="Maharashtra"/>
    <s v="Pune"/>
    <n v="87"/>
  </r>
  <r>
    <s v="B-25747"/>
    <x v="100"/>
    <s v="Harsh"/>
    <s v="Madhya Pradesh"/>
    <s v="Bhopal"/>
    <n v="877"/>
  </r>
  <r>
    <s v="B-25748"/>
    <x v="101"/>
    <s v="Nitant"/>
    <s v="Rajasthan"/>
    <s v="Jaipur"/>
    <n v="420"/>
  </r>
  <r>
    <s v="B-25749"/>
    <x v="102"/>
    <s v="Ayush"/>
    <s v="Maharashtra"/>
    <s v="Mumbai"/>
    <n v="1052"/>
  </r>
  <r>
    <s v="B-25750"/>
    <x v="103"/>
    <s v="Priyanshu"/>
    <s v="Madhya Pradesh"/>
    <s v="Indore"/>
    <n v="1213"/>
  </r>
  <r>
    <s v="B-25751"/>
    <x v="103"/>
    <s v="Nishant"/>
    <s v="Maharashtra"/>
    <s v="Mumbai"/>
    <n v="1136"/>
  </r>
  <r>
    <s v="B-25752"/>
    <x v="103"/>
    <s v="Vaibhav"/>
    <s v="Madhya Pradesh"/>
    <s v="Indore"/>
    <n v="3065"/>
  </r>
  <r>
    <s v="B-25753"/>
    <x v="104"/>
    <s v="Shivam"/>
    <s v="Uttar Pradesh"/>
    <s v="Lucknow"/>
    <n v="1500"/>
  </r>
  <r>
    <s v="B-25754"/>
    <x v="105"/>
    <s v="Akshay"/>
    <s v="Bihar"/>
    <s v="Patna"/>
    <n v="845"/>
  </r>
  <r>
    <s v="B-25755"/>
    <x v="106"/>
    <s v="Shourya"/>
    <s v="Kerala "/>
    <s v="Thiruvananthapuram"/>
    <n v="3205"/>
  </r>
  <r>
    <s v="B-25756"/>
    <x v="107"/>
    <s v="Mohan"/>
    <s v="Maharashtra"/>
    <s v="Mumbai"/>
    <n v="2070"/>
  </r>
  <r>
    <s v="B-25757"/>
    <x v="108"/>
    <s v="Mohit"/>
    <s v="Madhya Pradesh"/>
    <s v="Indore"/>
    <n v="3912"/>
  </r>
  <r>
    <s v="B-25758"/>
    <x v="109"/>
    <s v="Shubham"/>
    <s v="Himachal Pradesh"/>
    <s v="Simla"/>
    <n v="8"/>
  </r>
  <r>
    <s v="B-25759"/>
    <x v="110"/>
    <s v="Soumya"/>
    <s v="Sikkim"/>
    <s v="Gangtok"/>
    <n v="20"/>
  </r>
  <r>
    <s v="B-25760"/>
    <x v="111"/>
    <s v="Pooja"/>
    <s v="Goa"/>
    <s v="Goa"/>
    <n v="322"/>
  </r>
  <r>
    <s v="B-25761"/>
    <x v="112"/>
    <s v="Surabhi"/>
    <s v="Maharashtra"/>
    <s v="Mumbai"/>
    <n v="3339"/>
  </r>
  <r>
    <s v="B-25762"/>
    <x v="113"/>
    <s v="Anudeep"/>
    <s v="Madhya Pradesh"/>
    <s v="Indore"/>
    <n v="1441"/>
  </r>
  <r>
    <s v="B-25763"/>
    <x v="114"/>
    <s v="Noshiba"/>
    <s v="Gujarat"/>
    <s v="Ahmedabad"/>
    <n v="58"/>
  </r>
  <r>
    <s v="B-25764"/>
    <x v="115"/>
    <s v="Sanjova"/>
    <s v="Maharashtra"/>
    <s v="Pune"/>
    <n v="934"/>
  </r>
  <r>
    <s v="B-25765"/>
    <x v="116"/>
    <s v="Meghana"/>
    <s v="Madhya Pradesh"/>
    <s v="Bhopal"/>
    <n v="139"/>
  </r>
  <r>
    <s v="B-25766"/>
    <x v="117"/>
    <s v="Surabhi"/>
    <s v="Rajasthan"/>
    <s v="Jaipur"/>
    <n v="220"/>
  </r>
  <r>
    <s v="B-25767"/>
    <x v="118"/>
    <s v="Ashmeet"/>
    <s v="West Bengal"/>
    <s v="Kolkata"/>
    <n v="459"/>
  </r>
  <r>
    <s v="B-25768"/>
    <x v="119"/>
    <s v="Shreyoshe"/>
    <s v="Karnataka"/>
    <s v="Bangalore"/>
    <n v="1582"/>
  </r>
  <r>
    <s v="B-25769"/>
    <x v="120"/>
    <s v="Surbhi"/>
    <s v="Maharashtra"/>
    <s v="Mumbai"/>
    <n v="355"/>
  </r>
  <r>
    <s v="B-25770"/>
    <x v="120"/>
    <s v="Sakshi"/>
    <s v="Madhya Pradesh"/>
    <s v="Indore"/>
    <n v="1071"/>
  </r>
  <r>
    <s v="B-25771"/>
    <x v="120"/>
    <s v="Vaibhavi"/>
    <s v="Uttar Pradesh"/>
    <s v="Lucknow"/>
    <n v="148"/>
  </r>
  <r>
    <s v="B-25772"/>
    <x v="120"/>
    <s v="Sanjana"/>
    <s v="Bihar"/>
    <s v="Patna"/>
    <n v="1183"/>
  </r>
  <r>
    <s v="B-25773"/>
    <x v="121"/>
    <s v="Shreya"/>
    <s v="Kerala "/>
    <s v="Thiruvananthapuram"/>
    <n v="790"/>
  </r>
  <r>
    <s v="B-25774"/>
    <x v="122"/>
    <s v="Snehal"/>
    <s v="Punjab"/>
    <s v="Chandigarh"/>
    <n v="38"/>
  </r>
  <r>
    <s v="B-25775"/>
    <x v="123"/>
    <s v="Duhita"/>
    <s v="Haryana"/>
    <s v="Chandigarh"/>
    <n v="50"/>
  </r>
  <r>
    <s v="B-25776"/>
    <x v="124"/>
    <s v="Mousam"/>
    <s v="Maharashtra"/>
    <s v="Mumbai"/>
    <n v="47"/>
  </r>
  <r>
    <s v="B-25777"/>
    <x v="125"/>
    <s v="Aditi"/>
    <s v="Madhya Pradesh"/>
    <s v="Indore"/>
    <n v="1382"/>
  </r>
  <r>
    <s v="B-25778"/>
    <x v="126"/>
    <s v="Surabhi"/>
    <s v="Maharashtra"/>
    <s v="Mumbai"/>
    <n v="3272"/>
  </r>
  <r>
    <s v="B-25779"/>
    <x v="127"/>
    <s v="Savi"/>
    <s v="Madhya Pradesh"/>
    <s v="Indore"/>
    <n v="1361"/>
  </r>
  <r>
    <s v="B-25780"/>
    <x v="128"/>
    <s v="Teena"/>
    <s v="Andhra Pradesh"/>
    <s v="Hyderabad"/>
    <n v="137"/>
  </r>
  <r>
    <s v="B-25781"/>
    <x v="129"/>
    <s v="Rutuja"/>
    <s v="Gujarat"/>
    <s v="Ahmedabad"/>
    <n v="1511"/>
  </r>
  <r>
    <s v="B-25782"/>
    <x v="130"/>
    <s v="Aayushi"/>
    <s v="Maharashtra"/>
    <s v="Mumbai"/>
    <n v="335"/>
  </r>
  <r>
    <s v="B-25783"/>
    <x v="130"/>
    <s v="Shivangi"/>
    <s v="Madhya Pradesh"/>
    <s v="Indore"/>
    <n v="135"/>
  </r>
  <r>
    <s v="B-25784"/>
    <x v="130"/>
    <s v="Rohit"/>
    <s v="Rajasthan"/>
    <s v="Jaipur"/>
    <n v="15"/>
  </r>
  <r>
    <s v="B-25785"/>
    <x v="130"/>
    <s v="Ayush"/>
    <s v="West Bengal"/>
    <s v="Kolkata"/>
    <n v="858"/>
  </r>
  <r>
    <s v="B-25786"/>
    <x v="131"/>
    <s v="Abhishek"/>
    <s v="Karnataka"/>
    <s v="Bangalore"/>
    <n v="2538"/>
  </r>
  <r>
    <s v="B-25787"/>
    <x v="132"/>
    <s v="Asish"/>
    <s v="Jammu and Kashmir"/>
    <s v="Kashmir"/>
    <n v="965"/>
  </r>
  <r>
    <s v="B-25788"/>
    <x v="133"/>
    <s v="Dinesh"/>
    <s v="Tamil Nadu"/>
    <s v="Chennai"/>
    <n v="12"/>
  </r>
  <r>
    <s v="B-25789"/>
    <x v="134"/>
    <s v="Akshay"/>
    <s v="Uttar Pradesh"/>
    <s v="Lucknow"/>
    <n v="410"/>
  </r>
  <r>
    <s v="B-25790"/>
    <x v="135"/>
    <s v="Sajal"/>
    <s v="Bihar"/>
    <s v="Patna"/>
    <n v="42"/>
  </r>
  <r>
    <s v="B-25791"/>
    <x v="136"/>
    <s v="Avish"/>
    <s v="Kerala "/>
    <s v="Thiruvananthapuram"/>
    <n v="993"/>
  </r>
  <r>
    <s v="B-25792"/>
    <x v="136"/>
    <s v="Abhishek"/>
    <s v="Maharashtra"/>
    <s v="Mumbai"/>
    <n v="74"/>
  </r>
  <r>
    <s v="B-25793"/>
    <x v="136"/>
    <s v="Siddharth"/>
    <s v="Madhya Pradesh"/>
    <s v="Indore"/>
    <n v="1864"/>
  </r>
  <r>
    <s v="B-25794"/>
    <x v="136"/>
    <s v="Aditya"/>
    <s v="Himachal Pradesh"/>
    <s v="Simla"/>
    <n v="176"/>
  </r>
  <r>
    <s v="B-25795"/>
    <x v="136"/>
    <s v="Sukant"/>
    <s v="Sikkim"/>
    <s v="Gangtok"/>
    <n v="276"/>
  </r>
  <r>
    <s v="B-25796"/>
    <x v="136"/>
    <s v="Sukrith"/>
    <s v="Maharashtra"/>
    <s v="Mumbai"/>
    <n v="1721"/>
  </r>
  <r>
    <s v="B-25797"/>
    <x v="137"/>
    <s v="Sauptik"/>
    <s v="Madhya Pradesh"/>
    <s v="Indore"/>
    <n v="3287"/>
  </r>
  <r>
    <s v="B-25798"/>
    <x v="138"/>
    <s v="Shishu"/>
    <s v="Andhra Pradesh"/>
    <s v="Hyderabad"/>
    <n v="3803"/>
  </r>
  <r>
    <s v="B-25799"/>
    <x v="138"/>
    <s v="Divyansh"/>
    <s v="Gujarat"/>
    <s v="Ahmedabad"/>
    <n v="367"/>
  </r>
  <r>
    <s v="B-25800"/>
    <x v="138"/>
    <s v="Ishit"/>
    <s v="Maharashtra"/>
    <s v="Pune"/>
    <n v="188"/>
  </r>
  <r>
    <s v="B-25801"/>
    <x v="138"/>
    <s v="Aryan"/>
    <s v="Madhya Pradesh"/>
    <s v="Bhopal"/>
    <n v="149"/>
  </r>
  <r>
    <s v="B-25802"/>
    <x v="139"/>
    <s v="Yash"/>
    <s v="Maharashtra"/>
    <s v="Mumbai"/>
    <n v="791"/>
  </r>
  <r>
    <s v="B-25803"/>
    <x v="139"/>
    <s v="Shivanshu"/>
    <s v="Madhya Pradesh"/>
    <s v="Indore"/>
    <n v="3266"/>
  </r>
  <r>
    <s v="B-25804"/>
    <x v="139"/>
    <s v="Sudheer"/>
    <s v="Karnataka"/>
    <s v="Bangalore"/>
    <n v="477"/>
  </r>
  <r>
    <s v="B-25805"/>
    <x v="139"/>
    <s v="Ankit"/>
    <s v="Maharashtra"/>
    <s v="Mumbai"/>
    <n v="112"/>
  </r>
  <r>
    <s v="B-25806"/>
    <x v="140"/>
    <s v="Dhanraj"/>
    <s v="Madhya Pradesh"/>
    <s v="Indore"/>
    <n v="632"/>
  </r>
  <r>
    <s v="B-25807"/>
    <x v="141"/>
    <s v="Vipul"/>
    <s v="Uttar Pradesh"/>
    <s v="Lucknow"/>
    <n v="16"/>
  </r>
  <r>
    <s v="B-25808"/>
    <x v="142"/>
    <s v="Apsingekar"/>
    <s v="Bihar"/>
    <s v="Patna"/>
    <n v="478"/>
  </r>
  <r>
    <s v="B-25809"/>
    <x v="143"/>
    <s v="Suman"/>
    <s v="Kerala "/>
    <s v="Thiruvananthapuram"/>
    <n v="207"/>
  </r>
  <r>
    <s v="B-25810"/>
    <x v="144"/>
    <s v="Nripraj"/>
    <s v="Punjab"/>
    <s v="Chandigarh"/>
    <n v="1619"/>
  </r>
  <r>
    <s v="B-25811"/>
    <x v="144"/>
    <s v="Utsav"/>
    <s v="Maharashtra"/>
    <s v="Mumbai"/>
    <n v="126"/>
  </r>
  <r>
    <s v="B-25812"/>
    <x v="144"/>
    <s v="Kshitij"/>
    <s v="Madhya Pradesh"/>
    <s v="Indore"/>
    <n v="259"/>
  </r>
  <r>
    <s v="B-25813"/>
    <x v="144"/>
    <s v="Hrisheekesh"/>
    <s v="Maharashtra"/>
    <s v="Mumbai"/>
    <n v="911"/>
  </r>
  <r>
    <s v="B-25814"/>
    <x v="144"/>
    <s v="Swapnil"/>
    <s v="Madhya Pradesh"/>
    <s v="Indore"/>
    <n v="580"/>
  </r>
  <r>
    <s v="B-25815"/>
    <x v="144"/>
    <s v="Harsh"/>
    <s v="Nagaland"/>
    <s v="Kohima"/>
    <n v="35"/>
  </r>
  <r>
    <s v="B-25816"/>
    <x v="145"/>
    <s v="Mane"/>
    <s v="Andhra Pradesh"/>
    <s v="Hyderabad"/>
    <n v="391"/>
  </r>
  <r>
    <s v="B-25817"/>
    <x v="146"/>
    <s v="Praneet"/>
    <s v="Maharashtra"/>
    <s v="Mumbai"/>
    <n v="743"/>
  </r>
  <r>
    <s v="B-25818"/>
    <x v="147"/>
    <s v="Sandeep"/>
    <s v="Madhya Pradesh"/>
    <s v="Indore"/>
    <n v="265"/>
  </r>
  <r>
    <s v="B-25819"/>
    <x v="148"/>
    <s v="Ankur"/>
    <s v="Madhya Pradesh"/>
    <s v="Bhopal"/>
    <n v="417"/>
  </r>
  <r>
    <s v="B-25820"/>
    <x v="149"/>
    <s v="Dheeraj"/>
    <s v="Rajasthan"/>
    <s v="Jaipur"/>
    <n v="119"/>
  </r>
  <r>
    <s v="B-25821"/>
    <x v="149"/>
    <s v="Ajay"/>
    <s v="West Bengal"/>
    <s v="Kolkata"/>
    <n v="202"/>
  </r>
  <r>
    <s v="B-25822"/>
    <x v="150"/>
    <s v="Tejas"/>
    <s v="Karnataka"/>
    <s v="Bangalore"/>
    <n v="34"/>
  </r>
  <r>
    <s v="B-25823"/>
    <x v="150"/>
    <s v="Rohan"/>
    <s v="Maharashtra"/>
    <s v="Mumbai"/>
    <n v="2369"/>
  </r>
  <r>
    <s v="B-25824"/>
    <x v="151"/>
    <s v="Shyam"/>
    <s v="Madhya Pradesh"/>
    <s v="Indore"/>
    <n v="101"/>
  </r>
  <r>
    <s v="B-25825"/>
    <x v="152"/>
    <s v="Kartik"/>
    <s v="Madhya Pradesh"/>
    <s v="Indore"/>
    <n v="1166"/>
  </r>
  <r>
    <s v="B-25826"/>
    <x v="153"/>
    <s v="Tanushree"/>
    <s v="Maharashtra"/>
    <s v="Mumbai"/>
    <n v="637"/>
  </r>
  <r>
    <s v="B-25827"/>
    <x v="154"/>
    <s v="Sheetal"/>
    <s v="Madhya Pradesh"/>
    <s v="Indore"/>
    <n v="156"/>
  </r>
  <r>
    <s v="B-25828"/>
    <x v="155"/>
    <s v="Nikita"/>
    <s v="Punjab"/>
    <s v="Chandigarh"/>
    <n v="902"/>
  </r>
  <r>
    <s v="B-25829"/>
    <x v="156"/>
    <s v="Apoorva"/>
    <s v="Haryana"/>
    <s v="Chandigarh"/>
    <n v="345"/>
  </r>
  <r>
    <s v="B-25830"/>
    <x v="157"/>
    <s v="Aastha"/>
    <s v="Himachal Pradesh"/>
    <s v="Simla"/>
    <n v="3276"/>
  </r>
  <r>
    <s v="B-25831"/>
    <x v="158"/>
    <s v="Mahima"/>
    <s v="Sikkim"/>
    <s v="Gangtok"/>
    <n v="693"/>
  </r>
  <r>
    <s v="B-25832"/>
    <x v="159"/>
    <s v="Harshita"/>
    <s v="Maharashtra"/>
    <s v="Mumbai"/>
    <n v="504"/>
  </r>
  <r>
    <s v="B-25833"/>
    <x v="160"/>
    <s v="Krishna"/>
    <s v="Madhya Pradesh"/>
    <s v="Indore"/>
    <n v="145"/>
  </r>
  <r>
    <s v="B-25834"/>
    <x v="160"/>
    <s v="Ananya"/>
    <s v="Andhra Pradesh"/>
    <s v="Hyderabad"/>
    <n v="16"/>
  </r>
  <r>
    <s v="B-25835"/>
    <x v="160"/>
    <s v="Moumita"/>
    <s v="Gujarat"/>
    <s v="Ahmedabad"/>
    <n v="234"/>
  </r>
  <r>
    <s v="B-25836"/>
    <x v="160"/>
    <s v="Arti"/>
    <s v="Maharashtra"/>
    <s v="Pune"/>
    <n v="1298"/>
  </r>
  <r>
    <s v="B-25837"/>
    <x v="160"/>
    <s v="Palak"/>
    <s v="Maharashtra"/>
    <s v="Mumbai"/>
    <n v="263"/>
  </r>
  <r>
    <s v="B-25838"/>
    <x v="160"/>
    <s v="Sanjana"/>
    <s v="Madhya Pradesh"/>
    <s v="Indore"/>
    <n v="1267"/>
  </r>
  <r>
    <s v="B-25839"/>
    <x v="161"/>
    <s v="Pranjali"/>
    <s v="West Bengal"/>
    <s v="Kolkata"/>
    <n v="1250"/>
  </r>
  <r>
    <s v="B-25840"/>
    <x v="162"/>
    <s v="Sneha"/>
    <s v="Karnataka"/>
    <s v="Bangalore"/>
    <n v="806"/>
  </r>
  <r>
    <s v="B-25841"/>
    <x v="163"/>
    <s v="Ashvini"/>
    <s v="Maharashtra"/>
    <s v="Mumbai"/>
    <n v="22"/>
  </r>
  <r>
    <s v="B-25842"/>
    <x v="164"/>
    <s v="Sheetal"/>
    <s v="Madhya Pradesh"/>
    <s v="Indore"/>
    <n v="1543"/>
  </r>
  <r>
    <s v="B-25843"/>
    <x v="165"/>
    <s v="Mrunal"/>
    <s v="Maharashtra"/>
    <s v="Mumbai"/>
    <n v="582"/>
  </r>
  <r>
    <s v="B-25844"/>
    <x v="165"/>
    <s v="Swati"/>
    <s v="Madhya Pradesh"/>
    <s v="Indore"/>
    <n v="86"/>
  </r>
  <r>
    <s v="B-25845"/>
    <x v="165"/>
    <s v="Snel"/>
    <s v="Kerala "/>
    <s v="Thiruvananthapuram"/>
    <n v="1245"/>
  </r>
  <r>
    <s v="B-25846"/>
    <x v="165"/>
    <s v="Soodesh"/>
    <s v="Punjab"/>
    <s v="Chandigarh"/>
    <n v="94"/>
  </r>
  <r>
    <s v="B-25847"/>
    <x v="165"/>
    <s v="Aniket"/>
    <s v="Haryana"/>
    <s v="Chandigarh"/>
    <n v="907"/>
  </r>
  <r>
    <s v="B-25848"/>
    <x v="165"/>
    <s v="Rohan"/>
    <s v="Himachal Pradesh"/>
    <s v="Simla"/>
    <n v="811"/>
  </r>
  <r>
    <s v="B-25849"/>
    <x v="166"/>
    <s v="K"/>
    <s v="Sikkim"/>
    <s v="Gangtok"/>
    <n v="336"/>
  </r>
  <r>
    <s v="B-25850"/>
    <x v="167"/>
    <s v="Abhishek"/>
    <s v="Goa"/>
    <s v="Goa"/>
    <n v="2393"/>
  </r>
  <r>
    <s v="B-25851"/>
    <x v="168"/>
    <s v="Kushal"/>
    <s v="Nagaland"/>
    <s v="Kohima"/>
    <n v="1383"/>
  </r>
  <r>
    <s v="B-25852"/>
    <x v="169"/>
    <s v="Soumyabrata"/>
    <s v="Andhra Pradesh"/>
    <s v="Hyderabad"/>
    <n v="1510"/>
  </r>
  <r>
    <s v="B-25853"/>
    <x v="170"/>
    <s v="Gaurav"/>
    <s v="Gujarat"/>
    <s v="Ahmedabad"/>
    <n v="3208"/>
  </r>
  <r>
    <s v="B-25854"/>
    <x v="170"/>
    <s v="Shubham"/>
    <s v="Maharashtra"/>
    <s v="Pune"/>
    <n v="1565"/>
  </r>
  <r>
    <s v="B-25855"/>
    <x v="170"/>
    <s v="Abhijeet"/>
    <s v="Madhya Pradesh"/>
    <s v="Bhopal"/>
    <n v="4613"/>
  </r>
  <r>
    <s v="B-25856"/>
    <x v="171"/>
    <s v="Abhijeet"/>
    <s v="Maharashtra"/>
    <s v="Mumbai"/>
    <n v="1078"/>
  </r>
  <r>
    <s v="B-25857"/>
    <x v="171"/>
    <s v="Anand"/>
    <s v="Madhya Pradesh"/>
    <s v="Indore"/>
    <n v="1149"/>
  </r>
  <r>
    <s v="B-25858"/>
    <x v="172"/>
    <s v="Swapnil"/>
    <s v="Maharashtra"/>
    <s v="Mumbai"/>
    <n v="3395"/>
  </r>
  <r>
    <s v="B-25859"/>
    <x v="173"/>
    <s v="Chikku"/>
    <s v="Madhya Pradesh"/>
    <s v="Indore"/>
    <n v="724"/>
  </r>
  <r>
    <s v="B-25860"/>
    <x v="174"/>
    <s v="Akshay"/>
    <s v="Tamil Nadu"/>
    <s v="Chennai"/>
    <n v="112"/>
  </r>
  <r>
    <s v="B-25861"/>
    <x v="174"/>
    <s v="Aayush"/>
    <s v="Uttar Pradesh"/>
    <s v="Lucknow"/>
    <n v="556"/>
  </r>
  <r>
    <s v="B-25862"/>
    <x v="174"/>
    <s v="Amol"/>
    <s v="Bihar"/>
    <s v="Patna"/>
    <n v="2262"/>
  </r>
  <r>
    <s v="B-25863"/>
    <x v="174"/>
    <s v="Manibalan"/>
    <s v="Kerala "/>
    <s v="Thiruvananthapuram"/>
    <n v="189"/>
  </r>
  <r>
    <s v="B-25864"/>
    <x v="174"/>
    <s v="Aromal"/>
    <s v="Maharashtra"/>
    <s v="Mumbai"/>
    <n v="166"/>
  </r>
  <r>
    <s v="B-25865"/>
    <x v="174"/>
    <s v="Arun"/>
    <s v="Madhya Pradesh"/>
    <s v="Indore"/>
    <n v="85"/>
  </r>
  <r>
    <s v="B-25866"/>
    <x v="175"/>
    <s v="Komal"/>
    <s v="Himachal Pradesh"/>
    <s v="Simla"/>
    <n v="51"/>
  </r>
  <r>
    <s v="B-25867"/>
    <x v="176"/>
    <s v="Ankit"/>
    <s v="Sikkim"/>
    <s v="Gangtok"/>
    <n v="434"/>
  </r>
  <r>
    <s v="B-25868"/>
    <x v="177"/>
    <s v="Vikash"/>
    <s v="Goa"/>
    <s v="Goa"/>
    <n v="1350"/>
  </r>
  <r>
    <s v="B-25869"/>
    <x v="178"/>
    <s v="Parakh"/>
    <s v="Nagaland"/>
    <s v="Kohima"/>
    <n v="86"/>
  </r>
  <r>
    <s v="B-25870"/>
    <x v="179"/>
    <s v="Pranav"/>
    <s v="Andhra Pradesh"/>
    <s v="Hyderabad"/>
    <n v="1385"/>
  </r>
  <r>
    <s v="B-25871"/>
    <x v="180"/>
    <s v="Gunjal"/>
    <s v="Gujarat"/>
    <s v="Surat"/>
    <n v="118"/>
  </r>
  <r>
    <s v="B-25872"/>
    <x v="181"/>
    <s v="Saurabh"/>
    <s v="Maharashtra"/>
    <s v="Mumbai"/>
    <n v="57"/>
  </r>
  <r>
    <s v="B-25873"/>
    <x v="182"/>
    <s v="Divyeta"/>
    <s v="Madhya Pradesh"/>
    <s v="Indore"/>
    <n v="1757"/>
  </r>
  <r>
    <s v="B-25874"/>
    <x v="183"/>
    <s v="Megha"/>
    <s v="Rajasthan"/>
    <s v="Udaipur"/>
    <n v="124"/>
  </r>
  <r>
    <s v="B-25875"/>
    <x v="183"/>
    <s v="Divyeshkumar"/>
    <s v="Uttar Pradesh"/>
    <s v="Allahabad"/>
    <n v="248"/>
  </r>
  <r>
    <s v="B-25876"/>
    <x v="183"/>
    <s v="Bhosale"/>
    <s v="Punjab"/>
    <s v="Amritsar"/>
    <n v="282"/>
  </r>
  <r>
    <s v="B-25877"/>
    <x v="183"/>
    <s v="Dashyam"/>
    <s v="Gujarat"/>
    <s v="Surat"/>
    <n v="1430"/>
  </r>
  <r>
    <s v="B-25878"/>
    <x v="183"/>
    <s v="Mrinal"/>
    <s v="Maharashtra"/>
    <s v="Mumbai"/>
    <n v="1895"/>
  </r>
  <r>
    <s v="B-25879"/>
    <x v="183"/>
    <s v="Siddharth"/>
    <s v="Madhya Pradesh"/>
    <s v="Indore"/>
    <n v="57"/>
  </r>
  <r>
    <s v="B-25880"/>
    <x v="183"/>
    <s v="Apoorv"/>
    <s v="Rajasthan"/>
    <s v="Udaipur"/>
    <n v="108"/>
  </r>
  <r>
    <s v="B-25881"/>
    <x v="184"/>
    <s v="Pooja"/>
    <s v="Uttar Pradesh"/>
    <s v="Allahabad"/>
    <n v="5809"/>
  </r>
  <r>
    <s v="B-25882"/>
    <x v="185"/>
    <s v="Masurkar"/>
    <s v="Punjab"/>
    <s v="Amritsar"/>
    <n v="121"/>
  </r>
  <r>
    <s v="B-25883"/>
    <x v="186"/>
    <s v="Saptadeep"/>
    <s v="Gujarat"/>
    <s v="Surat"/>
    <n v="404"/>
  </r>
  <r>
    <s v="B-25884"/>
    <x v="187"/>
    <s v="Sumeet"/>
    <s v="Maharashtra"/>
    <s v="Mumbai"/>
    <n v="24"/>
  </r>
  <r>
    <s v="B-25885"/>
    <x v="187"/>
    <s v="Shatayu"/>
    <s v="Madhya Pradesh"/>
    <s v="Indore"/>
    <n v="1571"/>
  </r>
  <r>
    <s v="B-25886"/>
    <x v="187"/>
    <s v="Brijesh"/>
    <s v="Rajasthan"/>
    <s v="Udaipur"/>
    <n v="761"/>
  </r>
  <r>
    <s v="B-25887"/>
    <x v="188"/>
    <s v="Vedant"/>
    <s v="Uttar Pradesh"/>
    <s v="Allahabad"/>
    <n v="2208"/>
  </r>
  <r>
    <s v="B-25888"/>
    <x v="189"/>
    <s v="Rohan"/>
    <s v="Punjab"/>
    <s v="Amritsar"/>
    <n v="887"/>
  </r>
  <r>
    <s v="B-25889"/>
    <x v="190"/>
    <s v="Abhishek"/>
    <s v="Gujarat"/>
    <s v="Surat"/>
    <n v="264"/>
  </r>
  <r>
    <s v="B-25890"/>
    <x v="191"/>
    <s v="Divyansha"/>
    <s v="Maharashtra"/>
    <s v="Mumbai"/>
    <n v="465"/>
  </r>
  <r>
    <s v="B-25891"/>
    <x v="191"/>
    <s v="Shivani"/>
    <s v="Madhya Pradesh"/>
    <s v="Indore"/>
    <n v="243"/>
  </r>
  <r>
    <s v="B-25892"/>
    <x v="191"/>
    <s v="Aditi"/>
    <s v="Rajasthan"/>
    <s v="Udaipur"/>
    <n v="139"/>
  </r>
  <r>
    <s v="B-25893"/>
    <x v="191"/>
    <s v="Aashna"/>
    <s v="Uttar Pradesh"/>
    <s v="Allahabad"/>
    <n v="1931"/>
  </r>
  <r>
    <s v="B-25894"/>
    <x v="191"/>
    <s v="Monu"/>
    <s v="Punjab"/>
    <s v="Amritsar"/>
    <n v="1246"/>
  </r>
  <r>
    <s v="B-25895"/>
    <x v="191"/>
    <s v="Sathya"/>
    <s v="Gujarat"/>
    <s v="Surat"/>
    <n v="388"/>
  </r>
  <r>
    <s v="B-25896"/>
    <x v="192"/>
    <s v="Aman"/>
    <s v="Maharashtra"/>
    <s v="Mumbai"/>
    <n v="755"/>
  </r>
  <r>
    <s v="B-25897"/>
    <x v="193"/>
    <s v="Rohan"/>
    <s v="Madhya Pradesh"/>
    <s v="Indore"/>
    <n v="834"/>
  </r>
  <r>
    <s v="B-25898"/>
    <x v="194"/>
    <s v="Abhishek"/>
    <s v="Rajasthan"/>
    <s v="Udaipur"/>
    <n v="2866"/>
  </r>
  <r>
    <s v="B-25899"/>
    <x v="195"/>
    <s v="Aishwarya"/>
    <s v="Uttar Pradesh"/>
    <s v="Allahabad"/>
    <n v="939"/>
  </r>
  <r>
    <s v="B-25900"/>
    <x v="196"/>
    <s v="Anand"/>
    <s v="Punjab"/>
    <s v="Amritsar"/>
    <n v="365"/>
  </r>
  <r>
    <s v="B-25901"/>
    <x v="197"/>
    <s v="Suraj"/>
    <s v="Gujarat"/>
    <s v="Surat"/>
    <n v="468"/>
  </r>
  <r>
    <s v="B-25902"/>
    <x v="197"/>
    <s v="Ishpreet"/>
    <s v="Maharashtra"/>
    <s v="Mumbai"/>
    <n v="3003"/>
  </r>
  <r>
    <s v="B-25903"/>
    <x v="197"/>
    <s v="Amlan"/>
    <s v="Madhya Pradesh"/>
    <s v="Indore"/>
    <n v="1210"/>
  </r>
  <r>
    <s v="B-25904"/>
    <x v="197"/>
    <s v="Swapnil"/>
    <s v="Delhi"/>
    <s v="Delhi"/>
    <n v="954"/>
  </r>
  <r>
    <s v="B-25905"/>
    <x v="198"/>
    <s v="Bhargav"/>
    <s v="Madhya Pradesh"/>
    <s v="Delhi"/>
    <n v="152"/>
  </r>
  <r>
    <s v="B-25906"/>
    <x v="198"/>
    <s v="Abhijit"/>
    <s v="Delhi"/>
    <s v="Delhi"/>
    <n v="78"/>
  </r>
  <r>
    <s v="B-25907"/>
    <x v="198"/>
    <s v="Jaydeep"/>
    <s v="Madhya Pradesh"/>
    <s v="Bhopal"/>
    <n v="30"/>
  </r>
  <r>
    <s v="B-25908"/>
    <x v="199"/>
    <s v="Pradeep"/>
    <s v="Delhi"/>
    <s v="Delhi"/>
    <n v="179"/>
  </r>
  <r>
    <s v="B-25909"/>
    <x v="200"/>
    <s v="Sujay"/>
    <s v="Madhya Pradesh"/>
    <s v="Delhi"/>
    <n v="2233"/>
  </r>
  <r>
    <s v="B-25910"/>
    <x v="201"/>
    <s v="Jay"/>
    <s v="Delhi"/>
    <s v="Delhi"/>
    <n v="3574"/>
  </r>
  <r>
    <s v="B-25911"/>
    <x v="202"/>
    <s v="Phalguni"/>
    <s v="Madhya Pradesh"/>
    <s v="Bhopal"/>
    <n v="40"/>
  </r>
  <r>
    <s v="B-25912"/>
    <x v="203"/>
    <s v="Preksha"/>
    <s v="Delhi"/>
    <s v="Delhi"/>
    <n v="102"/>
  </r>
  <r>
    <s v="B-25913"/>
    <x v="204"/>
    <s v="Geetanjali"/>
    <s v="Madhya Pradesh"/>
    <s v="Delhi"/>
    <n v="103"/>
  </r>
  <r>
    <s v="B-25914"/>
    <x v="205"/>
    <s v="Kajal"/>
    <s v="Delhi"/>
    <s v="Delhi"/>
    <n v="585"/>
  </r>
  <r>
    <s v="B-25915"/>
    <x v="206"/>
    <s v="Sukruta"/>
    <s v="Punjab"/>
    <s v="Amritsar"/>
    <n v="277"/>
  </r>
  <r>
    <s v="B-25916"/>
    <x v="207"/>
    <s v="Utkarsh"/>
    <s v="Gujarat"/>
    <s v="Surat"/>
    <n v="80"/>
  </r>
  <r>
    <s v="B-25917"/>
    <x v="208"/>
    <s v="Sanjay"/>
    <s v="Maharashtra"/>
    <s v="Mumbai"/>
    <n v="100"/>
  </r>
  <r>
    <s v="B-25918"/>
    <x v="209"/>
    <s v="Karandeep"/>
    <s v="Madhya Pradesh"/>
    <s v="Indore"/>
    <n v="244"/>
  </r>
  <r>
    <s v="B-25919"/>
    <x v="210"/>
    <s v="Neha"/>
    <s v="Rajasthan"/>
    <s v="Udaipur"/>
    <n v="3350"/>
  </r>
  <r>
    <s v="B-25920"/>
    <x v="211"/>
    <s v="Jayanti"/>
    <s v="Uttar Pradesh"/>
    <s v="Allahabad"/>
    <n v="100"/>
  </r>
  <r>
    <s v="B-25921"/>
    <x v="212"/>
    <s v="Sandra"/>
    <s v="Punjab"/>
    <s v="Amritsar"/>
    <n v="325"/>
  </r>
  <r>
    <s v="B-25922"/>
    <x v="213"/>
    <s v="Akshata"/>
    <s v="Gujarat"/>
    <s v="Surat"/>
    <n v="52"/>
  </r>
  <r>
    <s v="B-25923"/>
    <x v="214"/>
    <s v="Vishakha"/>
    <s v="Maharashtra"/>
    <s v="Mumbai"/>
    <n v="4836"/>
  </r>
  <r>
    <s v="B-25924"/>
    <x v="215"/>
    <s v="Prajakta"/>
    <s v="Karnataka"/>
    <s v="Bangalore"/>
    <n v="148"/>
  </r>
  <r>
    <s v="B-25925"/>
    <x v="216"/>
    <s v="Shruti"/>
    <s v="Maharashtra"/>
    <s v="Mumbai"/>
    <n v="1569"/>
  </r>
  <r>
    <s v="B-25926"/>
    <x v="217"/>
    <s v="Dipali"/>
    <s v="Madhya Pradesh"/>
    <s v="Indore"/>
    <n v="57"/>
  </r>
  <r>
    <s v="B-25927"/>
    <x v="218"/>
    <s v="Shreya"/>
    <s v="Uttar Pradesh"/>
    <s v="Lucknow"/>
    <n v="200"/>
  </r>
  <r>
    <s v="B-25928"/>
    <x v="219"/>
    <s v="Smriti"/>
    <s v="Bihar"/>
    <s v="Patna"/>
    <n v="147"/>
  </r>
  <r>
    <s v="B-25929"/>
    <x v="220"/>
    <s v="Girase"/>
    <s v="Kerala "/>
    <s v="Thiruvananthapuram"/>
    <n v="1678"/>
  </r>
  <r>
    <s v="B-25930"/>
    <x v="221"/>
    <s v="Monica"/>
    <s v="Punjab"/>
    <s v="Chandigarh"/>
    <n v="1397"/>
  </r>
  <r>
    <s v="B-25931"/>
    <x v="222"/>
    <s v="Sidharth"/>
    <s v="Maharashtra"/>
    <s v="Mumbai"/>
    <n v="73"/>
  </r>
  <r>
    <s v="B-25932"/>
    <x v="222"/>
    <s v="Bhutekar"/>
    <s v="Madhya Pradesh"/>
    <s v="Indore"/>
    <n v="71"/>
  </r>
  <r>
    <s v="B-25933"/>
    <x v="222"/>
    <s v="Shikhar"/>
    <s v="Maharashtra"/>
    <s v="Mumbai"/>
    <n v="700"/>
  </r>
  <r>
    <s v="B-25934"/>
    <x v="222"/>
    <s v="Rahul"/>
    <s v="Madhya Pradesh"/>
    <s v="Indore"/>
    <n v="105"/>
  </r>
  <r>
    <s v="B-25935"/>
    <x v="222"/>
    <s v="Sudhir"/>
    <s v="Nagaland"/>
    <s v="Kohima"/>
    <n v="1969"/>
  </r>
  <r>
    <s v="B-25936"/>
    <x v="223"/>
    <s v="Nikhil"/>
    <s v="Punjab"/>
    <s v="Chandigarh"/>
    <n v="61"/>
  </r>
  <r>
    <s v="B-25937"/>
    <x v="223"/>
    <s v="Ankit"/>
    <s v="Haryana"/>
    <s v="Chandigarh"/>
    <n v="1101"/>
  </r>
  <r>
    <s v="B-25938"/>
    <x v="223"/>
    <s v="Shikhar"/>
    <s v="Himachal Pradesh"/>
    <s v="Simla"/>
    <n v="120"/>
  </r>
  <r>
    <s v="B-25939"/>
    <x v="223"/>
    <s v="Vineet"/>
    <s v="Sikkim"/>
    <s v="Gangtok"/>
    <n v="666"/>
  </r>
  <r>
    <s v="B-25940"/>
    <x v="224"/>
    <s v="Vivek"/>
    <s v="Goa"/>
    <s v="Goa"/>
    <n v="114"/>
  </r>
  <r>
    <s v="B-25941"/>
    <x v="225"/>
    <s v="Jaideep"/>
    <s v="Nagaland"/>
    <s v="Kohima"/>
    <n v="177"/>
  </r>
  <r>
    <s v="B-25942"/>
    <x v="226"/>
    <s v="Ankur"/>
    <s v="Andhra Pradesh"/>
    <s v="Hyderabad"/>
    <n v="646"/>
  </r>
  <r>
    <s v="B-25943"/>
    <x v="227"/>
    <s v="Shardul"/>
    <s v="Gujarat"/>
    <s v="Ahmedabad"/>
    <n v="1907"/>
  </r>
  <r>
    <s v="B-25944"/>
    <x v="228"/>
    <s v="Syed"/>
    <s v="Maharashtra"/>
    <s v="Pune"/>
    <n v="169"/>
  </r>
  <r>
    <s v="B-25945"/>
    <x v="229"/>
    <s v="Mhatre"/>
    <s v="Madhya Pradesh"/>
    <s v="Indore"/>
    <n v="1133"/>
  </r>
  <r>
    <s v="B-25946"/>
    <x v="230"/>
    <s v="Saurabh"/>
    <s v="Andhra Pradesh"/>
    <s v="Hyderabad"/>
    <n v="146"/>
  </r>
  <r>
    <s v="B-25947"/>
    <x v="231"/>
    <s v="Chetan"/>
    <s v="Gujarat"/>
    <s v="Ahmedabad"/>
    <n v="497"/>
  </r>
  <r>
    <s v="B-25948"/>
    <x v="231"/>
    <s v="Mukund"/>
    <s v="Maharashtra"/>
    <s v="Pune"/>
    <n v="152"/>
  </r>
  <r>
    <s v="B-25949"/>
    <x v="231"/>
    <s v="Shantanu"/>
    <s v="Maharashtra"/>
    <s v="Mumbai"/>
    <n v="315"/>
  </r>
  <r>
    <s v="B-25950"/>
    <x v="231"/>
    <s v="Shruti"/>
    <s v="Madhya Pradesh"/>
    <s v="Indore"/>
    <n v="3211"/>
  </r>
  <r>
    <s v="B-25951"/>
    <x v="231"/>
    <s v="Jesal"/>
    <s v="West Bengal"/>
    <s v="Kolkata"/>
    <n v="1782"/>
  </r>
  <r>
    <s v="B-25952"/>
    <x v="231"/>
    <s v="Priyanka"/>
    <s v="Madhya Pradesh"/>
    <s v="Indore"/>
    <n v="1752"/>
  </r>
  <r>
    <s v="B-25953"/>
    <x v="232"/>
    <s v="Krutika"/>
    <s v="Andhra Pradesh"/>
    <s v="Hyderabad"/>
    <n v="2567"/>
  </r>
  <r>
    <s v="B-25954"/>
    <x v="232"/>
    <s v="Trupti"/>
    <s v="Gujarat"/>
    <s v="Ahmedabad"/>
    <n v="2017"/>
  </r>
  <r>
    <s v="B-25955"/>
    <x v="233"/>
    <s v="Soumya"/>
    <s v="Maharashtra"/>
    <s v="Pune"/>
    <n v="6339"/>
  </r>
  <r>
    <s v="B-25956"/>
    <x v="234"/>
    <s v="Shreya"/>
    <s v="Maharashtra"/>
    <s v="Mumbai"/>
    <n v="795"/>
  </r>
  <r>
    <s v="B-25957"/>
    <x v="235"/>
    <s v="Mahima"/>
    <s v="Madhya Pradesh"/>
    <s v="Indore"/>
    <n v="1320"/>
  </r>
  <r>
    <s v="B-25958"/>
    <x v="235"/>
    <s v="Aparajita"/>
    <s v="West Bengal"/>
    <s v="Kolkata"/>
    <n v="465"/>
  </r>
  <r>
    <s v="B-25959"/>
    <x v="235"/>
    <s v="Muskan"/>
    <s v="Madhya Pradesh"/>
    <s v="Indore"/>
    <n v="2268"/>
  </r>
  <r>
    <s v="B-25960"/>
    <x v="235"/>
    <s v="Shreya"/>
    <s v="Andhra Pradesh"/>
    <s v="Hyderabad"/>
    <n v="171"/>
  </r>
  <r>
    <s v="B-25961"/>
    <x v="235"/>
    <s v="Surbhi"/>
    <s v="Gujarat"/>
    <s v="Ahmedabad"/>
    <n v="954"/>
  </r>
  <r>
    <s v="B-25962"/>
    <x v="236"/>
    <s v="Tejeswini"/>
    <s v="Maharashtra"/>
    <s v="Pune"/>
    <n v="1116"/>
  </r>
  <r>
    <s v="B-25963"/>
    <x v="236"/>
    <s v="Pratiksha"/>
    <s v="Maharashtra"/>
    <s v="Mumbai"/>
    <n v="53"/>
  </r>
  <r>
    <s v="B-25964"/>
    <x v="237"/>
    <s v="Oshin"/>
    <s v="Madhya Pradesh"/>
    <s v="Indore"/>
    <n v="1904"/>
  </r>
  <r>
    <s v="B-25965"/>
    <x v="238"/>
    <s v="Saloni"/>
    <s v="West Bengal"/>
    <s v="Kolkata"/>
    <n v="17"/>
  </r>
  <r>
    <s v="B-25966"/>
    <x v="238"/>
    <s v="Soumya"/>
    <s v="Rajasthan"/>
    <s v="Udaipur"/>
    <n v="510"/>
  </r>
  <r>
    <s v="B-25967"/>
    <x v="238"/>
    <s v="Komal"/>
    <s v="Uttar Pradesh"/>
    <s v="Allahabad"/>
    <n v="365"/>
  </r>
  <r>
    <s v="B-25968"/>
    <x v="238"/>
    <s v="Paromita"/>
    <s v="Punjab"/>
    <s v="Amritsar"/>
    <n v="811"/>
  </r>
  <r>
    <s v="B-25969"/>
    <x v="238"/>
    <s v="Shreyshi"/>
    <s v="Gujarat"/>
    <s v="Surat"/>
    <n v="3343"/>
  </r>
  <r>
    <s v="B-25970"/>
    <x v="239"/>
    <s v="Rhea"/>
    <s v="Maharashtra"/>
    <s v="Mumbai"/>
    <n v="1421"/>
  </r>
  <r>
    <s v="B-25971"/>
    <x v="239"/>
    <s v="Mitali"/>
    <s v="Madhya Pradesh"/>
    <s v="Indore"/>
    <n v="244"/>
  </r>
  <r>
    <s v="B-25972"/>
    <x v="240"/>
    <s v="Jesslyn"/>
    <s v="Rajasthan"/>
    <s v="Udaipur"/>
    <n v="115"/>
  </r>
  <r>
    <s v="B-25973"/>
    <x v="241"/>
    <s v="Seema"/>
    <s v="Uttar Pradesh"/>
    <s v="Allahabad"/>
    <n v="5228"/>
  </r>
  <r>
    <s v="B-25974"/>
    <x v="242"/>
    <s v="Manisha"/>
    <s v="Rajasthan"/>
    <s v="Udaipur"/>
    <n v="662"/>
  </r>
  <r>
    <s v="B-25975"/>
    <x v="242"/>
    <s v="Priyanka"/>
    <s v="Uttar Pradesh"/>
    <s v="Allahabad"/>
    <n v="29"/>
  </r>
  <r>
    <s v="B-25976"/>
    <x v="242"/>
    <s v="Piyam"/>
    <s v="Punjab"/>
    <s v="Amritsar"/>
    <n v="193"/>
  </r>
  <r>
    <s v="B-25977"/>
    <x v="243"/>
    <s v="Aayushi"/>
    <s v="Gujarat"/>
    <s v="Surat"/>
    <n v="281"/>
  </r>
  <r>
    <s v="B-25978"/>
    <x v="243"/>
    <s v="Parin"/>
    <s v="Maharashtra"/>
    <s v="Mumbai"/>
    <n v="1404"/>
  </r>
  <r>
    <s v="B-25979"/>
    <x v="243"/>
    <s v="Shivangi"/>
    <s v="Madhya Pradesh"/>
    <s v="Indore"/>
    <n v="995"/>
  </r>
  <r>
    <s v="B-25980"/>
    <x v="243"/>
    <s v="Shweta"/>
    <s v="Rajasthan"/>
    <s v="Udaipur"/>
    <n v="22"/>
  </r>
  <r>
    <s v="B-25981"/>
    <x v="244"/>
    <s v="Amruta"/>
    <s v="Delhi"/>
    <s v="Delhi"/>
    <n v="1318"/>
  </r>
  <r>
    <s v="B-25982"/>
    <x v="245"/>
    <s v="Hemangi"/>
    <s v="Delhi"/>
    <s v="Delhi"/>
    <n v="13"/>
  </r>
  <r>
    <s v="B-25983"/>
    <x v="246"/>
    <s v="Atul"/>
    <s v="Delhi"/>
    <s v="Delhi"/>
    <n v="1034"/>
  </r>
  <r>
    <s v="B-25984"/>
    <x v="246"/>
    <s v="Kajal"/>
    <s v="Delhi"/>
    <s v="Delhi"/>
    <n v="304"/>
  </r>
  <r>
    <s v="B-25985"/>
    <x v="247"/>
    <s v="Ginny"/>
    <s v="Madhya Pradesh"/>
    <s v="Indore"/>
    <n v="381"/>
  </r>
  <r>
    <s v="B-25986"/>
    <x v="247"/>
    <s v="Shweta"/>
    <s v="Rajasthan"/>
    <s v="Udaipur"/>
    <n v="2225"/>
  </r>
  <r>
    <s v="B-25987"/>
    <x v="247"/>
    <s v="Manjiri"/>
    <s v="Delhi"/>
    <s v="Delhi"/>
    <n v="387"/>
  </r>
  <r>
    <s v="B-25988"/>
    <x v="247"/>
    <s v="Nirja"/>
    <s v="Delhi"/>
    <s v="Delhi"/>
    <n v="79"/>
  </r>
  <r>
    <s v="B-25989"/>
    <x v="248"/>
    <s v="Anjali"/>
    <s v="Delhi"/>
    <s v="Delhi"/>
    <n v="764"/>
  </r>
  <r>
    <s v="B-25990"/>
    <x v="249"/>
    <s v="Mugdha"/>
    <s v="Delhi"/>
    <s v="Delhi"/>
    <n v="71"/>
  </r>
  <r>
    <s v="B-25991"/>
    <x v="250"/>
    <s v="Mansi"/>
    <s v="Madhya Pradesh"/>
    <s v="Indore"/>
    <n v="291"/>
  </r>
  <r>
    <s v="B-25992"/>
    <x v="250"/>
    <s v="Gaurav"/>
    <s v="Rajasthan"/>
    <s v="Udaipur"/>
    <n v="141"/>
  </r>
  <r>
    <s v="B-25993"/>
    <x v="250"/>
    <s v="Harshal"/>
    <s v="Delhi"/>
    <s v="Delhi"/>
    <n v="6026"/>
  </r>
  <r>
    <s v="B-25994"/>
    <x v="250"/>
    <s v="Omkar"/>
    <s v="Delhi"/>
    <s v="Delhi"/>
    <n v="196"/>
  </r>
  <r>
    <s v="B-25995"/>
    <x v="251"/>
    <s v="Yohann"/>
    <s v="Delhi"/>
    <s v="Delhi"/>
    <n v="1314"/>
  </r>
  <r>
    <s v="B-25996"/>
    <x v="251"/>
    <s v="Prashant"/>
    <s v="Delhi"/>
    <s v="Delhi"/>
    <n v="994"/>
  </r>
  <r>
    <s v="B-25997"/>
    <x v="251"/>
    <s v="Yogesh"/>
    <s v="Madhya Pradesh"/>
    <s v="Indore"/>
    <n v="2587"/>
  </r>
  <r>
    <s v="B-25998"/>
    <x v="251"/>
    <s v="Anmol"/>
    <s v="Rajasthan"/>
    <s v="Udaipur"/>
    <n v="50"/>
  </r>
  <r>
    <s v="B-25999"/>
    <x v="252"/>
    <s v="Diwakar"/>
    <s v="Delhi"/>
    <s v="Delhi"/>
    <n v="2342"/>
  </r>
  <r>
    <s v="B-26000"/>
    <x v="253"/>
    <s v="Shubham"/>
    <s v="Delhi"/>
    <s v="Delhi"/>
    <n v="1316"/>
  </r>
  <r>
    <s v="B-26001"/>
    <x v="254"/>
    <s v="Patil"/>
    <s v="Delhi"/>
    <s v="Delhi"/>
    <n v="220"/>
  </r>
  <r>
    <s v="B-26002"/>
    <x v="255"/>
    <s v="Harsh"/>
    <s v="Delhi"/>
    <s v="Delhi"/>
    <n v="681"/>
  </r>
  <r>
    <s v="B-26003"/>
    <x v="255"/>
    <s v="Hitesh"/>
    <s v="Madhya Pradesh"/>
    <s v="Bhopal"/>
    <n v="3548"/>
  </r>
  <r>
    <s v="B-26004"/>
    <x v="255"/>
    <s v="Nandita"/>
    <s v="Rajasthan"/>
    <s v="Jaipur"/>
    <n v="309"/>
  </r>
  <r>
    <s v="B-26005"/>
    <x v="255"/>
    <s v="Parnavi"/>
    <s v="West Bengal"/>
    <s v="Kolkata"/>
    <n v="87"/>
  </r>
  <r>
    <s v="B-26006"/>
    <x v="256"/>
    <s v="Arpita"/>
    <s v="Karnataka"/>
    <s v="Bangalore"/>
    <n v="1301"/>
  </r>
  <r>
    <s v="B-26007"/>
    <x v="256"/>
    <s v="Shubham"/>
    <s v="Jammu and Kashmir"/>
    <s v="Kashmir"/>
    <n v="311"/>
  </r>
  <r>
    <s v="B-26008"/>
    <x v="256"/>
    <s v="Kalyani"/>
    <s v="Tamil Nadu"/>
    <s v="Chennai"/>
    <n v="295"/>
  </r>
  <r>
    <s v="B-26009"/>
    <x v="257"/>
    <s v="Komal"/>
    <s v="Uttar Pradesh"/>
    <s v="Lucknow"/>
    <n v="480"/>
  </r>
  <r>
    <s v="B-26010"/>
    <x v="258"/>
    <s v="Kartikay"/>
    <s v="Bihar"/>
    <s v="Patna"/>
    <n v="890"/>
  </r>
  <r>
    <s v="B-26011"/>
    <x v="259"/>
    <s v="Bharat"/>
    <s v="Gujarat"/>
    <s v="Ahmedabad"/>
    <n v="93"/>
  </r>
  <r>
    <s v="B-26012"/>
    <x v="260"/>
    <s v="Pearl"/>
    <s v="Maharashtra"/>
    <s v="Pune"/>
    <n v="21"/>
  </r>
  <r>
    <s v="B-26013"/>
    <x v="260"/>
    <s v="Jahan"/>
    <s v="Madhya Pradesh"/>
    <s v="Bhopal"/>
    <n v="29"/>
  </r>
  <r>
    <s v="B-26014"/>
    <x v="260"/>
    <s v="Divsha"/>
    <s v="Rajasthan"/>
    <s v="Jaipur"/>
    <n v="684"/>
  </r>
  <r>
    <s v="B-26015"/>
    <x v="261"/>
    <s v="Kasheen"/>
    <s v="West Bengal"/>
    <s v="Kolkata"/>
    <n v="128"/>
  </r>
  <r>
    <s v="B-26016"/>
    <x v="261"/>
    <s v="Hazel"/>
    <s v="Karnataka"/>
    <s v="Bangalore"/>
    <n v="839"/>
  </r>
  <r>
    <s v="B-26017"/>
    <x v="261"/>
    <s v="Sonakshi"/>
    <s v="Jammu and Kashmir"/>
    <s v="Kashmir"/>
    <n v="78"/>
  </r>
  <r>
    <s v="B-26018"/>
    <x v="261"/>
    <s v="Aarushi"/>
    <s v="Tamil Nadu"/>
    <s v="Chennai"/>
    <n v="387"/>
  </r>
  <r>
    <s v="B-26019"/>
    <x v="262"/>
    <s v="Jitesh"/>
    <s v="Uttar Pradesh"/>
    <s v="Lucknow"/>
    <n v="585"/>
  </r>
  <r>
    <s v="B-26020"/>
    <x v="263"/>
    <s v="Yogesh"/>
    <s v="Bihar"/>
    <s v="Patna"/>
    <n v="319"/>
  </r>
  <r>
    <s v="B-26021"/>
    <x v="264"/>
    <s v="Anita"/>
    <s v="Kerala "/>
    <s v="Thiruvananthapuram"/>
    <n v="192"/>
  </r>
  <r>
    <s v="B-26022"/>
    <x v="265"/>
    <s v="Shrichand"/>
    <s v="Punjab"/>
    <s v="Chandigarh"/>
    <n v="1824"/>
  </r>
  <r>
    <s v="B-26023"/>
    <x v="266"/>
    <s v="Mukesh"/>
    <s v="Haryana"/>
    <s v="Chandigarh"/>
    <n v="1271"/>
  </r>
  <r>
    <s v="B-26024"/>
    <x v="266"/>
    <s v="Vandana"/>
    <s v="Himachal Pradesh"/>
    <s v="Simla"/>
    <n v="168"/>
  </r>
  <r>
    <s v="B-26025"/>
    <x v="266"/>
    <s v="Bhavna"/>
    <s v="Sikkim"/>
    <s v="Gangtok"/>
    <n v="228"/>
  </r>
  <r>
    <s v="B-26026"/>
    <x v="266"/>
    <s v="Kanak"/>
    <s v="Goa"/>
    <s v="Goa"/>
    <n v="280"/>
  </r>
  <r>
    <s v="B-26027"/>
    <x v="267"/>
    <s v="Sagar"/>
    <s v="Nagaland"/>
    <s v="Kohima"/>
    <n v="54"/>
  </r>
  <r>
    <s v="B-26028"/>
    <x v="267"/>
    <s v="Manju"/>
    <s v="Andhra Pradesh"/>
    <s v="Hyderabad"/>
    <n v="1464"/>
  </r>
  <r>
    <s v="B-26029"/>
    <x v="267"/>
    <s v="Ramesh"/>
    <s v="Gujarat"/>
    <s v="Ahmedabad"/>
    <n v="21"/>
  </r>
  <r>
    <s v="B-26030"/>
    <x v="268"/>
    <s v="Sarita"/>
    <s v="Maharashtra"/>
    <s v="Pune"/>
    <n v="754"/>
  </r>
  <r>
    <s v="B-26031"/>
    <x v="269"/>
    <s v="Deepak"/>
    <s v="Madhya Pradesh"/>
    <s v="Bhopal"/>
    <n v="67"/>
  </r>
  <r>
    <s v="B-26032"/>
    <x v="269"/>
    <s v="Monisha"/>
    <s v="Rajasthan"/>
    <s v="Jaipur"/>
    <n v="47"/>
  </r>
  <r>
    <s v="B-26033"/>
    <x v="269"/>
    <s v="Atharv"/>
    <s v="West Bengal"/>
    <s v="Kolkata"/>
    <n v="1028"/>
  </r>
  <r>
    <s v="B-26034"/>
    <x v="270"/>
    <s v="Vini"/>
    <s v="Karnataka"/>
    <s v="Bangalore"/>
    <n v="425"/>
  </r>
  <r>
    <s v="B-26035"/>
    <x v="270"/>
    <s v="Pinky"/>
    <s v="Jammu and Kashmir"/>
    <s v="Kashmir"/>
    <n v="1180"/>
  </r>
  <r>
    <s v="B-26036"/>
    <x v="270"/>
    <s v="Bhishm"/>
    <s v="Maharashtra"/>
    <s v="Mumbai"/>
    <n v="341"/>
  </r>
  <r>
    <s v="B-26037"/>
    <x v="270"/>
    <s v="Hitika"/>
    <s v="Madhya Pradesh"/>
    <s v="Indore"/>
    <n v="171"/>
  </r>
  <r>
    <s v="B-26038"/>
    <x v="271"/>
    <s v="Pooja"/>
    <s v="Bihar"/>
    <s v="Patna"/>
    <n v="253"/>
  </r>
  <r>
    <s v="B-26039"/>
    <x v="272"/>
    <s v="Hemant"/>
    <s v="Kerala "/>
    <s v="Thiruvananthapuram"/>
    <n v="83"/>
  </r>
  <r>
    <s v="B-26040"/>
    <x v="273"/>
    <s v="Sahil"/>
    <s v="Punjab"/>
    <s v="Chandigarh"/>
    <n v="984"/>
  </r>
  <r>
    <s v="B-26041"/>
    <x v="274"/>
    <s v="Ritu"/>
    <s v="Haryana"/>
    <s v="Chandigarh"/>
    <n v="176"/>
  </r>
  <r>
    <s v="B-26042"/>
    <x v="275"/>
    <s v="Manish"/>
    <s v="Himachal Pradesh"/>
    <s v="Simla"/>
    <n v="36"/>
  </r>
  <r>
    <s v="B-26043"/>
    <x v="276"/>
    <s v="Amit"/>
    <s v="Sikkim"/>
    <s v="Gangtok"/>
    <n v="478"/>
  </r>
  <r>
    <s v="B-26044"/>
    <x v="277"/>
    <s v="Sanjay"/>
    <s v="Goa"/>
    <s v="Goa"/>
    <n v="28"/>
  </r>
  <r>
    <s v="B-26045"/>
    <x v="278"/>
    <s v="Nidhi"/>
    <s v="Nagaland"/>
    <s v="Kohima"/>
    <n v="884"/>
  </r>
  <r>
    <s v="B-26046"/>
    <x v="279"/>
    <s v="Nishi"/>
    <s v="Maharashtra"/>
    <s v="Mumbai"/>
    <n v="32"/>
  </r>
  <r>
    <s v="B-26047"/>
    <x v="279"/>
    <s v="Ashmi"/>
    <s v="Madhya Pradesh"/>
    <s v="Indore"/>
    <n v="55"/>
  </r>
  <r>
    <s v="B-26048"/>
    <x v="279"/>
    <s v="Parth"/>
    <s v="Maharashtra"/>
    <s v="Pune"/>
    <n v="3129"/>
  </r>
  <r>
    <s v="B-26049"/>
    <x v="280"/>
    <s v="Lisha"/>
    <s v="Madhya Pradesh"/>
    <s v="Bhopal"/>
    <n v="100"/>
  </r>
  <r>
    <s v="B-26050"/>
    <x v="281"/>
    <s v="Paridhi"/>
    <s v="Rajasthan"/>
    <s v="Jaipur"/>
    <n v="1962"/>
  </r>
  <r>
    <s v="B-26051"/>
    <x v="282"/>
    <s v="Parishi"/>
    <s v="West Bengal"/>
    <s v="Kolkata"/>
    <n v="4719"/>
  </r>
  <r>
    <s v="B-26052"/>
    <x v="283"/>
    <s v="Ajay"/>
    <s v="Karnataka"/>
    <s v="Bangalore"/>
    <n v="1286"/>
  </r>
  <r>
    <s v="B-26053"/>
    <x v="284"/>
    <s v="Kirti"/>
    <s v="Jammu and Kashmir"/>
    <s v="Kashmir"/>
    <n v="1769"/>
  </r>
  <r>
    <s v="B-26054"/>
    <x v="285"/>
    <s v="Mayank"/>
    <s v="Maharashtra"/>
    <s v="Mumbai"/>
    <n v="1553"/>
  </r>
  <r>
    <s v="B-26055"/>
    <x v="285"/>
    <s v="Yaanvi"/>
    <s v="Madhya Pradesh"/>
    <s v="Indore"/>
    <n v="8502"/>
  </r>
  <r>
    <s v="B-26056"/>
    <x v="285"/>
    <s v="Sonal"/>
    <s v="Bihar"/>
    <s v="Patna"/>
    <n v="1770"/>
  </r>
  <r>
    <s v="B-26057"/>
    <x v="285"/>
    <s v="Sharda"/>
    <s v="Kerala "/>
    <s v="Thiruvananthapuram"/>
    <n v="1673"/>
  </r>
  <r>
    <s v="B-26058"/>
    <x v="286"/>
    <s v="Aditya"/>
    <s v="Punjab"/>
    <s v="Chandigarh"/>
    <n v="212"/>
  </r>
  <r>
    <s v="B-26059"/>
    <x v="287"/>
    <s v="Rachna"/>
    <s v="Haryana"/>
    <s v="Chandigarh"/>
    <n v="20"/>
  </r>
  <r>
    <s v="B-26060"/>
    <x v="288"/>
    <s v="Chirag"/>
    <s v="Maharashtra"/>
    <s v="Mumbai"/>
    <n v="382"/>
  </r>
  <r>
    <s v="B-26061"/>
    <x v="289"/>
    <s v="Anurag"/>
    <s v="Madhya Pradesh"/>
    <s v="Indore"/>
    <n v="2457"/>
  </r>
  <r>
    <s v="B-26062"/>
    <x v="290"/>
    <s v="Tushina"/>
    <s v="Goa"/>
    <s v="Goa"/>
    <n v="107"/>
  </r>
  <r>
    <s v="B-26063"/>
    <x v="290"/>
    <s v="Farah"/>
    <s v="Nagaland"/>
    <s v="Kohima"/>
    <n v="241"/>
  </r>
  <r>
    <s v="B-26064"/>
    <x v="291"/>
    <s v="Ankita"/>
    <s v="Maharashtra"/>
    <s v="Mumbai"/>
    <n v="280"/>
  </r>
  <r>
    <s v="B-26065"/>
    <x v="291"/>
    <s v="Nida"/>
    <s v="Madhya Pradesh"/>
    <s v="Indore"/>
    <n v="146"/>
  </r>
  <r>
    <s v="B-26066"/>
    <x v="291"/>
    <s v="Priyanka"/>
    <s v="Maharashtra"/>
    <s v="Pune"/>
    <n v="86"/>
  </r>
  <r>
    <s v="B-26067"/>
    <x v="291"/>
    <s v="Tulika"/>
    <s v="Madhya Pradesh"/>
    <s v="Bhopal"/>
    <n v="2995"/>
  </r>
  <r>
    <s v="B-26068"/>
    <x v="291"/>
    <s v="Shefali"/>
    <s v="Rajasthan"/>
    <s v="Jaipur"/>
    <n v="193"/>
  </r>
  <r>
    <s v="B-26069"/>
    <x v="292"/>
    <s v="Sanskriti"/>
    <s v="West Bengal"/>
    <s v="Kolkata"/>
    <n v="55"/>
  </r>
  <r>
    <s v="B-26070"/>
    <x v="293"/>
    <s v="Shruti"/>
    <s v="Karnataka"/>
    <s v="Bangalore"/>
    <n v="725"/>
  </r>
  <r>
    <s v="B-26071"/>
    <x v="294"/>
    <s v="Subhashree"/>
    <s v="Jammu and Kashmir"/>
    <s v="Kashmir"/>
    <n v="21"/>
  </r>
  <r>
    <s v="B-26072"/>
    <x v="295"/>
    <s v="Sweta"/>
    <s v="Maharashtra"/>
    <s v="Mumbai"/>
    <n v="313"/>
  </r>
  <r>
    <s v="B-26073"/>
    <x v="296"/>
    <s v="Pournamasi"/>
    <s v="Madhya Pradesh"/>
    <s v="Indore"/>
    <n v="1992"/>
  </r>
  <r>
    <s v="B-26074"/>
    <x v="296"/>
    <s v="Bharat"/>
    <s v="Gujarat"/>
    <s v="Ahmedabad"/>
    <n v="57"/>
  </r>
  <r>
    <s v="B-26075"/>
    <x v="296"/>
    <s v="Pearl"/>
    <s v="Maharashtra"/>
    <s v="Pune"/>
    <n v="34"/>
  </r>
  <r>
    <s v="B-26076"/>
    <x v="296"/>
    <s v="Jahan"/>
    <s v="Madhya Pradesh"/>
    <s v="Bhopal"/>
    <n v="753"/>
  </r>
  <r>
    <s v="B-26077"/>
    <x v="297"/>
    <s v="Divsha"/>
    <s v="Rajasthan"/>
    <s v="Jaipur"/>
    <n v="62"/>
  </r>
  <r>
    <s v="B-26078"/>
    <x v="297"/>
    <s v="Kasheen"/>
    <s v="West Bengal"/>
    <s v="Kolkata"/>
    <n v="755"/>
  </r>
  <r>
    <s v="B-26079"/>
    <x v="297"/>
    <s v="Hazel"/>
    <s v="Karnataka"/>
    <s v="Bangalore"/>
    <n v="18"/>
  </r>
  <r>
    <s v="B-26080"/>
    <x v="297"/>
    <s v="Sonakshi"/>
    <s v="Jammu and Kashmir"/>
    <s v="Kashmir"/>
    <n v="109"/>
  </r>
  <r>
    <s v="B-26081"/>
    <x v="297"/>
    <s v="Aarushi"/>
    <s v="Tamil Nadu"/>
    <s v="Chennai"/>
    <n v="1361"/>
  </r>
  <r>
    <s v="B-26082"/>
    <x v="298"/>
    <s v="Jitesh"/>
    <s v="Uttar Pradesh"/>
    <s v="Lucknow"/>
    <n v="95"/>
  </r>
  <r>
    <s v="B-26083"/>
    <x v="299"/>
    <s v="Yogesh"/>
    <s v="Bihar"/>
    <s v="Patna"/>
    <n v="410"/>
  </r>
  <r>
    <s v="B-26084"/>
    <x v="300"/>
    <s v="Anita"/>
    <s v="Kerala "/>
    <s v="Thiruvananthapuram"/>
    <n v="209"/>
  </r>
  <r>
    <s v="B-26085"/>
    <x v="301"/>
    <s v="Shrichand"/>
    <s v="Punjab"/>
    <s v="Chandigarh"/>
    <n v="1745"/>
  </r>
  <r>
    <s v="B-26086"/>
    <x v="301"/>
    <s v="Mukesh"/>
    <s v="Haryana"/>
    <s v="Chandigarh"/>
    <n v="830"/>
  </r>
  <r>
    <s v="B-26087"/>
    <x v="301"/>
    <s v="Vandana"/>
    <s v="Himachal Pradesh"/>
    <s v="Simla"/>
    <n v="696"/>
  </r>
  <r>
    <s v="B-26088"/>
    <x v="301"/>
    <s v="Bhavna"/>
    <s v="Sikkim"/>
    <s v="Gangtok"/>
    <n v="11"/>
  </r>
  <r>
    <s v="B-26089"/>
    <x v="301"/>
    <s v="Kanak"/>
    <s v="Goa"/>
    <s v="Goa"/>
    <n v="225"/>
  </r>
  <r>
    <s v="B-26090"/>
    <x v="302"/>
    <s v="Sagar"/>
    <s v="Nagaland"/>
    <s v="Kohima"/>
    <n v="80"/>
  </r>
  <r>
    <s v="B-26091"/>
    <x v="302"/>
    <s v="Manju"/>
    <s v="Andhra Pradesh"/>
    <s v="Hyderabad"/>
    <n v="246"/>
  </r>
  <r>
    <s v="B-26092"/>
    <x v="302"/>
    <s v="Ramesh"/>
    <s v="Gujarat"/>
    <s v="Ahmedabad"/>
    <n v="97"/>
  </r>
  <r>
    <s v="B-26093"/>
    <x v="302"/>
    <s v="Sarita"/>
    <s v="Maharashtra"/>
    <s v="Pune"/>
    <n v="4502"/>
  </r>
  <r>
    <s v="B-26094"/>
    <x v="302"/>
    <s v="Deepak"/>
    <s v="Madhya Pradesh"/>
    <s v="Bhopal"/>
    <n v="152"/>
  </r>
  <r>
    <s v="B-26095"/>
    <x v="303"/>
    <s v="Monisha"/>
    <s v="Rajasthan"/>
    <s v="Jaipur"/>
    <n v="6"/>
  </r>
  <r>
    <s v="B-26096"/>
    <x v="303"/>
    <s v="Atharv"/>
    <s v="West Bengal"/>
    <s v="Kolkata"/>
    <n v="1091"/>
  </r>
  <r>
    <s v="B-26097"/>
    <x v="303"/>
    <s v="Vini"/>
    <s v="Karnataka"/>
    <s v="Bangalore"/>
    <n v="1688"/>
  </r>
  <r>
    <s v="B-26098"/>
    <x v="304"/>
    <s v="Pinky"/>
    <s v="Jammu and Kashmir"/>
    <s v="Kashmir"/>
    <n v="1189"/>
  </r>
  <r>
    <s v="B-26099"/>
    <x v="305"/>
    <s v="Bhishm"/>
    <s v="Maharashtra"/>
    <s v="Mumbai"/>
    <n v="3417"/>
  </r>
  <r>
    <s v="B-26100"/>
    <x v="306"/>
    <s v="Hitika"/>
    <s v="Madhya Pradesh"/>
    <s v="Indore"/>
    <n v="9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2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8:B99" firstHeaderRow="0" firstDataRow="1" firstDataCol="0"/>
  <pivotFields count="6">
    <pivotField showAll="0"/>
    <pivotField numFmtId="165" showAll="0"/>
    <pivotField dataField="1" numFmtId="44" showAll="0"/>
    <pivotField dataField="1" showAll="0"/>
    <pivotField showAll="0"/>
    <pivotField showAll="0"/>
  </pivotFields>
  <rowItems count="1">
    <i/>
  </rowItems>
  <colFields count="1">
    <field x="-2"/>
  </colFields>
  <colItems count="2">
    <i>
      <x/>
    </i>
    <i i="1">
      <x v="1"/>
    </i>
  </colItems>
  <dataFields count="2">
    <dataField name="Sum of Profit" fld="2" baseField="0" baseItem="0"/>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588697-506E-4495-B3A0-35FE9F366605}" name="PivotTable11" cacheId="1188" applyNumberFormats="0" applyBorderFormats="0" applyFontFormats="0" applyPatternFormats="0" applyAlignmentFormats="0" applyWidthHeightFormats="1" dataCaption="Values" tag="fe771622-1c35-446d-b883-a64945cd14f9" updatedVersion="7" minRefreshableVersion="3" useAutoFormatting="1" subtotalHiddenItems="1" itemPrintTitles="1" createdVersion="7"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ales" fld="0" baseField="0" baseItem="1" numFmtId="44"/>
    <dataField name="Profits" fld="1" baseField="0" baseItem="1" numFmtId="44"/>
    <dataField name="Qty" fld="2" baseField="0" baseItem="2" numFmtId="168"/>
  </dataFields>
  <formats count="3">
    <format dxfId="4">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1"/>
          </reference>
        </references>
      </pivotArea>
    </format>
    <format dxfId="6">
      <pivotArea outline="0" collapsedLevelsAreSubtotals="1" fieldPosition="0">
        <references count="1">
          <reference field="4294967294" count="1" selected="0">
            <x v="2"/>
          </reference>
        </references>
      </pivotArea>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4].[Month].&amp;[7]"/>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y dragToData="1" caption="Profits"/>
    <pivotHierarchy dragToData="1" caption="Qt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EFDC51E-81DB-47F8-99E4-F4BAD300F49C}" name="PivotTable15" cacheId="1191" applyNumberFormats="0" applyBorderFormats="0" applyFontFormats="0" applyPatternFormats="0" applyAlignmentFormats="0" applyWidthHeightFormats="1" dataCaption="Values" tag="b84462c5-89a6-4cca-8fef-bc863c7c6af5" updatedVersion="7" minRefreshableVersion="3" useAutoFormatting="1" subtotalHiddenItems="1" itemPrintTitles="1" createdVersion="7" indent="0" outline="1" outlineData="1" multipleFieldFilters="0">
  <location ref="A3:E5" firstHeaderRow="1" firstDataRow="2" firstDataCol="1"/>
  <pivotFields count="3">
    <pivotField axis="axisCol" allDrilled="1" showAll="0" dataSourceSort="1" defaultAttributeDrillState="1">
      <items count="4">
        <item x="0"/>
        <item x="1"/>
        <item x="2"/>
        <item t="default"/>
      </items>
    </pivotField>
    <pivotField dataField="1" subtotalTop="0" showAll="0" defaultSubtotal="0"/>
    <pivotField allDrilled="1" subtotalTop="0" showAll="0" dataSourceSort="1" defaultSubtotal="0" defaultAttributeDrillState="1"/>
  </pivotFields>
  <rowItems count="1">
    <i/>
  </rowItems>
  <colFields count="1">
    <field x="0"/>
  </colFields>
  <colItems count="4">
    <i>
      <x/>
    </i>
    <i>
      <x v="1"/>
    </i>
    <i>
      <x v="2"/>
    </i>
    <i t="grand">
      <x/>
    </i>
  </colItems>
  <dataFields count="1">
    <dataField name="Sum of Amount" fld="1" baseField="0" baseItem="0"/>
  </dataFields>
  <formats count="3">
    <format dxfId="1">
      <pivotArea outline="0" collapsedLevelsAreSubtotals="1" fieldPosition="0">
        <references count="1">
          <reference field="0" count="1" selected="0">
            <x v="1"/>
          </reference>
        </references>
      </pivotArea>
    </format>
    <format dxfId="2">
      <pivotArea outline="0" collapsedLevelsAreSubtotals="1" fieldPosition="0">
        <references count="1">
          <reference field="0" count="1" selected="0">
            <x v="2"/>
          </reference>
        </references>
      </pivotArea>
    </format>
    <format dxfId="3">
      <pivotArea outline="0" collapsedLevelsAreSubtotals="1" fieldPosition="0">
        <references count="1">
          <reference field="0" count="1" selected="0">
            <x v="0"/>
          </reference>
        </references>
      </pivotArea>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4].[Month].&amp;[7]"/>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3E781A0-7F3B-4145-BE08-AD41FDF73C59}" name="PivotTable18" cacheId="1200" applyNumberFormats="0" applyBorderFormats="0" applyFontFormats="0" applyPatternFormats="0" applyAlignmentFormats="0" applyWidthHeightFormats="1" dataCaption="Values" tag="4378c05d-795e-4e58-b62c-8383b759b279" updatedVersion="7" minRefreshableVersion="3" useAutoFormatting="1" subtotalHiddenItems="1" itemPrintTitles="1" createdVersion="7" indent="0" outline="1" outlineData="1" multipleFieldFilters="0">
  <location ref="A31:B3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arget" fld="1" showDataAs="percentOfCol" baseField="0" baseItem="0" numFmtId="1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4].[Month].&amp;[7]"/>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37B3A0-814E-409A-9F4F-671A1AD5765D}" name="PivotTable17" cacheId="1197" applyNumberFormats="0" applyBorderFormats="0" applyFontFormats="0" applyPatternFormats="0" applyAlignmentFormats="0" applyWidthHeightFormats="1" dataCaption="Values" tag="1b342a01-b376-4987-9fbd-041b6fd3ee35" updatedVersion="7" minRefreshableVersion="3" useAutoFormatting="1" subtotalHiddenItems="1" itemPrintTitles="1" createdVersion="7" indent="0" outline="1" outlineData="1" multipleFieldFilters="0" chartFormat="5">
  <location ref="A25:B29"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Sum of Amount" fld="1" showDataAs="percentOfCol" baseField="2" baseItem="0" numFmtId="10"/>
  </dataFields>
  <chartFormats count="4">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2" count="1" selected="0">
            <x v="0"/>
          </reference>
        </references>
      </pivotArea>
    </chartFormat>
    <chartFormat chart="3" format="11">
      <pivotArea type="data" outline="0" fieldPosition="0">
        <references count="2">
          <reference field="4294967294" count="1" selected="0">
            <x v="0"/>
          </reference>
          <reference field="2" count="1" selected="0">
            <x v="1"/>
          </reference>
        </references>
      </pivotArea>
    </chartFormat>
    <chartFormat chart="3" format="12">
      <pivotArea type="data" outline="0" fieldPosition="0">
        <references count="2">
          <reference field="4294967294" count="1" selected="0">
            <x v="0"/>
          </reference>
          <reference field="2"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4].[Month].&amp;[7]"/>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8E486B1-781D-449B-A236-43012D01098F}" name="PivotTable16" cacheId="1194" applyNumberFormats="0" applyBorderFormats="0" applyFontFormats="0" applyPatternFormats="0" applyAlignmentFormats="0" applyWidthHeightFormats="1" dataCaption="Values" tag="292a0394-f1c4-4b1b-a70c-3a68acc6b5a4" updatedVersion="7" minRefreshableVersion="3" visualTotals="0" useAutoFormatting="1" subtotalHiddenItems="1" itemPrintTitles="1" createdVersion="7" indent="0" outline="1" outlineData="1" multipleFieldFilters="0">
  <location ref="A3:B19" firstHeaderRow="1" firstDataRow="1" firstDataCol="1" rowPageCount="1" colPageCount="1"/>
  <pivotFields count="3">
    <pivotField axis="axisPage"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s>
  <rowFields count="1">
    <field x="2"/>
  </rowFields>
  <rowItems count="16">
    <i>
      <x v="7"/>
    </i>
    <i>
      <x v="1"/>
    </i>
    <i>
      <x v="4"/>
    </i>
    <i>
      <x v="8"/>
    </i>
    <i>
      <x v="9"/>
    </i>
    <i>
      <x v="2"/>
    </i>
    <i>
      <x v="10"/>
    </i>
    <i>
      <x v="12"/>
    </i>
    <i>
      <x v="3"/>
    </i>
    <i>
      <x v="13"/>
    </i>
    <i>
      <x v="5"/>
    </i>
    <i>
      <x/>
    </i>
    <i>
      <x v="6"/>
    </i>
    <i>
      <x v="11"/>
    </i>
    <i>
      <x v="14"/>
    </i>
    <i t="grand">
      <x/>
    </i>
  </rowItems>
  <colItems count="1">
    <i/>
  </colItems>
  <pageFields count="1">
    <pageField fld="0" hier="17" name="[Table4].[Month].&amp;[7]" cap="7"/>
  </pageFields>
  <dataFields count="1">
    <dataField name="Sum of Amount" fld="1" baseField="0" baseItem="0"/>
  </dataFields>
  <formats count="1">
    <format dxfId="0">
      <pivotArea collapsedLevelsAreSubtotals="1" fieldPosition="0">
        <references count="1">
          <reference field="2" count="0"/>
        </references>
      </pivotArea>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4].[Month].&amp;[7]"/>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3" cacheId="2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8:B133" firstHeaderRow="1" firstDataRow="1" firstDataCol="1"/>
  <pivotFields count="9">
    <pivotField showAll="0"/>
    <pivotField numFmtId="164" showAll="0"/>
    <pivotField showAll="0"/>
    <pivotField showAll="0"/>
    <pivotField axis="axisRow" showAll="0">
      <items count="25">
        <item x="0"/>
        <item x="21"/>
        <item x="22"/>
        <item x="5"/>
        <item x="2"/>
        <item x="11"/>
        <item x="7"/>
        <item x="23"/>
        <item x="13"/>
        <item x="14"/>
        <item x="16"/>
        <item x="18"/>
        <item x="3"/>
        <item x="6"/>
        <item x="15"/>
        <item x="4"/>
        <item x="8"/>
        <item x="17"/>
        <item x="9"/>
        <item x="1"/>
        <item x="12"/>
        <item x="19"/>
        <item x="10"/>
        <item x="20"/>
        <item t="default"/>
      </items>
    </pivotField>
    <pivotField dataField="1" numFmtId="44" showAll="0"/>
    <pivotField numFmtId="166" showAll="0"/>
    <pivotField numFmtId="166" showAll="0"/>
    <pivotField numFmtId="166" showAll="0"/>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 Amount Actual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5" cacheId="2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E55" firstHeaderRow="1" firstDataRow="2" firstDataCol="1"/>
  <pivotFields count="6">
    <pivotField showAll="0"/>
    <pivotField numFmtId="165" showAll="0"/>
    <pivotField dataField="1" numFmtId="44" showAll="0"/>
    <pivotField axis="axisRow" showAll="0">
      <items count="15">
        <item x="6"/>
        <item x="4"/>
        <item x="2"/>
        <item x="3"/>
        <item x="1"/>
        <item x="7"/>
        <item x="0"/>
        <item x="5"/>
        <item x="8"/>
        <item x="12"/>
        <item x="10"/>
        <item x="11"/>
        <item x="9"/>
        <item x="13"/>
        <item t="default"/>
      </items>
    </pivotField>
    <pivotField axis="axisCol" showAll="0">
      <items count="4">
        <item x="1"/>
        <item x="2"/>
        <item x="0"/>
        <item t="default"/>
      </items>
    </pivotField>
    <pivotField showAll="0"/>
  </pivotFields>
  <rowFields count="1">
    <field x="3"/>
  </rowFields>
  <rowItems count="15">
    <i>
      <x/>
    </i>
    <i>
      <x v="1"/>
    </i>
    <i>
      <x v="2"/>
    </i>
    <i>
      <x v="3"/>
    </i>
    <i>
      <x v="4"/>
    </i>
    <i>
      <x v="5"/>
    </i>
    <i>
      <x v="6"/>
    </i>
    <i>
      <x v="7"/>
    </i>
    <i>
      <x v="8"/>
    </i>
    <i>
      <x v="9"/>
    </i>
    <i>
      <x v="10"/>
    </i>
    <i>
      <x v="11"/>
    </i>
    <i>
      <x v="12"/>
    </i>
    <i>
      <x v="13"/>
    </i>
    <i t="grand">
      <x/>
    </i>
  </rowItems>
  <colFields count="1">
    <field x="4"/>
  </colFields>
  <colItems count="4">
    <i>
      <x/>
    </i>
    <i>
      <x v="1"/>
    </i>
    <i>
      <x v="2"/>
    </i>
    <i t="grand">
      <x/>
    </i>
  </colItems>
  <dataFields count="1">
    <dataField name="Sum of Profit" fld="2" baseField="0" baseItem="0"/>
  </dataFields>
  <chartFormats count="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8" cacheId="2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2:B92" firstHeaderRow="1" firstDataRow="1" firstDataCol="1"/>
  <pivotFields count="9">
    <pivotField showAll="0"/>
    <pivotField numFmtId="164" showAll="0"/>
    <pivotField showAll="0"/>
    <pivotField axis="axisRow" showAll="0" sortType="ascending">
      <items count="20">
        <item x="17"/>
        <item x="9"/>
        <item x="18"/>
        <item x="15"/>
        <item x="0"/>
        <item x="12"/>
        <item x="13"/>
        <item x="6"/>
        <item x="5"/>
        <item x="10"/>
        <item x="2"/>
        <item x="1"/>
        <item x="16"/>
        <item x="11"/>
        <item x="3"/>
        <item x="14"/>
        <item x="7"/>
        <item x="8"/>
        <item x="4"/>
        <item t="default"/>
      </items>
    </pivotField>
    <pivotField showAll="0"/>
    <pivotField dataField="1" numFmtId="44" showAll="0"/>
    <pivotField numFmtId="166" showAll="0"/>
    <pivotField numFmtId="166" showAll="0"/>
    <pivotField numFmtId="166" showAll="0"/>
  </pivotFields>
  <rowFields count="1">
    <field x="3"/>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Total Amount Actual Sales" fld="5" baseField="0" baseItem="0"/>
  </dataFields>
  <conditionalFormats count="1">
    <conditionalFormat priority="1">
      <pivotAreas count="1">
        <pivotArea type="data" collapsedLevelsAreSubtotals="1" fieldPosition="0">
          <references count="2">
            <reference field="4294967294" count="1" selected="0">
              <x v="0"/>
            </reference>
            <reference field="3" count="19">
              <x v="0"/>
              <x v="1"/>
              <x v="2"/>
              <x v="3"/>
              <x v="4"/>
              <x v="5"/>
              <x v="6"/>
              <x v="7"/>
              <x v="8"/>
              <x v="9"/>
              <x v="10"/>
              <x v="11"/>
              <x v="12"/>
              <x v="13"/>
              <x v="14"/>
              <x v="15"/>
              <x v="16"/>
              <x v="17"/>
              <x v="1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2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01:B105" firstHeaderRow="1" firstDataRow="1" firstDataCol="1"/>
  <pivotFields count="6">
    <pivotField showAll="0"/>
    <pivotField numFmtId="165" showAll="0"/>
    <pivotField dataField="1" numFmtId="44" showAll="0"/>
    <pivotField showAll="0"/>
    <pivotField axis="axisRow" showAll="0">
      <items count="4">
        <item x="1"/>
        <item x="2"/>
        <item x="0"/>
        <item t="default"/>
      </items>
    </pivotField>
    <pivotField showAll="0"/>
  </pivotFields>
  <rowFields count="1">
    <field x="4"/>
  </rowFields>
  <rowItems count="4">
    <i>
      <x/>
    </i>
    <i>
      <x v="1"/>
    </i>
    <i>
      <x v="2"/>
    </i>
    <i t="grand">
      <x/>
    </i>
  </rowItems>
  <colItems count="1">
    <i/>
  </colItems>
  <dataFields count="1">
    <dataField name="Sum of Profit" fld="2"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4" cacheId="2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3:C27" firstHeaderRow="0" firstDataRow="1" firstDataCol="1"/>
  <pivotFields count="4">
    <pivotField numFmtId="167" showAll="0"/>
    <pivotField axis="axisRow" showAll="0">
      <items count="4">
        <item x="2"/>
        <item x="1"/>
        <item x="0"/>
        <item t="default"/>
      </items>
    </pivotField>
    <pivotField dataField="1" numFmtId="44" showAll="0"/>
    <pivotField dataField="1" numFmtId="44" showAll="0"/>
  </pivotFields>
  <rowFields count="1">
    <field x="1"/>
  </rowFields>
  <rowItems count="4">
    <i>
      <x/>
    </i>
    <i>
      <x v="1"/>
    </i>
    <i>
      <x v="2"/>
    </i>
    <i t="grand">
      <x/>
    </i>
  </rowItems>
  <colFields count="1">
    <field x="-2"/>
  </colFields>
  <colItems count="2">
    <i>
      <x/>
    </i>
    <i i="1">
      <x v="1"/>
    </i>
  </colItems>
  <dataFields count="2">
    <dataField name="Sum of Target" fld="2" baseField="0" baseItem="0"/>
    <dataField name="Sum of  Actual Sales " fld="3"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7" cacheId="2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9:B63" firstHeaderRow="1" firstDataRow="1" firstDataCol="1"/>
  <pivotFields count="4">
    <pivotField numFmtId="167" showAll="0"/>
    <pivotField axis="axisRow" showAll="0">
      <items count="4">
        <item x="2"/>
        <item x="1"/>
        <item x="0"/>
        <item t="default"/>
      </items>
    </pivotField>
    <pivotField numFmtId="44" showAll="0"/>
    <pivotField dataField="1" numFmtId="44" showAll="0"/>
  </pivotFields>
  <rowFields count="1">
    <field x="1"/>
  </rowFields>
  <rowItems count="4">
    <i>
      <x/>
    </i>
    <i>
      <x v="1"/>
    </i>
    <i>
      <x v="2"/>
    </i>
    <i t="grand">
      <x/>
    </i>
  </rowItems>
  <colItems count="1">
    <i/>
  </colItems>
  <dataFields count="1">
    <dataField name="Sum of  Actual Sales " fld="3" showDataAs="percentOfCol" baseField="0"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2" cacheId="2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6:B19" firstHeaderRow="1" firstDataRow="1" firstDataCol="1"/>
  <pivotFields count="8">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dataField="1" numFmtId="44" showAll="0"/>
    <pivotField showAll="0">
      <items count="7">
        <item sd="0" x="1"/>
        <item sd="0" x="2"/>
        <item sd="0" x="3"/>
        <item sd="0" x="4"/>
        <item x="0"/>
        <item x="5"/>
        <item t="default"/>
      </items>
    </pivotField>
    <pivotField showAll="0">
      <items count="5">
        <item x="1"/>
        <item x="2"/>
        <item x="0"/>
        <item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Total Amount Actual Sales" fld="5" baseField="0" baseItem="0"/>
  </dataFields>
  <chartFormats count="2">
    <chartFormat chart="2" format="4"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4" cacheId="2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08:E126" firstHeaderRow="1" firstDataRow="1" firstDataCol="1"/>
  <pivotFields count="6">
    <pivotField showAll="0"/>
    <pivotField numFmtId="165" showAll="0"/>
    <pivotField dataField="1" numFmtId="44" showAll="0"/>
    <pivotField showAll="0"/>
    <pivotField showAll="0"/>
    <pivotField axis="axisRow" showAll="0">
      <items count="18">
        <item x="14"/>
        <item x="0"/>
        <item x="7"/>
        <item x="3"/>
        <item x="15"/>
        <item x="2"/>
        <item x="8"/>
        <item x="11"/>
        <item x="4"/>
        <item x="13"/>
        <item x="5"/>
        <item x="10"/>
        <item x="16"/>
        <item x="1"/>
        <item x="9"/>
        <item x="12"/>
        <item x="6"/>
        <item t="default"/>
      </items>
    </pivotField>
  </pivotFields>
  <rowFields count="1">
    <field x="5"/>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FF5D741-FB80-408B-A9C7-E0AD54290544}" sourceName="[Table4].[Month]">
  <pivotTables>
    <pivotTable tabId="9" name="PivotTable11"/>
    <pivotTable tabId="14" name="PivotTable15"/>
    <pivotTable tabId="15" name="PivotTable16"/>
    <pivotTable tabId="15" name="PivotTable17"/>
    <pivotTable tabId="15" name="PivotTable18"/>
  </pivotTables>
  <data>
    <olap pivotCacheId="30411035">
      <levels count="2">
        <level uniqueName="[Table4].[Month].[(All)]" sourceCaption="(All)" count="0"/>
        <level uniqueName="[Table4].[Month].[Month]" sourceCaption="Month" count="13">
          <ranges>
            <range startItem="0">
              <i n="[Table4].[Month].&amp;" c="(blank)"/>
              <i n="[Table4].[Month].&amp;[1]" c="1"/>
              <i n="[Table4].[Month].&amp;[2]" c="2"/>
              <i n="[Table4].[Month].&amp;[3]" c="3"/>
              <i n="[Table4].[Month].&amp;[4]" c="4"/>
              <i n="[Table4].[Month].&amp;[5]" c="5"/>
              <i n="[Table4].[Month].&amp;[6]" c="6"/>
              <i n="[Table4].[Month].&amp;[7]" c="7"/>
              <i n="[Table4].[Month].&amp;[8]" c="8"/>
              <i n="[Table4].[Month].&amp;[9]" c="9"/>
              <i n="[Table4].[Month].&amp;[10]" c="10"/>
              <i n="[Table4].[Month].&amp;[11]" c="11"/>
              <i n="[Table4].[Month].&amp;[12]" c="12"/>
            </range>
          </ranges>
        </level>
      </levels>
      <selections count="1">
        <selection n="[Table4].[Month].&amp;[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7C2C543-90BD-442F-9784-CE5349DD5FB1}" cache="Slicer_Month" caption="Month" startItem="1" showCaption="0" level="1" style="SlicerStyleOther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502" totalsRowCount="1" headerRowDxfId="34" dataDxfId="33" headerRowCellStyle="Currency" dataCellStyle="Currency">
  <autoFilter ref="A1:I501" xr:uid="{00000000-0009-0000-0100-000001000000}"/>
  <sortState xmlns:xlrd2="http://schemas.microsoft.com/office/spreadsheetml/2017/richdata2" ref="A2:I501">
    <sortCondition ref="A1:A501"/>
  </sortState>
  <tableColumns count="9">
    <tableColumn id="1" xr3:uid="{00000000-0010-0000-0000-000001000000}" name="Order ID"/>
    <tableColumn id="2" xr3:uid="{00000000-0010-0000-0000-000002000000}" name="Order Date" dataDxfId="32" totalsRowDxfId="31"/>
    <tableColumn id="3" xr3:uid="{00000000-0010-0000-0000-000003000000}" name="CustomerName"/>
    <tableColumn id="4" xr3:uid="{00000000-0010-0000-0000-000004000000}" name="State"/>
    <tableColumn id="5" xr3:uid="{00000000-0010-0000-0000-000005000000}" name="City"/>
    <tableColumn id="6" xr3:uid="{00000000-0010-0000-0000-000006000000}" name="Total Amount Actual Sales" totalsRowFunction="custom" dataDxfId="30" totalsRowDxfId="29" dataCellStyle="Currency" totalsRowCellStyle="Currency">
      <calculatedColumnFormula>SUMIF('Order Details'!A:A, A2, 'Order Details'!B:B)</calculatedColumnFormula>
      <totalsRowFormula>SUM(F2:F501)</totalsRowFormula>
    </tableColumn>
    <tableColumn id="7" xr3:uid="{00000000-0010-0000-0000-000007000000}" name="Furniture Actual Sales" totalsRowFunction="custom" dataDxfId="28" totalsRowDxfId="27" dataCellStyle="Currency" totalsRowCellStyle="Currency">
      <calculatedColumnFormula>SUMIFS('Order Details'!B:B,'Order Details'!A:A, 'List of Orders'!A2, 'Order Details'!E:E, "Furniture")</calculatedColumnFormula>
      <totalsRowFormula>SUM(G2:G501)</totalsRowFormula>
    </tableColumn>
    <tableColumn id="8" xr3:uid="{00000000-0010-0000-0000-000008000000}" name="Clothing Actual Sales" totalsRowFunction="custom" dataDxfId="26" totalsRowDxfId="25" dataCellStyle="Currency" totalsRowCellStyle="Currency">
      <calculatedColumnFormula>SUMIFS('Order Details'!B:B,'Order Details'!A:A, 'List of Orders'!A2, 'Order Details'!E:E, "Clothing")</calculatedColumnFormula>
      <totalsRowFormula>SUM(H2:H501)</totalsRowFormula>
    </tableColumn>
    <tableColumn id="9" xr3:uid="{00000000-0010-0000-0000-000009000000}" name="Electronics Actual Sales" totalsRowFunction="custom" dataDxfId="24" totalsRowDxfId="23" dataCellStyle="Currency" totalsRowCellStyle="Currency">
      <calculatedColumnFormula>SUMIFS('Order Details'!B:B,'Order Details'!A:A,'List of Orders'!A2, 'Order Details'!E:E, "Electronics")</calculatedColumnFormula>
      <totalsRowFormula>SUM(I2:I501)</totalsRow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8F3302-273A-42A6-9616-FE18EC814109}" name="Table4" displayName="Table4" ref="A1:G1501" totalsRowShown="0">
  <autoFilter ref="A1:G1501" xr:uid="{148F3302-273A-42A6-9616-FE18EC814109}"/>
  <tableColumns count="7">
    <tableColumn id="1" xr3:uid="{F57402B3-0D9C-4F0D-AE93-63B6AE127380}" name="Order ID"/>
    <tableColumn id="2" xr3:uid="{542BB807-45A1-45B2-B94F-63580FEC4E0B}" name="Amount" dataDxfId="22"/>
    <tableColumn id="3" xr3:uid="{C7325EB1-1810-4BC9-A108-15EA826931BF}" name="Profit" dataDxfId="21" dataCellStyle="Currency"/>
    <tableColumn id="4" xr3:uid="{9EC93DE6-381A-43A4-8418-CF7C1DDEB149}" name="Quantity"/>
    <tableColumn id="5" xr3:uid="{36AEDFEA-F820-4CCA-859B-27708C30EEDB}" name="Category"/>
    <tableColumn id="6" xr3:uid="{B6996A3D-346C-4621-A578-6472A66F16A9}" name="Sub-Category"/>
    <tableColumn id="7" xr3:uid="{7D7E452A-897F-424C-B24A-3279249429ED}" name="Order Date" dataDxfId="20">
      <calculatedColumnFormula>VLOOKUP(A2, Table1[[Order ID]:[Order Date]], 2, 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BD65E64-1B0B-4704-9043-D1983F6DFC90}" name="Table6" displayName="Table6" ref="A1:D38" totalsRowShown="0">
  <autoFilter ref="A1:D38" xr:uid="{00000000-0009-0000-0000-000002000000}"/>
  <tableColumns count="4">
    <tableColumn id="1" xr3:uid="{822FFBBB-AB69-493F-BC83-C627477F23D4}" name="Month of Order Date" dataDxfId="13"/>
    <tableColumn id="2" xr3:uid="{D1A1BF62-B949-451A-9D4F-83855CB80D15}" name="Category"/>
    <tableColumn id="3" xr3:uid="{51B95E98-8BDC-4683-B9AB-351B5DA5B20B}" name="Target" dataDxfId="12" dataCellStyle="Currency"/>
    <tableColumn id="4" xr3:uid="{B397A9B4-2E8E-4856-96FC-D41F8E827875}" name=" Actual Sales " dataDxfId="11" dataCellStyle="Currenc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B20" totalsRowShown="0">
  <autoFilter ref="A1:B20" xr:uid="{00000000-0009-0000-0100-000002000000}"/>
  <tableColumns count="2">
    <tableColumn id="1" xr3:uid="{00000000-0010-0000-0100-000001000000}" name="States" dataDxfId="19"/>
    <tableColumn id="2" xr3:uid="{00000000-0010-0000-0100-000002000000}" name="Total Sales" dataDxfId="18"/>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4" displayName="Table24" ref="A25:B44" totalsRowShown="0">
  <autoFilter ref="A25:B44" xr:uid="{00000000-0009-0000-0100-000003000000}">
    <filterColumn colId="1">
      <top10 val="4" filterVal="22359"/>
    </filterColumn>
  </autoFilter>
  <sortState xmlns:xlrd2="http://schemas.microsoft.com/office/spreadsheetml/2017/richdata2" ref="A26:B44">
    <sortCondition ref="B25:B44"/>
  </sortState>
  <tableColumns count="2">
    <tableColumn id="1" xr3:uid="{00000000-0010-0000-0200-000001000000}" name="States" dataDxfId="17"/>
    <tableColumn id="2" xr3:uid="{00000000-0010-0000-0200-000002000000}" name="Total Sales" dataDxfId="16"/>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51:B68" totalsRowShown="0">
  <autoFilter ref="A51:B68" xr:uid="{00000000-0009-0000-0100-000005000000}"/>
  <sortState xmlns:xlrd2="http://schemas.microsoft.com/office/spreadsheetml/2017/richdata2" ref="A52:B68">
    <sortCondition descending="1" ref="B51:B68"/>
  </sortState>
  <tableColumns count="2">
    <tableColumn id="1" xr3:uid="{00000000-0010-0000-0300-000001000000}" name="Sub-category" dataDxfId="15"/>
    <tableColumn id="2" xr3:uid="{00000000-0010-0000-0300-000002000000}" name="Profits" dataDxfId="14"/>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3.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J46"/>
  <sheetViews>
    <sheetView showGridLines="0" showRowColHeaders="0" tabSelected="1" topLeftCell="A2" zoomScale="59" zoomScaleNormal="53" workbookViewId="0">
      <selection activeCell="A4" sqref="A4"/>
    </sheetView>
  </sheetViews>
  <sheetFormatPr defaultColWidth="10.83203125" defaultRowHeight="15.5" x14ac:dyDescent="0.35"/>
  <cols>
    <col min="1" max="16384" width="10.83203125" style="12"/>
  </cols>
  <sheetData>
    <row r="46" spans="10:10" x14ac:dyDescent="0.35">
      <c r="J46" s="12" t="s">
        <v>937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2"/>
  <sheetViews>
    <sheetView zoomScale="57" workbookViewId="0">
      <selection activeCell="D8" sqref="A2:I501"/>
    </sheetView>
  </sheetViews>
  <sheetFormatPr defaultColWidth="10.6640625" defaultRowHeight="15.5" x14ac:dyDescent="0.35"/>
  <cols>
    <col min="1" max="1" width="13.6640625" customWidth="1"/>
    <col min="2" max="2" width="19.5" style="1" customWidth="1"/>
    <col min="3" max="3" width="18.83203125" customWidth="1"/>
    <col min="4" max="4" width="19.83203125" customWidth="1"/>
    <col min="5" max="5" width="21.6640625" customWidth="1"/>
    <col min="6" max="6" width="26.5" style="3" customWidth="1"/>
    <col min="7" max="8" width="22.83203125" style="8" customWidth="1"/>
    <col min="9" max="9" width="24.6640625" style="8" customWidth="1"/>
    <col min="10" max="10" width="14.83203125" customWidth="1"/>
  </cols>
  <sheetData>
    <row r="1" spans="1:9" x14ac:dyDescent="0.35">
      <c r="A1" t="s">
        <v>0</v>
      </c>
      <c r="B1" s="1" t="s">
        <v>1</v>
      </c>
      <c r="C1" t="s">
        <v>2</v>
      </c>
      <c r="D1" t="s">
        <v>3</v>
      </c>
      <c r="E1" t="s">
        <v>4</v>
      </c>
      <c r="F1" s="3" t="s">
        <v>922</v>
      </c>
      <c r="G1" s="8" t="s">
        <v>919</v>
      </c>
      <c r="H1" s="8" t="s">
        <v>920</v>
      </c>
      <c r="I1" s="8" t="s">
        <v>921</v>
      </c>
    </row>
    <row r="2" spans="1:9" x14ac:dyDescent="0.35">
      <c r="A2" t="s">
        <v>5</v>
      </c>
      <c r="B2" s="1">
        <v>43191</v>
      </c>
      <c r="C2" t="s">
        <v>6</v>
      </c>
      <c r="D2" t="s">
        <v>7</v>
      </c>
      <c r="E2" t="s">
        <v>8</v>
      </c>
      <c r="F2" s="3">
        <f>SUMIF('Order Details'!A:A, A2, 'Order Details'!B:B)</f>
        <v>1429</v>
      </c>
      <c r="G2" s="8">
        <f>SUMIFS('Order Details'!B:B,'Order Details'!A:A, 'List of Orders'!A2, 'Order Details'!E:E, "Furniture")</f>
        <v>1275</v>
      </c>
      <c r="H2" s="8">
        <f>SUMIFS('Order Details'!B:B,'Order Details'!A:A, 'List of Orders'!A2, 'Order Details'!E:E, "Clothing")</f>
        <v>74</v>
      </c>
      <c r="I2" s="8">
        <f>SUMIFS('Order Details'!B:B,'Order Details'!A:A,'List of Orders'!A2, 'Order Details'!E:E, "Electronics")</f>
        <v>80</v>
      </c>
    </row>
    <row r="3" spans="1:9" x14ac:dyDescent="0.35">
      <c r="A3" t="s">
        <v>9</v>
      </c>
      <c r="B3" s="1">
        <v>43191</v>
      </c>
      <c r="C3" t="s">
        <v>10</v>
      </c>
      <c r="D3" t="s">
        <v>11</v>
      </c>
      <c r="E3" t="s">
        <v>12</v>
      </c>
      <c r="F3" s="3">
        <f>SUMIF('Order Details'!A:A, A3, 'Order Details'!B:B)</f>
        <v>3889</v>
      </c>
      <c r="G3" s="8">
        <f>SUMIFS('Order Details'!B:B,'Order Details'!A:A, 'List of Orders'!A3, 'Order Details'!E:E, "Furniture")</f>
        <v>0</v>
      </c>
      <c r="H3" s="8">
        <f>SUMIFS('Order Details'!B:B,'Order Details'!A:A, 'List of Orders'!A3, 'Order Details'!E:E, "Clothing")</f>
        <v>680</v>
      </c>
      <c r="I3" s="8">
        <f>SUMIFS('Order Details'!B:B,'Order Details'!A:A,'List of Orders'!A3, 'Order Details'!E:E, "Electronics")</f>
        <v>3209</v>
      </c>
    </row>
    <row r="4" spans="1:9" x14ac:dyDescent="0.35">
      <c r="A4" t="s">
        <v>13</v>
      </c>
      <c r="B4" s="1">
        <v>43193</v>
      </c>
      <c r="C4" t="s">
        <v>14</v>
      </c>
      <c r="D4" t="s">
        <v>15</v>
      </c>
      <c r="E4" t="s">
        <v>16</v>
      </c>
      <c r="F4" s="3">
        <f>SUMIF('Order Details'!A:A, A4, 'Order Details'!B:B)</f>
        <v>2025</v>
      </c>
      <c r="G4" s="8">
        <f>SUMIFS('Order Details'!B:B,'Order Details'!A:A, 'List of Orders'!A4, 'Order Details'!E:E, "Furniture")</f>
        <v>24</v>
      </c>
      <c r="H4" s="8">
        <f>SUMIFS('Order Details'!B:B,'Order Details'!A:A, 'List of Orders'!A4, 'Order Details'!E:E, "Clothing")</f>
        <v>2001</v>
      </c>
      <c r="I4" s="8">
        <f>SUMIFS('Order Details'!B:B,'Order Details'!A:A,'List of Orders'!A4, 'Order Details'!E:E, "Electronics")</f>
        <v>0</v>
      </c>
    </row>
    <row r="5" spans="1:9" x14ac:dyDescent="0.35">
      <c r="A5" t="s">
        <v>17</v>
      </c>
      <c r="B5" s="1">
        <v>43193</v>
      </c>
      <c r="C5" t="s">
        <v>18</v>
      </c>
      <c r="D5" t="s">
        <v>19</v>
      </c>
      <c r="E5" t="s">
        <v>20</v>
      </c>
      <c r="F5" s="3">
        <f>SUMIF('Order Details'!A:A, A5, 'Order Details'!B:B)</f>
        <v>222</v>
      </c>
      <c r="G5" s="8">
        <f>SUMIFS('Order Details'!B:B,'Order Details'!A:A, 'List of Orders'!A5, 'Order Details'!E:E, "Furniture")</f>
        <v>0</v>
      </c>
      <c r="H5" s="8">
        <f>SUMIFS('Order Details'!B:B,'Order Details'!A:A, 'List of Orders'!A5, 'Order Details'!E:E, "Clothing")</f>
        <v>222</v>
      </c>
      <c r="I5" s="8">
        <f>SUMIFS('Order Details'!B:B,'Order Details'!A:A,'List of Orders'!A5, 'Order Details'!E:E, "Electronics")</f>
        <v>0</v>
      </c>
    </row>
    <row r="6" spans="1:9" x14ac:dyDescent="0.35">
      <c r="A6" t="s">
        <v>21</v>
      </c>
      <c r="B6" s="1">
        <v>43195</v>
      </c>
      <c r="C6" t="s">
        <v>22</v>
      </c>
      <c r="D6" t="s">
        <v>23</v>
      </c>
      <c r="E6" t="s">
        <v>24</v>
      </c>
      <c r="F6" s="3">
        <f>SUMIF('Order Details'!A:A, A6, 'Order Details'!B:B)</f>
        <v>75</v>
      </c>
      <c r="G6" s="8">
        <f>SUMIFS('Order Details'!B:B,'Order Details'!A:A, 'List of Orders'!A6, 'Order Details'!E:E, "Furniture")</f>
        <v>0</v>
      </c>
      <c r="H6" s="8">
        <f>SUMIFS('Order Details'!B:B,'Order Details'!A:A, 'List of Orders'!A6, 'Order Details'!E:E, "Clothing")</f>
        <v>75</v>
      </c>
      <c r="I6" s="8">
        <f>SUMIFS('Order Details'!B:B,'Order Details'!A:A,'List of Orders'!A6, 'Order Details'!E:E, "Electronics")</f>
        <v>0</v>
      </c>
    </row>
    <row r="7" spans="1:9" x14ac:dyDescent="0.35">
      <c r="A7" t="s">
        <v>25</v>
      </c>
      <c r="B7" s="1">
        <v>43196</v>
      </c>
      <c r="C7" t="s">
        <v>26</v>
      </c>
      <c r="D7" t="s">
        <v>27</v>
      </c>
      <c r="E7" t="s">
        <v>28</v>
      </c>
      <c r="F7" s="3">
        <f>SUMIF('Order Details'!A:A, A7, 'Order Details'!B:B)</f>
        <v>87</v>
      </c>
      <c r="G7" s="8">
        <f>SUMIFS('Order Details'!B:B,'Order Details'!A:A, 'List of Orders'!A7, 'Order Details'!E:E, "Furniture")</f>
        <v>0</v>
      </c>
      <c r="H7" s="8">
        <f>SUMIFS('Order Details'!B:B,'Order Details'!A:A, 'List of Orders'!A7, 'Order Details'!E:E, "Clothing")</f>
        <v>87</v>
      </c>
      <c r="I7" s="8">
        <f>SUMIFS('Order Details'!B:B,'Order Details'!A:A,'List of Orders'!A7, 'Order Details'!E:E, "Electronics")</f>
        <v>0</v>
      </c>
    </row>
    <row r="8" spans="1:9" x14ac:dyDescent="0.35">
      <c r="A8" t="s">
        <v>29</v>
      </c>
      <c r="B8" s="1">
        <v>43196</v>
      </c>
      <c r="C8" t="s">
        <v>30</v>
      </c>
      <c r="D8" t="s">
        <v>31</v>
      </c>
      <c r="E8" t="s">
        <v>32</v>
      </c>
      <c r="F8" s="3">
        <f>SUMIF('Order Details'!A:A, A8, 'Order Details'!B:B)</f>
        <v>50</v>
      </c>
      <c r="G8" s="8">
        <f>SUMIFS('Order Details'!B:B,'Order Details'!A:A, 'List of Orders'!A8, 'Order Details'!E:E, "Furniture")</f>
        <v>0</v>
      </c>
      <c r="H8" s="8">
        <f>SUMIFS('Order Details'!B:B,'Order Details'!A:A, 'List of Orders'!A8, 'Order Details'!E:E, "Clothing")</f>
        <v>50</v>
      </c>
      <c r="I8" s="8">
        <f>SUMIFS('Order Details'!B:B,'Order Details'!A:A,'List of Orders'!A8, 'Order Details'!E:E, "Electronics")</f>
        <v>0</v>
      </c>
    </row>
    <row r="9" spans="1:9" x14ac:dyDescent="0.35">
      <c r="A9" t="s">
        <v>33</v>
      </c>
      <c r="B9" s="1">
        <v>43198</v>
      </c>
      <c r="C9" t="s">
        <v>34</v>
      </c>
      <c r="D9" t="s">
        <v>35</v>
      </c>
      <c r="E9" t="s">
        <v>36</v>
      </c>
      <c r="F9" s="3">
        <f>SUMIF('Order Details'!A:A, A9, 'Order Details'!B:B)</f>
        <v>2953</v>
      </c>
      <c r="G9" s="8">
        <f>SUMIFS('Order Details'!B:B,'Order Details'!A:A, 'List of Orders'!A9, 'Order Details'!E:E, "Furniture")</f>
        <v>1840</v>
      </c>
      <c r="H9" s="8">
        <f>SUMIFS('Order Details'!B:B,'Order Details'!A:A, 'List of Orders'!A9, 'Order Details'!E:E, "Clothing")</f>
        <v>257</v>
      </c>
      <c r="I9" s="8">
        <f>SUMIFS('Order Details'!B:B,'Order Details'!A:A,'List of Orders'!A9, 'Order Details'!E:E, "Electronics")</f>
        <v>856</v>
      </c>
    </row>
    <row r="10" spans="1:9" x14ac:dyDescent="0.35">
      <c r="A10" t="s">
        <v>37</v>
      </c>
      <c r="B10" s="1">
        <v>43199</v>
      </c>
      <c r="C10" t="s">
        <v>38</v>
      </c>
      <c r="D10" t="s">
        <v>39</v>
      </c>
      <c r="E10" t="s">
        <v>40</v>
      </c>
      <c r="F10" s="3">
        <f>SUMIF('Order Details'!A:A, A10, 'Order Details'!B:B)</f>
        <v>510</v>
      </c>
      <c r="G10" s="8">
        <f>SUMIFS('Order Details'!B:B,'Order Details'!A:A, 'List of Orders'!A10, 'Order Details'!E:E, "Furniture")</f>
        <v>0</v>
      </c>
      <c r="H10" s="8">
        <f>SUMIFS('Order Details'!B:B,'Order Details'!A:A, 'List of Orders'!A10, 'Order Details'!E:E, "Clothing")</f>
        <v>25</v>
      </c>
      <c r="I10" s="8">
        <f>SUMIFS('Order Details'!B:B,'Order Details'!A:A,'List of Orders'!A10, 'Order Details'!E:E, "Electronics")</f>
        <v>485</v>
      </c>
    </row>
    <row r="11" spans="1:9" x14ac:dyDescent="0.35">
      <c r="A11" t="s">
        <v>41</v>
      </c>
      <c r="B11" s="1">
        <v>43199</v>
      </c>
      <c r="C11" t="s">
        <v>42</v>
      </c>
      <c r="D11" t="s">
        <v>43</v>
      </c>
      <c r="E11" t="s">
        <v>44</v>
      </c>
      <c r="F11" s="3">
        <f>SUMIF('Order Details'!A:A, A11, 'Order Details'!B:B)</f>
        <v>2105</v>
      </c>
      <c r="G11" s="8">
        <f>SUMIFS('Order Details'!B:B,'Order Details'!A:A, 'List of Orders'!A11, 'Order Details'!E:E, "Furniture")</f>
        <v>30</v>
      </c>
      <c r="H11" s="8">
        <f>SUMIFS('Order Details'!B:B,'Order Details'!A:A, 'List of Orders'!A11, 'Order Details'!E:E, "Clothing")</f>
        <v>150</v>
      </c>
      <c r="I11" s="8">
        <f>SUMIFS('Order Details'!B:B,'Order Details'!A:A,'List of Orders'!A11, 'Order Details'!E:E, "Electronics")</f>
        <v>1925</v>
      </c>
    </row>
    <row r="12" spans="1:9" x14ac:dyDescent="0.35">
      <c r="A12" t="s">
        <v>45</v>
      </c>
      <c r="B12" s="1">
        <v>43201</v>
      </c>
      <c r="C12" t="s">
        <v>46</v>
      </c>
      <c r="D12" t="s">
        <v>47</v>
      </c>
      <c r="E12" t="s">
        <v>48</v>
      </c>
      <c r="F12" s="3">
        <f>SUMIF('Order Details'!A:A, A12, 'Order Details'!B:B)</f>
        <v>160</v>
      </c>
      <c r="G12" s="8">
        <f>SUMIFS('Order Details'!B:B,'Order Details'!A:A, 'List of Orders'!A12, 'Order Details'!E:E, "Furniture")</f>
        <v>0</v>
      </c>
      <c r="H12" s="8">
        <f>SUMIFS('Order Details'!B:B,'Order Details'!A:A, 'List of Orders'!A12, 'Order Details'!E:E, "Clothing")</f>
        <v>160</v>
      </c>
      <c r="I12" s="8">
        <f>SUMIFS('Order Details'!B:B,'Order Details'!A:A,'List of Orders'!A12, 'Order Details'!E:E, "Electronics")</f>
        <v>0</v>
      </c>
    </row>
    <row r="13" spans="1:9" x14ac:dyDescent="0.35">
      <c r="A13" t="s">
        <v>49</v>
      </c>
      <c r="B13" s="1">
        <v>43202</v>
      </c>
      <c r="C13" t="s">
        <v>50</v>
      </c>
      <c r="D13" t="s">
        <v>51</v>
      </c>
      <c r="E13" t="s">
        <v>52</v>
      </c>
      <c r="F13" s="3">
        <f>SUMIF('Order Details'!A:A, A13, 'Order Details'!B:B)</f>
        <v>259</v>
      </c>
      <c r="G13" s="8">
        <f>SUMIFS('Order Details'!B:B,'Order Details'!A:A, 'List of Orders'!A13, 'Order Details'!E:E, "Furniture")</f>
        <v>259</v>
      </c>
      <c r="H13" s="8">
        <f>SUMIFS('Order Details'!B:B,'Order Details'!A:A, 'List of Orders'!A13, 'Order Details'!E:E, "Clothing")</f>
        <v>0</v>
      </c>
      <c r="I13" s="8">
        <f>SUMIFS('Order Details'!B:B,'Order Details'!A:A,'List of Orders'!A13, 'Order Details'!E:E, "Electronics")</f>
        <v>0</v>
      </c>
    </row>
    <row r="14" spans="1:9" x14ac:dyDescent="0.35">
      <c r="A14" t="s">
        <v>53</v>
      </c>
      <c r="B14" s="1">
        <v>43202</v>
      </c>
      <c r="C14" t="s">
        <v>54</v>
      </c>
      <c r="D14" t="s">
        <v>55</v>
      </c>
      <c r="E14" t="s">
        <v>52</v>
      </c>
      <c r="F14" s="3">
        <f>SUMIF('Order Details'!A:A, A14, 'Order Details'!B:B)</f>
        <v>1603</v>
      </c>
      <c r="G14" s="8">
        <f>SUMIFS('Order Details'!B:B,'Order Details'!A:A, 'List of Orders'!A14, 'Order Details'!E:E, "Furniture")</f>
        <v>0</v>
      </c>
      <c r="H14" s="8">
        <f>SUMIFS('Order Details'!B:B,'Order Details'!A:A, 'List of Orders'!A14, 'Order Details'!E:E, "Clothing")</f>
        <v>1603</v>
      </c>
      <c r="I14" s="8">
        <f>SUMIFS('Order Details'!B:B,'Order Details'!A:A,'List of Orders'!A14, 'Order Details'!E:E, "Electronics")</f>
        <v>0</v>
      </c>
    </row>
    <row r="15" spans="1:9" x14ac:dyDescent="0.35">
      <c r="A15" t="s">
        <v>56</v>
      </c>
      <c r="B15" s="1">
        <v>43203</v>
      </c>
      <c r="C15" t="s">
        <v>57</v>
      </c>
      <c r="D15" t="s">
        <v>58</v>
      </c>
      <c r="E15" t="s">
        <v>59</v>
      </c>
      <c r="F15" s="3">
        <f>SUMIF('Order Details'!A:A, A15, 'Order Details'!B:B)</f>
        <v>592</v>
      </c>
      <c r="G15" s="8">
        <f>SUMIFS('Order Details'!B:B,'Order Details'!A:A, 'List of Orders'!A15, 'Order Details'!E:E, "Furniture")</f>
        <v>494</v>
      </c>
      <c r="H15" s="8">
        <f>SUMIFS('Order Details'!B:B,'Order Details'!A:A, 'List of Orders'!A15, 'Order Details'!E:E, "Clothing")</f>
        <v>0</v>
      </c>
      <c r="I15" s="8">
        <f>SUMIFS('Order Details'!B:B,'Order Details'!A:A,'List of Orders'!A15, 'Order Details'!E:E, "Electronics")</f>
        <v>98</v>
      </c>
    </row>
    <row r="16" spans="1:9" x14ac:dyDescent="0.35">
      <c r="A16" t="s">
        <v>60</v>
      </c>
      <c r="B16" s="1">
        <v>43205</v>
      </c>
      <c r="C16" t="s">
        <v>61</v>
      </c>
      <c r="D16" t="s">
        <v>62</v>
      </c>
      <c r="E16" t="s">
        <v>63</v>
      </c>
      <c r="F16" s="3">
        <f>SUMIF('Order Details'!A:A, A16, 'Order Details'!B:B)</f>
        <v>68</v>
      </c>
      <c r="G16" s="8">
        <f>SUMIFS('Order Details'!B:B,'Order Details'!A:A, 'List of Orders'!A16, 'Order Details'!E:E, "Furniture")</f>
        <v>0</v>
      </c>
      <c r="H16" s="8">
        <f>SUMIFS('Order Details'!B:B,'Order Details'!A:A, 'List of Orders'!A16, 'Order Details'!E:E, "Clothing")</f>
        <v>68</v>
      </c>
      <c r="I16" s="8">
        <f>SUMIFS('Order Details'!B:B,'Order Details'!A:A,'List of Orders'!A16, 'Order Details'!E:E, "Electronics")</f>
        <v>0</v>
      </c>
    </row>
    <row r="17" spans="1:9" x14ac:dyDescent="0.35">
      <c r="A17" t="s">
        <v>64</v>
      </c>
      <c r="B17" s="1">
        <v>43205</v>
      </c>
      <c r="C17" t="s">
        <v>65</v>
      </c>
      <c r="D17" t="s">
        <v>66</v>
      </c>
      <c r="E17" t="s">
        <v>66</v>
      </c>
      <c r="F17" s="3">
        <f>SUMIF('Order Details'!A:A, A17, 'Order Details'!B:B)</f>
        <v>194</v>
      </c>
      <c r="G17" s="8">
        <f>SUMIFS('Order Details'!B:B,'Order Details'!A:A, 'List of Orders'!A17, 'Order Details'!E:E, "Furniture")</f>
        <v>0</v>
      </c>
      <c r="H17" s="8">
        <f>SUMIFS('Order Details'!B:B,'Order Details'!A:A, 'List of Orders'!A17, 'Order Details'!E:E, "Clothing")</f>
        <v>194</v>
      </c>
      <c r="I17" s="8">
        <f>SUMIFS('Order Details'!B:B,'Order Details'!A:A,'List of Orders'!A17, 'Order Details'!E:E, "Electronics")</f>
        <v>0</v>
      </c>
    </row>
    <row r="18" spans="1:9" x14ac:dyDescent="0.35">
      <c r="A18" t="s">
        <v>67</v>
      </c>
      <c r="B18" s="1">
        <v>43207</v>
      </c>
      <c r="C18" t="s">
        <v>68</v>
      </c>
      <c r="D18" t="s">
        <v>69</v>
      </c>
      <c r="E18" t="s">
        <v>70</v>
      </c>
      <c r="F18" s="3">
        <f>SUMIF('Order Details'!A:A, A18, 'Order Details'!B:B)</f>
        <v>305</v>
      </c>
      <c r="G18" s="8">
        <f>SUMIFS('Order Details'!B:B,'Order Details'!A:A, 'List of Orders'!A18, 'Order Details'!E:E, "Furniture")</f>
        <v>0</v>
      </c>
      <c r="H18" s="8">
        <f>SUMIFS('Order Details'!B:B,'Order Details'!A:A, 'List of Orders'!A18, 'Order Details'!E:E, "Clothing")</f>
        <v>0</v>
      </c>
      <c r="I18" s="8">
        <f>SUMIFS('Order Details'!B:B,'Order Details'!A:A,'List of Orders'!A18, 'Order Details'!E:E, "Electronics")</f>
        <v>305</v>
      </c>
    </row>
    <row r="19" spans="1:9" x14ac:dyDescent="0.35">
      <c r="A19" t="s">
        <v>71</v>
      </c>
      <c r="B19" s="1">
        <v>43208</v>
      </c>
      <c r="C19" t="s">
        <v>72</v>
      </c>
      <c r="D19" t="s">
        <v>73</v>
      </c>
      <c r="E19" t="s">
        <v>74</v>
      </c>
      <c r="F19" s="3">
        <f>SUMIF('Order Details'!A:A, A19, 'Order Details'!B:B)</f>
        <v>374</v>
      </c>
      <c r="G19" s="8">
        <f>SUMIFS('Order Details'!B:B,'Order Details'!A:A, 'List of Orders'!A19, 'Order Details'!E:E, "Furniture")</f>
        <v>362</v>
      </c>
      <c r="H19" s="8">
        <f>SUMIFS('Order Details'!B:B,'Order Details'!A:A, 'List of Orders'!A19, 'Order Details'!E:E, "Clothing")</f>
        <v>12</v>
      </c>
      <c r="I19" s="8">
        <f>SUMIFS('Order Details'!B:B,'Order Details'!A:A,'List of Orders'!A19, 'Order Details'!E:E, "Electronics")</f>
        <v>0</v>
      </c>
    </row>
    <row r="20" spans="1:9" x14ac:dyDescent="0.35">
      <c r="A20" t="s">
        <v>75</v>
      </c>
      <c r="B20" s="1">
        <v>43208</v>
      </c>
      <c r="C20" t="s">
        <v>76</v>
      </c>
      <c r="D20" t="s">
        <v>7</v>
      </c>
      <c r="E20" t="s">
        <v>8</v>
      </c>
      <c r="F20" s="3">
        <f>SUMIF('Order Details'!A:A, A20, 'Order Details'!B:B)</f>
        <v>353</v>
      </c>
      <c r="G20" s="8">
        <f>SUMIFS('Order Details'!B:B,'Order Details'!A:A, 'List of Orders'!A20, 'Order Details'!E:E, "Furniture")</f>
        <v>0</v>
      </c>
      <c r="H20" s="8">
        <f>SUMIFS('Order Details'!B:B,'Order Details'!A:A, 'List of Orders'!A20, 'Order Details'!E:E, "Clothing")</f>
        <v>353</v>
      </c>
      <c r="I20" s="8">
        <f>SUMIFS('Order Details'!B:B,'Order Details'!A:A,'List of Orders'!A20, 'Order Details'!E:E, "Electronics")</f>
        <v>0</v>
      </c>
    </row>
    <row r="21" spans="1:9" x14ac:dyDescent="0.35">
      <c r="A21" t="s">
        <v>77</v>
      </c>
      <c r="B21" s="1">
        <v>43210</v>
      </c>
      <c r="C21" t="s">
        <v>78</v>
      </c>
      <c r="D21" t="s">
        <v>11</v>
      </c>
      <c r="E21" t="s">
        <v>12</v>
      </c>
      <c r="F21" s="3">
        <f>SUMIF('Order Details'!A:A, A21, 'Order Details'!B:B)</f>
        <v>193</v>
      </c>
      <c r="G21" s="8">
        <f>SUMIFS('Order Details'!B:B,'Order Details'!A:A, 'List of Orders'!A21, 'Order Details'!E:E, "Furniture")</f>
        <v>0</v>
      </c>
      <c r="H21" s="8">
        <f>SUMIFS('Order Details'!B:B,'Order Details'!A:A, 'List of Orders'!A21, 'Order Details'!E:E, "Clothing")</f>
        <v>0</v>
      </c>
      <c r="I21" s="8">
        <f>SUMIFS('Order Details'!B:B,'Order Details'!A:A,'List of Orders'!A21, 'Order Details'!E:E, "Electronics")</f>
        <v>193</v>
      </c>
    </row>
    <row r="22" spans="1:9" x14ac:dyDescent="0.35">
      <c r="A22" t="s">
        <v>79</v>
      </c>
      <c r="B22" s="1">
        <v>43210</v>
      </c>
      <c r="C22" t="s">
        <v>80</v>
      </c>
      <c r="D22" t="s">
        <v>15</v>
      </c>
      <c r="E22" t="s">
        <v>16</v>
      </c>
      <c r="F22" s="3">
        <f>SUMIF('Order Details'!A:A, A22, 'Order Details'!B:B)</f>
        <v>794</v>
      </c>
      <c r="G22" s="8">
        <f>SUMIFS('Order Details'!B:B,'Order Details'!A:A, 'List of Orders'!A22, 'Order Details'!E:E, "Furniture")</f>
        <v>0</v>
      </c>
      <c r="H22" s="8">
        <f>SUMIFS('Order Details'!B:B,'Order Details'!A:A, 'List of Orders'!A22, 'Order Details'!E:E, "Clothing")</f>
        <v>0</v>
      </c>
      <c r="I22" s="8">
        <f>SUMIFS('Order Details'!B:B,'Order Details'!A:A,'List of Orders'!A22, 'Order Details'!E:E, "Electronics")</f>
        <v>794</v>
      </c>
    </row>
    <row r="23" spans="1:9" x14ac:dyDescent="0.35">
      <c r="A23" t="s">
        <v>81</v>
      </c>
      <c r="B23" s="1">
        <v>43212</v>
      </c>
      <c r="C23" t="s">
        <v>82</v>
      </c>
      <c r="D23" t="s">
        <v>19</v>
      </c>
      <c r="E23" t="s">
        <v>20</v>
      </c>
      <c r="F23" s="3">
        <f>SUMIF('Order Details'!A:A, A23, 'Order Details'!B:B)</f>
        <v>534</v>
      </c>
      <c r="G23" s="8">
        <f>SUMIFS('Order Details'!B:B,'Order Details'!A:A, 'List of Orders'!A23, 'Order Details'!E:E, "Furniture")</f>
        <v>0</v>
      </c>
      <c r="H23" s="8">
        <f>SUMIFS('Order Details'!B:B,'Order Details'!A:A, 'List of Orders'!A23, 'Order Details'!E:E, "Clothing")</f>
        <v>534</v>
      </c>
      <c r="I23" s="8">
        <f>SUMIFS('Order Details'!B:B,'Order Details'!A:A,'List of Orders'!A23, 'Order Details'!E:E, "Electronics")</f>
        <v>0</v>
      </c>
    </row>
    <row r="24" spans="1:9" x14ac:dyDescent="0.35">
      <c r="A24" t="s">
        <v>83</v>
      </c>
      <c r="B24" s="1">
        <v>43212</v>
      </c>
      <c r="C24" t="s">
        <v>84</v>
      </c>
      <c r="D24" t="s">
        <v>23</v>
      </c>
      <c r="E24" t="s">
        <v>24</v>
      </c>
      <c r="F24" s="3">
        <f>SUMIF('Order Details'!A:A, A24, 'Order Details'!B:B)</f>
        <v>465</v>
      </c>
      <c r="G24" s="8">
        <f>SUMIFS('Order Details'!B:B,'Order Details'!A:A, 'List of Orders'!A24, 'Order Details'!E:E, "Furniture")</f>
        <v>0</v>
      </c>
      <c r="H24" s="8">
        <f>SUMIFS('Order Details'!B:B,'Order Details'!A:A, 'List of Orders'!A24, 'Order Details'!E:E, "Clothing")</f>
        <v>465</v>
      </c>
      <c r="I24" s="8">
        <f>SUMIFS('Order Details'!B:B,'Order Details'!A:A,'List of Orders'!A24, 'Order Details'!E:E, "Electronics")</f>
        <v>0</v>
      </c>
    </row>
    <row r="25" spans="1:9" x14ac:dyDescent="0.35">
      <c r="A25" t="s">
        <v>85</v>
      </c>
      <c r="B25" s="1">
        <v>43212</v>
      </c>
      <c r="C25" t="s">
        <v>86</v>
      </c>
      <c r="D25" t="s">
        <v>27</v>
      </c>
      <c r="E25" t="s">
        <v>28</v>
      </c>
      <c r="F25" s="3">
        <f>SUMIF('Order Details'!A:A, A25, 'Order Details'!B:B)</f>
        <v>26</v>
      </c>
      <c r="G25" s="8">
        <f>SUMIFS('Order Details'!B:B,'Order Details'!A:A, 'List of Orders'!A25, 'Order Details'!E:E, "Furniture")</f>
        <v>0</v>
      </c>
      <c r="H25" s="8">
        <f>SUMIFS('Order Details'!B:B,'Order Details'!A:A, 'List of Orders'!A25, 'Order Details'!E:E, "Clothing")</f>
        <v>26</v>
      </c>
      <c r="I25" s="8">
        <f>SUMIFS('Order Details'!B:B,'Order Details'!A:A,'List of Orders'!A25, 'Order Details'!E:E, "Electronics")</f>
        <v>0</v>
      </c>
    </row>
    <row r="26" spans="1:9" x14ac:dyDescent="0.35">
      <c r="A26" t="s">
        <v>87</v>
      </c>
      <c r="B26" s="1">
        <v>43213</v>
      </c>
      <c r="C26" t="s">
        <v>88</v>
      </c>
      <c r="D26" t="s">
        <v>31</v>
      </c>
      <c r="E26" t="s">
        <v>32</v>
      </c>
      <c r="F26" s="3">
        <f>SUMIF('Order Details'!A:A, A26, 'Order Details'!B:B)</f>
        <v>791</v>
      </c>
      <c r="G26" s="8">
        <f>SUMIFS('Order Details'!B:B,'Order Details'!A:A, 'List of Orders'!A26, 'Order Details'!E:E, "Furniture")</f>
        <v>0</v>
      </c>
      <c r="H26" s="8">
        <f>SUMIFS('Order Details'!B:B,'Order Details'!A:A, 'List of Orders'!A26, 'Order Details'!E:E, "Clothing")</f>
        <v>791</v>
      </c>
      <c r="I26" s="8">
        <f>SUMIFS('Order Details'!B:B,'Order Details'!A:A,'List of Orders'!A26, 'Order Details'!E:E, "Electronics")</f>
        <v>0</v>
      </c>
    </row>
    <row r="27" spans="1:9" x14ac:dyDescent="0.35">
      <c r="A27" t="s">
        <v>89</v>
      </c>
      <c r="B27" s="1">
        <v>43213</v>
      </c>
      <c r="C27" t="s">
        <v>90</v>
      </c>
      <c r="D27" t="s">
        <v>11</v>
      </c>
      <c r="E27" t="s">
        <v>91</v>
      </c>
      <c r="F27" s="3">
        <f>SUMIF('Order Details'!A:A, A27, 'Order Details'!B:B)</f>
        <v>1149</v>
      </c>
      <c r="G27" s="8">
        <f>SUMIFS('Order Details'!B:B,'Order Details'!A:A, 'List of Orders'!A27, 'Order Details'!E:E, "Furniture")</f>
        <v>1103</v>
      </c>
      <c r="H27" s="8">
        <f>SUMIFS('Order Details'!B:B,'Order Details'!A:A, 'List of Orders'!A27, 'Order Details'!E:E, "Clothing")</f>
        <v>0</v>
      </c>
      <c r="I27" s="8">
        <f>SUMIFS('Order Details'!B:B,'Order Details'!A:A,'List of Orders'!A27, 'Order Details'!E:E, "Electronics")</f>
        <v>46</v>
      </c>
    </row>
    <row r="28" spans="1:9" x14ac:dyDescent="0.35">
      <c r="A28" t="s">
        <v>92</v>
      </c>
      <c r="B28" s="1">
        <v>43213</v>
      </c>
      <c r="C28" t="s">
        <v>93</v>
      </c>
      <c r="D28" t="s">
        <v>15</v>
      </c>
      <c r="E28" t="s">
        <v>94</v>
      </c>
      <c r="F28" s="3">
        <f>SUMIF('Order Details'!A:A, A28, 'Order Details'!B:B)</f>
        <v>55</v>
      </c>
      <c r="G28" s="8">
        <f>SUMIFS('Order Details'!B:B,'Order Details'!A:A, 'List of Orders'!A28, 'Order Details'!E:E, "Furniture")</f>
        <v>0</v>
      </c>
      <c r="H28" s="8">
        <f>SUMIFS('Order Details'!B:B,'Order Details'!A:A, 'List of Orders'!A28, 'Order Details'!E:E, "Clothing")</f>
        <v>55</v>
      </c>
      <c r="I28" s="8">
        <f>SUMIFS('Order Details'!B:B,'Order Details'!A:A,'List of Orders'!A28, 'Order Details'!E:E, "Electronics")</f>
        <v>0</v>
      </c>
    </row>
    <row r="29" spans="1:9" x14ac:dyDescent="0.35">
      <c r="A29" t="s">
        <v>95</v>
      </c>
      <c r="B29" s="1">
        <v>43214</v>
      </c>
      <c r="C29" t="s">
        <v>96</v>
      </c>
      <c r="D29" t="s">
        <v>43</v>
      </c>
      <c r="E29" t="s">
        <v>44</v>
      </c>
      <c r="F29" s="3">
        <f>SUMIF('Order Details'!A:A, A29, 'Order Details'!B:B)</f>
        <v>104</v>
      </c>
      <c r="G29" s="8">
        <f>SUMIFS('Order Details'!B:B,'Order Details'!A:A, 'List of Orders'!A29, 'Order Details'!E:E, "Furniture")</f>
        <v>35</v>
      </c>
      <c r="H29" s="8">
        <f>SUMIFS('Order Details'!B:B,'Order Details'!A:A, 'List of Orders'!A29, 'Order Details'!E:E, "Clothing")</f>
        <v>69</v>
      </c>
      <c r="I29" s="8">
        <f>SUMIFS('Order Details'!B:B,'Order Details'!A:A,'List of Orders'!A29, 'Order Details'!E:E, "Electronics")</f>
        <v>0</v>
      </c>
    </row>
    <row r="30" spans="1:9" x14ac:dyDescent="0.35">
      <c r="A30" t="s">
        <v>97</v>
      </c>
      <c r="B30" s="1">
        <v>43214</v>
      </c>
      <c r="C30" t="s">
        <v>98</v>
      </c>
      <c r="D30" t="s">
        <v>47</v>
      </c>
      <c r="E30" t="s">
        <v>48</v>
      </c>
      <c r="F30" s="3">
        <f>SUMIF('Order Details'!A:A, A30, 'Order Details'!B:B)</f>
        <v>1560</v>
      </c>
      <c r="G30" s="8">
        <f>SUMIFS('Order Details'!B:B,'Order Details'!A:A, 'List of Orders'!A30, 'Order Details'!E:E, "Furniture")</f>
        <v>0</v>
      </c>
      <c r="H30" s="8">
        <f>SUMIFS('Order Details'!B:B,'Order Details'!A:A, 'List of Orders'!A30, 'Order Details'!E:E, "Clothing")</f>
        <v>1560</v>
      </c>
      <c r="I30" s="8">
        <f>SUMIFS('Order Details'!B:B,'Order Details'!A:A,'List of Orders'!A30, 'Order Details'!E:E, "Electronics")</f>
        <v>0</v>
      </c>
    </row>
    <row r="31" spans="1:9" x14ac:dyDescent="0.35">
      <c r="A31" t="s">
        <v>99</v>
      </c>
      <c r="B31" s="1">
        <v>43214</v>
      </c>
      <c r="C31" t="s">
        <v>100</v>
      </c>
      <c r="D31" t="s">
        <v>51</v>
      </c>
      <c r="E31" t="s">
        <v>52</v>
      </c>
      <c r="F31" s="3">
        <f>SUMIF('Order Details'!A:A, A31, 'Order Details'!B:B)</f>
        <v>506</v>
      </c>
      <c r="G31" s="8">
        <f>SUMIFS('Order Details'!B:B,'Order Details'!A:A, 'List of Orders'!A31, 'Order Details'!E:E, "Furniture")</f>
        <v>0</v>
      </c>
      <c r="H31" s="8">
        <f>SUMIFS('Order Details'!B:B,'Order Details'!A:A, 'List of Orders'!A31, 'Order Details'!E:E, "Clothing")</f>
        <v>363</v>
      </c>
      <c r="I31" s="8">
        <f>SUMIFS('Order Details'!B:B,'Order Details'!A:A,'List of Orders'!A31, 'Order Details'!E:E, "Electronics")</f>
        <v>143</v>
      </c>
    </row>
    <row r="32" spans="1:9" x14ac:dyDescent="0.35">
      <c r="A32" t="s">
        <v>101</v>
      </c>
      <c r="B32" s="1">
        <v>43214</v>
      </c>
      <c r="C32" t="s">
        <v>102</v>
      </c>
      <c r="D32" t="s">
        <v>55</v>
      </c>
      <c r="E32" t="s">
        <v>52</v>
      </c>
      <c r="F32" s="3">
        <f>SUMIF('Order Details'!A:A, A32, 'Order Details'!B:B)</f>
        <v>89</v>
      </c>
      <c r="G32" s="8">
        <f>SUMIFS('Order Details'!B:B,'Order Details'!A:A, 'List of Orders'!A32, 'Order Details'!E:E, "Furniture")</f>
        <v>89</v>
      </c>
      <c r="H32" s="8">
        <f>SUMIFS('Order Details'!B:B,'Order Details'!A:A, 'List of Orders'!A32, 'Order Details'!E:E, "Clothing")</f>
        <v>0</v>
      </c>
      <c r="I32" s="8">
        <f>SUMIFS('Order Details'!B:B,'Order Details'!A:A,'List of Orders'!A32, 'Order Details'!E:E, "Electronics")</f>
        <v>0</v>
      </c>
    </row>
    <row r="33" spans="1:9" x14ac:dyDescent="0.35">
      <c r="A33" t="s">
        <v>103</v>
      </c>
      <c r="B33" s="1">
        <v>43215</v>
      </c>
      <c r="C33" t="s">
        <v>104</v>
      </c>
      <c r="D33" t="s">
        <v>58</v>
      </c>
      <c r="E33" t="s">
        <v>59</v>
      </c>
      <c r="F33" s="3">
        <f>SUMIF('Order Details'!A:A, A33, 'Order Details'!B:B)</f>
        <v>19</v>
      </c>
      <c r="G33" s="8">
        <f>SUMIFS('Order Details'!B:B,'Order Details'!A:A, 'List of Orders'!A33, 'Order Details'!E:E, "Furniture")</f>
        <v>0</v>
      </c>
      <c r="H33" s="8">
        <f>SUMIFS('Order Details'!B:B,'Order Details'!A:A, 'List of Orders'!A33, 'Order Details'!E:E, "Clothing")</f>
        <v>19</v>
      </c>
      <c r="I33" s="8">
        <f>SUMIFS('Order Details'!B:B,'Order Details'!A:A,'List of Orders'!A33, 'Order Details'!E:E, "Electronics")</f>
        <v>0</v>
      </c>
    </row>
    <row r="34" spans="1:9" x14ac:dyDescent="0.35">
      <c r="A34" t="s">
        <v>105</v>
      </c>
      <c r="B34" s="1">
        <v>43216</v>
      </c>
      <c r="C34" t="s">
        <v>106</v>
      </c>
      <c r="D34" t="s">
        <v>62</v>
      </c>
      <c r="E34" t="s">
        <v>63</v>
      </c>
      <c r="F34" s="3">
        <f>SUMIF('Order Details'!A:A, A34, 'Order Details'!B:B)</f>
        <v>1456</v>
      </c>
      <c r="G34" s="8">
        <f>SUMIFS('Order Details'!B:B,'Order Details'!A:A, 'List of Orders'!A34, 'Order Details'!E:E, "Furniture")</f>
        <v>0</v>
      </c>
      <c r="H34" s="8">
        <f>SUMIFS('Order Details'!B:B,'Order Details'!A:A, 'List of Orders'!A34, 'Order Details'!E:E, "Clothing")</f>
        <v>1207</v>
      </c>
      <c r="I34" s="8">
        <f>SUMIFS('Order Details'!B:B,'Order Details'!A:A,'List of Orders'!A34, 'Order Details'!E:E, "Electronics")</f>
        <v>249</v>
      </c>
    </row>
    <row r="35" spans="1:9" x14ac:dyDescent="0.35">
      <c r="A35" t="s">
        <v>107</v>
      </c>
      <c r="B35" s="1">
        <v>43216</v>
      </c>
      <c r="C35" t="s">
        <v>108</v>
      </c>
      <c r="D35" t="s">
        <v>66</v>
      </c>
      <c r="E35" t="s">
        <v>66</v>
      </c>
      <c r="F35" s="3">
        <f>SUMIF('Order Details'!A:A, A35, 'Order Details'!B:B)</f>
        <v>389</v>
      </c>
      <c r="G35" s="8">
        <f>SUMIFS('Order Details'!B:B,'Order Details'!A:A, 'List of Orders'!A35, 'Order Details'!E:E, "Furniture")</f>
        <v>389</v>
      </c>
      <c r="H35" s="8">
        <f>SUMIFS('Order Details'!B:B,'Order Details'!A:A, 'List of Orders'!A35, 'Order Details'!E:E, "Clothing")</f>
        <v>0</v>
      </c>
      <c r="I35" s="8">
        <f>SUMIFS('Order Details'!B:B,'Order Details'!A:A,'List of Orders'!A35, 'Order Details'!E:E, "Electronics")</f>
        <v>0</v>
      </c>
    </row>
    <row r="36" spans="1:9" x14ac:dyDescent="0.35">
      <c r="A36" t="s">
        <v>109</v>
      </c>
      <c r="B36" s="1">
        <v>43216</v>
      </c>
      <c r="C36" t="s">
        <v>110</v>
      </c>
      <c r="D36" t="s">
        <v>69</v>
      </c>
      <c r="E36" t="s">
        <v>70</v>
      </c>
      <c r="F36" s="3">
        <f>SUMIF('Order Details'!A:A, A36, 'Order Details'!B:B)</f>
        <v>445</v>
      </c>
      <c r="G36" s="8">
        <f>SUMIFS('Order Details'!B:B,'Order Details'!A:A, 'List of Orders'!A36, 'Order Details'!E:E, "Furniture")</f>
        <v>0</v>
      </c>
      <c r="H36" s="8">
        <f>SUMIFS('Order Details'!B:B,'Order Details'!A:A, 'List of Orders'!A36, 'Order Details'!E:E, "Clothing")</f>
        <v>445</v>
      </c>
      <c r="I36" s="8">
        <f>SUMIFS('Order Details'!B:B,'Order Details'!A:A,'List of Orders'!A36, 'Order Details'!E:E, "Electronics")</f>
        <v>0</v>
      </c>
    </row>
    <row r="37" spans="1:9" x14ac:dyDescent="0.35">
      <c r="A37" t="s">
        <v>111</v>
      </c>
      <c r="B37" s="1">
        <v>43216</v>
      </c>
      <c r="C37" t="s">
        <v>112</v>
      </c>
      <c r="D37" t="s">
        <v>11</v>
      </c>
      <c r="E37" t="s">
        <v>91</v>
      </c>
      <c r="F37" s="3">
        <f>SUMIF('Order Details'!A:A, A37, 'Order Details'!B:B)</f>
        <v>637</v>
      </c>
      <c r="G37" s="8">
        <f>SUMIFS('Order Details'!B:B,'Order Details'!A:A, 'List of Orders'!A37, 'Order Details'!E:E, "Furniture")</f>
        <v>0</v>
      </c>
      <c r="H37" s="8">
        <f>SUMIFS('Order Details'!B:B,'Order Details'!A:A, 'List of Orders'!A37, 'Order Details'!E:E, "Clothing")</f>
        <v>637</v>
      </c>
      <c r="I37" s="8">
        <f>SUMIFS('Order Details'!B:B,'Order Details'!A:A,'List of Orders'!A37, 'Order Details'!E:E, "Electronics")</f>
        <v>0</v>
      </c>
    </row>
    <row r="38" spans="1:9" x14ac:dyDescent="0.35">
      <c r="A38" t="s">
        <v>113</v>
      </c>
      <c r="B38" s="1">
        <v>43216</v>
      </c>
      <c r="C38" t="s">
        <v>114</v>
      </c>
      <c r="D38" t="s">
        <v>15</v>
      </c>
      <c r="E38" t="s">
        <v>94</v>
      </c>
      <c r="F38" s="3">
        <f>SUMIF('Order Details'!A:A, A38, 'Order Details'!B:B)</f>
        <v>117</v>
      </c>
      <c r="G38" s="8">
        <f>SUMIFS('Order Details'!B:B,'Order Details'!A:A, 'List of Orders'!A38, 'Order Details'!E:E, "Furniture")</f>
        <v>0</v>
      </c>
      <c r="H38" s="8">
        <f>SUMIFS('Order Details'!B:B,'Order Details'!A:A, 'List of Orders'!A38, 'Order Details'!E:E, "Clothing")</f>
        <v>117</v>
      </c>
      <c r="I38" s="8">
        <f>SUMIFS('Order Details'!B:B,'Order Details'!A:A,'List of Orders'!A38, 'Order Details'!E:E, "Electronics")</f>
        <v>0</v>
      </c>
    </row>
    <row r="39" spans="1:9" x14ac:dyDescent="0.35">
      <c r="A39" t="s">
        <v>115</v>
      </c>
      <c r="B39" s="1">
        <v>43216</v>
      </c>
      <c r="C39" t="s">
        <v>116</v>
      </c>
      <c r="D39" t="s">
        <v>11</v>
      </c>
      <c r="E39" t="s">
        <v>12</v>
      </c>
      <c r="F39" s="3">
        <f>SUMIF('Order Details'!A:A, A39, 'Order Details'!B:B)</f>
        <v>2032</v>
      </c>
      <c r="G39" s="8">
        <f>SUMIFS('Order Details'!B:B,'Order Details'!A:A, 'List of Orders'!A39, 'Order Details'!E:E, "Furniture")</f>
        <v>1062</v>
      </c>
      <c r="H39" s="8">
        <f>SUMIFS('Order Details'!B:B,'Order Details'!A:A, 'List of Orders'!A39, 'Order Details'!E:E, "Clothing")</f>
        <v>154</v>
      </c>
      <c r="I39" s="8">
        <f>SUMIFS('Order Details'!B:B,'Order Details'!A:A,'List of Orders'!A39, 'Order Details'!E:E, "Electronics")</f>
        <v>816</v>
      </c>
    </row>
    <row r="40" spans="1:9" x14ac:dyDescent="0.35">
      <c r="A40" t="s">
        <v>117</v>
      </c>
      <c r="B40" s="1">
        <v>43217</v>
      </c>
      <c r="C40" t="s">
        <v>118</v>
      </c>
      <c r="D40" t="s">
        <v>15</v>
      </c>
      <c r="E40" t="s">
        <v>16</v>
      </c>
      <c r="F40" s="3">
        <f>SUMIF('Order Details'!A:A, A40, 'Order Details'!B:B)</f>
        <v>1629</v>
      </c>
      <c r="G40" s="8">
        <f>SUMIFS('Order Details'!B:B,'Order Details'!A:A, 'List of Orders'!A40, 'Order Details'!E:E, "Furniture")</f>
        <v>0</v>
      </c>
      <c r="H40" s="8">
        <f>SUMIFS('Order Details'!B:B,'Order Details'!A:A, 'List of Orders'!A40, 'Order Details'!E:E, "Clothing")</f>
        <v>0</v>
      </c>
      <c r="I40" s="8">
        <f>SUMIFS('Order Details'!B:B,'Order Details'!A:A,'List of Orders'!A40, 'Order Details'!E:E, "Electronics")</f>
        <v>1629</v>
      </c>
    </row>
    <row r="41" spans="1:9" x14ac:dyDescent="0.35">
      <c r="A41" t="s">
        <v>119</v>
      </c>
      <c r="B41" s="1">
        <v>43217</v>
      </c>
      <c r="C41" t="s">
        <v>120</v>
      </c>
      <c r="D41" t="s">
        <v>19</v>
      </c>
      <c r="E41" t="s">
        <v>20</v>
      </c>
      <c r="F41" s="3">
        <f>SUMIF('Order Details'!A:A, A41, 'Order Details'!B:B)</f>
        <v>504</v>
      </c>
      <c r="G41" s="8">
        <f>SUMIFS('Order Details'!B:B,'Order Details'!A:A, 'List of Orders'!A41, 'Order Details'!E:E, "Furniture")</f>
        <v>0</v>
      </c>
      <c r="H41" s="8">
        <f>SUMIFS('Order Details'!B:B,'Order Details'!A:A, 'List of Orders'!A41, 'Order Details'!E:E, "Clothing")</f>
        <v>504</v>
      </c>
      <c r="I41" s="8">
        <f>SUMIFS('Order Details'!B:B,'Order Details'!A:A,'List of Orders'!A41, 'Order Details'!E:E, "Electronics")</f>
        <v>0</v>
      </c>
    </row>
    <row r="42" spans="1:9" x14ac:dyDescent="0.35">
      <c r="A42" t="s">
        <v>121</v>
      </c>
      <c r="B42" s="1">
        <v>43217</v>
      </c>
      <c r="C42" t="s">
        <v>122</v>
      </c>
      <c r="D42" t="s">
        <v>23</v>
      </c>
      <c r="E42" t="s">
        <v>24</v>
      </c>
      <c r="F42" s="3">
        <f>SUMIF('Order Details'!A:A, A42, 'Order Details'!B:B)</f>
        <v>22</v>
      </c>
      <c r="G42" s="8">
        <f>SUMIFS('Order Details'!B:B,'Order Details'!A:A, 'List of Orders'!A42, 'Order Details'!E:E, "Furniture")</f>
        <v>22</v>
      </c>
      <c r="H42" s="8">
        <f>SUMIFS('Order Details'!B:B,'Order Details'!A:A, 'List of Orders'!A42, 'Order Details'!E:E, "Clothing")</f>
        <v>0</v>
      </c>
      <c r="I42" s="8">
        <f>SUMIFS('Order Details'!B:B,'Order Details'!A:A,'List of Orders'!A42, 'Order Details'!E:E, "Electronics")</f>
        <v>0</v>
      </c>
    </row>
    <row r="43" spans="1:9" x14ac:dyDescent="0.35">
      <c r="A43" t="s">
        <v>123</v>
      </c>
      <c r="B43" s="1">
        <v>43218</v>
      </c>
      <c r="C43" t="s">
        <v>124</v>
      </c>
      <c r="D43" t="s">
        <v>27</v>
      </c>
      <c r="E43" t="s">
        <v>28</v>
      </c>
      <c r="F43" s="3">
        <f>SUMIF('Order Details'!A:A, A43, 'Order Details'!B:B)</f>
        <v>434</v>
      </c>
      <c r="G43" s="8">
        <f>SUMIFS('Order Details'!B:B,'Order Details'!A:A, 'List of Orders'!A43, 'Order Details'!E:E, "Furniture")</f>
        <v>0</v>
      </c>
      <c r="H43" s="8">
        <f>SUMIFS('Order Details'!B:B,'Order Details'!A:A, 'List of Orders'!A43, 'Order Details'!E:E, "Clothing")</f>
        <v>434</v>
      </c>
      <c r="I43" s="8">
        <f>SUMIFS('Order Details'!B:B,'Order Details'!A:A,'List of Orders'!A43, 'Order Details'!E:E, "Electronics")</f>
        <v>0</v>
      </c>
    </row>
    <row r="44" spans="1:9" x14ac:dyDescent="0.35">
      <c r="A44" t="s">
        <v>125</v>
      </c>
      <c r="B44" s="1">
        <v>43219</v>
      </c>
      <c r="C44" t="s">
        <v>126</v>
      </c>
      <c r="D44" t="s">
        <v>31</v>
      </c>
      <c r="E44" t="s">
        <v>32</v>
      </c>
      <c r="F44" s="3">
        <f>SUMIF('Order Details'!A:A, A44, 'Order Details'!B:B)</f>
        <v>1447</v>
      </c>
      <c r="G44" s="8">
        <f>SUMIFS('Order Details'!B:B,'Order Details'!A:A, 'List of Orders'!A44, 'Order Details'!E:E, "Furniture")</f>
        <v>1061</v>
      </c>
      <c r="H44" s="8">
        <f>SUMIFS('Order Details'!B:B,'Order Details'!A:A, 'List of Orders'!A44, 'Order Details'!E:E, "Clothing")</f>
        <v>87</v>
      </c>
      <c r="I44" s="8">
        <f>SUMIFS('Order Details'!B:B,'Order Details'!A:A,'List of Orders'!A44, 'Order Details'!E:E, "Electronics")</f>
        <v>299</v>
      </c>
    </row>
    <row r="45" spans="1:9" x14ac:dyDescent="0.35">
      <c r="A45" t="s">
        <v>127</v>
      </c>
      <c r="B45" s="1">
        <v>43220</v>
      </c>
      <c r="C45" t="s">
        <v>128</v>
      </c>
      <c r="D45" t="s">
        <v>11</v>
      </c>
      <c r="E45" t="s">
        <v>91</v>
      </c>
      <c r="F45" s="3">
        <f>SUMIF('Order Details'!A:A, A45, 'Order Details'!B:B)</f>
        <v>76</v>
      </c>
      <c r="G45" s="8">
        <f>SUMIFS('Order Details'!B:B,'Order Details'!A:A, 'List of Orders'!A45, 'Order Details'!E:E, "Furniture")</f>
        <v>76</v>
      </c>
      <c r="H45" s="8">
        <f>SUMIFS('Order Details'!B:B,'Order Details'!A:A, 'List of Orders'!A45, 'Order Details'!E:E, "Clothing")</f>
        <v>0</v>
      </c>
      <c r="I45" s="8">
        <f>SUMIFS('Order Details'!B:B,'Order Details'!A:A,'List of Orders'!A45, 'Order Details'!E:E, "Electronics")</f>
        <v>0</v>
      </c>
    </row>
    <row r="46" spans="1:9" x14ac:dyDescent="0.35">
      <c r="A46" t="s">
        <v>129</v>
      </c>
      <c r="B46" s="1">
        <v>43221</v>
      </c>
      <c r="C46" t="s">
        <v>130</v>
      </c>
      <c r="D46" t="s">
        <v>15</v>
      </c>
      <c r="E46" t="s">
        <v>94</v>
      </c>
      <c r="F46" s="3">
        <f>SUMIF('Order Details'!A:A, A46, 'Order Details'!B:B)</f>
        <v>675</v>
      </c>
      <c r="G46" s="8">
        <f>SUMIFS('Order Details'!B:B,'Order Details'!A:A, 'List of Orders'!A46, 'Order Details'!E:E, "Furniture")</f>
        <v>0</v>
      </c>
      <c r="H46" s="8">
        <f>SUMIFS('Order Details'!B:B,'Order Details'!A:A, 'List of Orders'!A46, 'Order Details'!E:E, "Clothing")</f>
        <v>86</v>
      </c>
      <c r="I46" s="8">
        <f>SUMIFS('Order Details'!B:B,'Order Details'!A:A,'List of Orders'!A46, 'Order Details'!E:E, "Electronics")</f>
        <v>589</v>
      </c>
    </row>
    <row r="47" spans="1:9" x14ac:dyDescent="0.35">
      <c r="A47" t="s">
        <v>131</v>
      </c>
      <c r="B47" s="1">
        <v>43221</v>
      </c>
      <c r="C47" t="s">
        <v>132</v>
      </c>
      <c r="D47" t="s">
        <v>43</v>
      </c>
      <c r="E47" t="s">
        <v>44</v>
      </c>
      <c r="F47" s="3">
        <f>SUMIF('Order Details'!A:A, A47, 'Order Details'!B:B)</f>
        <v>20</v>
      </c>
      <c r="G47" s="8">
        <f>SUMIFS('Order Details'!B:B,'Order Details'!A:A, 'List of Orders'!A47, 'Order Details'!E:E, "Furniture")</f>
        <v>0</v>
      </c>
      <c r="H47" s="8">
        <f>SUMIFS('Order Details'!B:B,'Order Details'!A:A, 'List of Orders'!A47, 'Order Details'!E:E, "Clothing")</f>
        <v>20</v>
      </c>
      <c r="I47" s="8">
        <f>SUMIFS('Order Details'!B:B,'Order Details'!A:A,'List of Orders'!A47, 'Order Details'!E:E, "Electronics")</f>
        <v>0</v>
      </c>
    </row>
    <row r="48" spans="1:9" x14ac:dyDescent="0.35">
      <c r="A48" t="s">
        <v>133</v>
      </c>
      <c r="B48" s="1">
        <v>43223</v>
      </c>
      <c r="C48" t="s">
        <v>134</v>
      </c>
      <c r="D48" t="s">
        <v>47</v>
      </c>
      <c r="E48" t="s">
        <v>48</v>
      </c>
      <c r="F48" s="3">
        <f>SUMIF('Order Details'!A:A, A48, 'Order Details'!B:B)</f>
        <v>42</v>
      </c>
      <c r="G48" s="8">
        <f>SUMIFS('Order Details'!B:B,'Order Details'!A:A, 'List of Orders'!A48, 'Order Details'!E:E, "Furniture")</f>
        <v>0</v>
      </c>
      <c r="H48" s="8">
        <f>SUMIFS('Order Details'!B:B,'Order Details'!A:A, 'List of Orders'!A48, 'Order Details'!E:E, "Clothing")</f>
        <v>42</v>
      </c>
      <c r="I48" s="8">
        <f>SUMIFS('Order Details'!B:B,'Order Details'!A:A,'List of Orders'!A48, 'Order Details'!E:E, "Electronics")</f>
        <v>0</v>
      </c>
    </row>
    <row r="49" spans="1:9" x14ac:dyDescent="0.35">
      <c r="A49" t="s">
        <v>135</v>
      </c>
      <c r="B49" s="1">
        <v>43224</v>
      </c>
      <c r="C49" t="s">
        <v>136</v>
      </c>
      <c r="D49" t="s">
        <v>51</v>
      </c>
      <c r="E49" t="s">
        <v>52</v>
      </c>
      <c r="F49" s="3">
        <f>SUMIF('Order Details'!A:A, A49, 'Order Details'!B:B)</f>
        <v>315</v>
      </c>
      <c r="G49" s="8">
        <f>SUMIFS('Order Details'!B:B,'Order Details'!A:A, 'List of Orders'!A49, 'Order Details'!E:E, "Furniture")</f>
        <v>0</v>
      </c>
      <c r="H49" s="8">
        <f>SUMIFS('Order Details'!B:B,'Order Details'!A:A, 'List of Orders'!A49, 'Order Details'!E:E, "Clothing")</f>
        <v>215</v>
      </c>
      <c r="I49" s="8">
        <f>SUMIFS('Order Details'!B:B,'Order Details'!A:A,'List of Orders'!A49, 'Order Details'!E:E, "Electronics")</f>
        <v>100</v>
      </c>
    </row>
    <row r="50" spans="1:9" x14ac:dyDescent="0.35">
      <c r="A50" t="s">
        <v>137</v>
      </c>
      <c r="B50" s="1">
        <v>43225</v>
      </c>
      <c r="C50" t="s">
        <v>138</v>
      </c>
      <c r="D50" t="s">
        <v>55</v>
      </c>
      <c r="E50" t="s">
        <v>52</v>
      </c>
      <c r="F50" s="3">
        <f>SUMIF('Order Details'!A:A, A50, 'Order Details'!B:B)</f>
        <v>27</v>
      </c>
      <c r="G50" s="8">
        <f>SUMIFS('Order Details'!B:B,'Order Details'!A:A, 'List of Orders'!A50, 'Order Details'!E:E, "Furniture")</f>
        <v>0</v>
      </c>
      <c r="H50" s="8">
        <f>SUMIFS('Order Details'!B:B,'Order Details'!A:A, 'List of Orders'!A50, 'Order Details'!E:E, "Clothing")</f>
        <v>27</v>
      </c>
      <c r="I50" s="8">
        <f>SUMIFS('Order Details'!B:B,'Order Details'!A:A,'List of Orders'!A50, 'Order Details'!E:E, "Electronics")</f>
        <v>0</v>
      </c>
    </row>
    <row r="51" spans="1:9" x14ac:dyDescent="0.35">
      <c r="A51" t="s">
        <v>139</v>
      </c>
      <c r="B51" s="1">
        <v>43226</v>
      </c>
      <c r="C51" t="s">
        <v>140</v>
      </c>
      <c r="D51" t="s">
        <v>11</v>
      </c>
      <c r="E51" t="s">
        <v>91</v>
      </c>
      <c r="F51" s="3">
        <f>SUMIF('Order Details'!A:A, A51, 'Order Details'!B:B)</f>
        <v>2810</v>
      </c>
      <c r="G51" s="8">
        <f>SUMIFS('Order Details'!B:B,'Order Details'!A:A, 'List of Orders'!A51, 'Order Details'!E:E, "Furniture")</f>
        <v>0</v>
      </c>
      <c r="H51" s="8">
        <f>SUMIFS('Order Details'!B:B,'Order Details'!A:A, 'List of Orders'!A51, 'Order Details'!E:E, "Clothing")</f>
        <v>1289</v>
      </c>
      <c r="I51" s="8">
        <f>SUMIFS('Order Details'!B:B,'Order Details'!A:A,'List of Orders'!A51, 'Order Details'!E:E, "Electronics")</f>
        <v>1521</v>
      </c>
    </row>
    <row r="52" spans="1:9" x14ac:dyDescent="0.35">
      <c r="A52" t="s">
        <v>141</v>
      </c>
      <c r="B52" s="1">
        <v>43227</v>
      </c>
      <c r="C52" t="s">
        <v>142</v>
      </c>
      <c r="D52" t="s">
        <v>15</v>
      </c>
      <c r="E52" t="s">
        <v>94</v>
      </c>
      <c r="F52" s="3">
        <f>SUMIF('Order Details'!A:A, A52, 'Order Details'!B:B)</f>
        <v>1802</v>
      </c>
      <c r="G52" s="8">
        <f>SUMIFS('Order Details'!B:B,'Order Details'!A:A, 'List of Orders'!A52, 'Order Details'!E:E, "Furniture")</f>
        <v>1195</v>
      </c>
      <c r="H52" s="8">
        <f>SUMIFS('Order Details'!B:B,'Order Details'!A:A, 'List of Orders'!A52, 'Order Details'!E:E, "Clothing")</f>
        <v>607</v>
      </c>
      <c r="I52" s="8">
        <f>SUMIFS('Order Details'!B:B,'Order Details'!A:A,'List of Orders'!A52, 'Order Details'!E:E, "Electronics")</f>
        <v>0</v>
      </c>
    </row>
    <row r="53" spans="1:9" x14ac:dyDescent="0.35">
      <c r="A53" t="s">
        <v>143</v>
      </c>
      <c r="B53" s="1">
        <v>43228</v>
      </c>
      <c r="C53" t="s">
        <v>144</v>
      </c>
      <c r="D53" t="s">
        <v>66</v>
      </c>
      <c r="E53" t="s">
        <v>66</v>
      </c>
      <c r="F53" s="3">
        <f>SUMIF('Order Details'!A:A, A53, 'Order Details'!B:B)</f>
        <v>493</v>
      </c>
      <c r="G53" s="8">
        <f>SUMIFS('Order Details'!B:B,'Order Details'!A:A, 'List of Orders'!A53, 'Order Details'!E:E, "Furniture")</f>
        <v>0</v>
      </c>
      <c r="H53" s="8">
        <f>SUMIFS('Order Details'!B:B,'Order Details'!A:A, 'List of Orders'!A53, 'Order Details'!E:E, "Clothing")</f>
        <v>319</v>
      </c>
      <c r="I53" s="8">
        <f>SUMIFS('Order Details'!B:B,'Order Details'!A:A,'List of Orders'!A53, 'Order Details'!E:E, "Electronics")</f>
        <v>174</v>
      </c>
    </row>
    <row r="54" spans="1:9" x14ac:dyDescent="0.35">
      <c r="A54" t="s">
        <v>145</v>
      </c>
      <c r="B54" s="1">
        <v>43228</v>
      </c>
      <c r="C54" t="s">
        <v>146</v>
      </c>
      <c r="D54" t="s">
        <v>69</v>
      </c>
      <c r="E54" t="s">
        <v>70</v>
      </c>
      <c r="F54" s="3">
        <f>SUMIF('Order Details'!A:A, A54, 'Order Details'!B:B)</f>
        <v>4434</v>
      </c>
      <c r="G54" s="8">
        <f>SUMIFS('Order Details'!B:B,'Order Details'!A:A, 'List of Orders'!A54, 'Order Details'!E:E, "Furniture")</f>
        <v>1327</v>
      </c>
      <c r="H54" s="8">
        <f>SUMIFS('Order Details'!B:B,'Order Details'!A:A, 'List of Orders'!A54, 'Order Details'!E:E, "Clothing")</f>
        <v>28</v>
      </c>
      <c r="I54" s="8">
        <f>SUMIFS('Order Details'!B:B,'Order Details'!A:A,'List of Orders'!A54, 'Order Details'!E:E, "Electronics")</f>
        <v>3079</v>
      </c>
    </row>
    <row r="55" spans="1:9" x14ac:dyDescent="0.35">
      <c r="A55" t="s">
        <v>147</v>
      </c>
      <c r="B55" s="1">
        <v>43230</v>
      </c>
      <c r="C55" t="s">
        <v>148</v>
      </c>
      <c r="D55" t="s">
        <v>11</v>
      </c>
      <c r="E55" t="s">
        <v>91</v>
      </c>
      <c r="F55" s="3">
        <f>SUMIF('Order Details'!A:A, A55, 'Order Details'!B:B)</f>
        <v>1384</v>
      </c>
      <c r="G55" s="8">
        <f>SUMIFS('Order Details'!B:B,'Order Details'!A:A, 'List of Orders'!A55, 'Order Details'!E:E, "Furniture")</f>
        <v>243</v>
      </c>
      <c r="H55" s="8">
        <f>SUMIFS('Order Details'!B:B,'Order Details'!A:A, 'List of Orders'!A55, 'Order Details'!E:E, "Clothing")</f>
        <v>422</v>
      </c>
      <c r="I55" s="8">
        <f>SUMIFS('Order Details'!B:B,'Order Details'!A:A,'List of Orders'!A55, 'Order Details'!E:E, "Electronics")</f>
        <v>719</v>
      </c>
    </row>
    <row r="56" spans="1:9" x14ac:dyDescent="0.35">
      <c r="A56" t="s">
        <v>149</v>
      </c>
      <c r="B56" s="1">
        <v>43231</v>
      </c>
      <c r="C56" t="s">
        <v>150</v>
      </c>
      <c r="D56" t="s">
        <v>15</v>
      </c>
      <c r="E56" t="s">
        <v>94</v>
      </c>
      <c r="F56" s="3">
        <f>SUMIF('Order Details'!A:A, A56, 'Order Details'!B:B)</f>
        <v>1055</v>
      </c>
      <c r="G56" s="8">
        <f>SUMIFS('Order Details'!B:B,'Order Details'!A:A, 'List of Orders'!A56, 'Order Details'!E:E, "Furniture")</f>
        <v>312</v>
      </c>
      <c r="H56" s="8">
        <f>SUMIFS('Order Details'!B:B,'Order Details'!A:A, 'List of Orders'!A56, 'Order Details'!E:E, "Clothing")</f>
        <v>743</v>
      </c>
      <c r="I56" s="8">
        <f>SUMIFS('Order Details'!B:B,'Order Details'!A:A,'List of Orders'!A56, 'Order Details'!E:E, "Electronics")</f>
        <v>0</v>
      </c>
    </row>
    <row r="57" spans="1:9" x14ac:dyDescent="0.35">
      <c r="A57" t="s">
        <v>151</v>
      </c>
      <c r="B57" s="1">
        <v>43231</v>
      </c>
      <c r="C57" t="s">
        <v>152</v>
      </c>
      <c r="D57" t="s">
        <v>11</v>
      </c>
      <c r="E57" t="s">
        <v>12</v>
      </c>
      <c r="F57" s="3">
        <f>SUMIF('Order Details'!A:A, A57, 'Order Details'!B:B)</f>
        <v>3895</v>
      </c>
      <c r="G57" s="8">
        <f>SUMIFS('Order Details'!B:B,'Order Details'!A:A, 'List of Orders'!A57, 'Order Details'!E:E, "Furniture")</f>
        <v>0</v>
      </c>
      <c r="H57" s="8">
        <f>SUMIFS('Order Details'!B:B,'Order Details'!A:A, 'List of Orders'!A57, 'Order Details'!E:E, "Clothing")</f>
        <v>2620</v>
      </c>
      <c r="I57" s="8">
        <f>SUMIFS('Order Details'!B:B,'Order Details'!A:A,'List of Orders'!A57, 'Order Details'!E:E, "Electronics")</f>
        <v>1275</v>
      </c>
    </row>
    <row r="58" spans="1:9" x14ac:dyDescent="0.35">
      <c r="A58" t="s">
        <v>153</v>
      </c>
      <c r="B58" s="1">
        <v>43233</v>
      </c>
      <c r="C58" t="s">
        <v>154</v>
      </c>
      <c r="D58" t="s">
        <v>15</v>
      </c>
      <c r="E58" t="s">
        <v>16</v>
      </c>
      <c r="F58" s="3">
        <f>SUMIF('Order Details'!A:A, A58, 'Order Details'!B:B)</f>
        <v>1673</v>
      </c>
      <c r="G58" s="8">
        <f>SUMIFS('Order Details'!B:B,'Order Details'!A:A, 'List of Orders'!A58, 'Order Details'!E:E, "Furniture")</f>
        <v>288</v>
      </c>
      <c r="H58" s="8">
        <f>SUMIFS('Order Details'!B:B,'Order Details'!A:A, 'List of Orders'!A58, 'Order Details'!E:E, "Clothing")</f>
        <v>32</v>
      </c>
      <c r="I58" s="8">
        <f>SUMIFS('Order Details'!B:B,'Order Details'!A:A,'List of Orders'!A58, 'Order Details'!E:E, "Electronics")</f>
        <v>1353</v>
      </c>
    </row>
    <row r="59" spans="1:9" x14ac:dyDescent="0.35">
      <c r="A59" t="s">
        <v>155</v>
      </c>
      <c r="B59" s="1">
        <v>43234</v>
      </c>
      <c r="C59" t="s">
        <v>156</v>
      </c>
      <c r="D59" t="s">
        <v>19</v>
      </c>
      <c r="E59" t="s">
        <v>20</v>
      </c>
      <c r="F59" s="3">
        <f>SUMIF('Order Details'!A:A, A59, 'Order Details'!B:B)</f>
        <v>27</v>
      </c>
      <c r="G59" s="8">
        <f>SUMIFS('Order Details'!B:B,'Order Details'!A:A, 'List of Orders'!A59, 'Order Details'!E:E, "Furniture")</f>
        <v>0</v>
      </c>
      <c r="H59" s="8">
        <f>SUMIFS('Order Details'!B:B,'Order Details'!A:A, 'List of Orders'!A59, 'Order Details'!E:E, "Clothing")</f>
        <v>27</v>
      </c>
      <c r="I59" s="8">
        <f>SUMIFS('Order Details'!B:B,'Order Details'!A:A,'List of Orders'!A59, 'Order Details'!E:E, "Electronics")</f>
        <v>0</v>
      </c>
    </row>
    <row r="60" spans="1:9" x14ac:dyDescent="0.35">
      <c r="A60" t="s">
        <v>157</v>
      </c>
      <c r="B60" s="1">
        <v>43235</v>
      </c>
      <c r="C60" t="s">
        <v>158</v>
      </c>
      <c r="D60" t="s">
        <v>23</v>
      </c>
      <c r="E60" t="s">
        <v>24</v>
      </c>
      <c r="F60" s="3">
        <f>SUMIF('Order Details'!A:A, A60, 'Order Details'!B:B)</f>
        <v>148</v>
      </c>
      <c r="G60" s="8">
        <f>SUMIFS('Order Details'!B:B,'Order Details'!A:A, 'List of Orders'!A60, 'Order Details'!E:E, "Furniture")</f>
        <v>0</v>
      </c>
      <c r="H60" s="8">
        <f>SUMIFS('Order Details'!B:B,'Order Details'!A:A, 'List of Orders'!A60, 'Order Details'!E:E, "Clothing")</f>
        <v>148</v>
      </c>
      <c r="I60" s="8">
        <f>SUMIFS('Order Details'!B:B,'Order Details'!A:A,'List of Orders'!A60, 'Order Details'!E:E, "Electronics")</f>
        <v>0</v>
      </c>
    </row>
    <row r="61" spans="1:9" x14ac:dyDescent="0.35">
      <c r="A61" t="s">
        <v>159</v>
      </c>
      <c r="B61" s="1">
        <v>43236</v>
      </c>
      <c r="C61" t="s">
        <v>160</v>
      </c>
      <c r="D61" t="s">
        <v>27</v>
      </c>
      <c r="E61" t="s">
        <v>28</v>
      </c>
      <c r="F61" s="3">
        <f>SUMIF('Order Details'!A:A, A61, 'Order Details'!B:B)</f>
        <v>245</v>
      </c>
      <c r="G61" s="8">
        <f>SUMIFS('Order Details'!B:B,'Order Details'!A:A, 'List of Orders'!A61, 'Order Details'!E:E, "Furniture")</f>
        <v>0</v>
      </c>
      <c r="H61" s="8">
        <f>SUMIFS('Order Details'!B:B,'Order Details'!A:A, 'List of Orders'!A61, 'Order Details'!E:E, "Clothing")</f>
        <v>245</v>
      </c>
      <c r="I61" s="8">
        <f>SUMIFS('Order Details'!B:B,'Order Details'!A:A,'List of Orders'!A61, 'Order Details'!E:E, "Electronics")</f>
        <v>0</v>
      </c>
    </row>
    <row r="62" spans="1:9" x14ac:dyDescent="0.35">
      <c r="A62" t="s">
        <v>161</v>
      </c>
      <c r="B62" s="1">
        <v>43237</v>
      </c>
      <c r="C62" t="s">
        <v>162</v>
      </c>
      <c r="D62" t="s">
        <v>31</v>
      </c>
      <c r="E62" t="s">
        <v>32</v>
      </c>
      <c r="F62" s="3">
        <f>SUMIF('Order Details'!A:A, A62, 'Order Details'!B:B)</f>
        <v>508</v>
      </c>
      <c r="G62" s="8">
        <f>SUMIFS('Order Details'!B:B,'Order Details'!A:A, 'List of Orders'!A62, 'Order Details'!E:E, "Furniture")</f>
        <v>482</v>
      </c>
      <c r="H62" s="8">
        <f>SUMIFS('Order Details'!B:B,'Order Details'!A:A, 'List of Orders'!A62, 'Order Details'!E:E, "Clothing")</f>
        <v>26</v>
      </c>
      <c r="I62" s="8">
        <f>SUMIFS('Order Details'!B:B,'Order Details'!A:A,'List of Orders'!A62, 'Order Details'!E:E, "Electronics")</f>
        <v>0</v>
      </c>
    </row>
    <row r="63" spans="1:9" x14ac:dyDescent="0.35">
      <c r="A63" t="s">
        <v>163</v>
      </c>
      <c r="B63" s="1">
        <v>43237</v>
      </c>
      <c r="C63" t="s">
        <v>164</v>
      </c>
      <c r="D63" t="s">
        <v>11</v>
      </c>
      <c r="E63" t="s">
        <v>91</v>
      </c>
      <c r="F63" s="3">
        <f>SUMIF('Order Details'!A:A, A63, 'Order Details'!B:B)</f>
        <v>495</v>
      </c>
      <c r="G63" s="8">
        <f>SUMIFS('Order Details'!B:B,'Order Details'!A:A, 'List of Orders'!A63, 'Order Details'!E:E, "Furniture")</f>
        <v>385</v>
      </c>
      <c r="H63" s="8">
        <f>SUMIFS('Order Details'!B:B,'Order Details'!A:A, 'List of Orders'!A63, 'Order Details'!E:E, "Clothing")</f>
        <v>24</v>
      </c>
      <c r="I63" s="8">
        <f>SUMIFS('Order Details'!B:B,'Order Details'!A:A,'List of Orders'!A63, 'Order Details'!E:E, "Electronics")</f>
        <v>86</v>
      </c>
    </row>
    <row r="64" spans="1:9" x14ac:dyDescent="0.35">
      <c r="A64" t="s">
        <v>165</v>
      </c>
      <c r="B64" s="1">
        <v>43239</v>
      </c>
      <c r="C64" t="s">
        <v>166</v>
      </c>
      <c r="D64" t="s">
        <v>15</v>
      </c>
      <c r="E64" t="s">
        <v>94</v>
      </c>
      <c r="F64" s="3">
        <f>SUMIF('Order Details'!A:A, A64, 'Order Details'!B:B)</f>
        <v>294</v>
      </c>
      <c r="G64" s="8">
        <f>SUMIFS('Order Details'!B:B,'Order Details'!A:A, 'List of Orders'!A64, 'Order Details'!E:E, "Furniture")</f>
        <v>0</v>
      </c>
      <c r="H64" s="8">
        <f>SUMIFS('Order Details'!B:B,'Order Details'!A:A, 'List of Orders'!A64, 'Order Details'!E:E, "Clothing")</f>
        <v>0</v>
      </c>
      <c r="I64" s="8">
        <f>SUMIFS('Order Details'!B:B,'Order Details'!A:A,'List of Orders'!A64, 'Order Details'!E:E, "Electronics")</f>
        <v>294</v>
      </c>
    </row>
    <row r="65" spans="1:9" x14ac:dyDescent="0.35">
      <c r="A65" t="s">
        <v>167</v>
      </c>
      <c r="B65" s="1">
        <v>43240</v>
      </c>
      <c r="C65" t="s">
        <v>168</v>
      </c>
      <c r="D65" t="s">
        <v>43</v>
      </c>
      <c r="E65" t="s">
        <v>44</v>
      </c>
      <c r="F65" s="3">
        <f>SUMIF('Order Details'!A:A, A65, 'Order Details'!B:B)</f>
        <v>1570</v>
      </c>
      <c r="G65" s="8">
        <f>SUMIFS('Order Details'!B:B,'Order Details'!A:A, 'List of Orders'!A65, 'Order Details'!E:E, "Furniture")</f>
        <v>83</v>
      </c>
      <c r="H65" s="8">
        <f>SUMIFS('Order Details'!B:B,'Order Details'!A:A, 'List of Orders'!A65, 'Order Details'!E:E, "Clothing")</f>
        <v>0</v>
      </c>
      <c r="I65" s="8">
        <f>SUMIFS('Order Details'!B:B,'Order Details'!A:A,'List of Orders'!A65, 'Order Details'!E:E, "Electronics")</f>
        <v>1487</v>
      </c>
    </row>
    <row r="66" spans="1:9" x14ac:dyDescent="0.35">
      <c r="A66" t="s">
        <v>169</v>
      </c>
      <c r="B66" s="1">
        <v>43241</v>
      </c>
      <c r="C66" t="s">
        <v>170</v>
      </c>
      <c r="D66" t="s">
        <v>47</v>
      </c>
      <c r="E66" t="s">
        <v>48</v>
      </c>
      <c r="F66" s="3">
        <f>SUMIF('Order Details'!A:A, A66, 'Order Details'!B:B)</f>
        <v>166</v>
      </c>
      <c r="G66" s="8">
        <f>SUMIFS('Order Details'!B:B,'Order Details'!A:A, 'List of Orders'!A66, 'Order Details'!E:E, "Furniture")</f>
        <v>0</v>
      </c>
      <c r="H66" s="8">
        <f>SUMIFS('Order Details'!B:B,'Order Details'!A:A, 'List of Orders'!A66, 'Order Details'!E:E, "Clothing")</f>
        <v>0</v>
      </c>
      <c r="I66" s="8">
        <f>SUMIFS('Order Details'!B:B,'Order Details'!A:A,'List of Orders'!A66, 'Order Details'!E:E, "Electronics")</f>
        <v>166</v>
      </c>
    </row>
    <row r="67" spans="1:9" x14ac:dyDescent="0.35">
      <c r="A67" t="s">
        <v>171</v>
      </c>
      <c r="B67" s="1">
        <v>43242</v>
      </c>
      <c r="C67" t="s">
        <v>172</v>
      </c>
      <c r="D67" t="s">
        <v>51</v>
      </c>
      <c r="E67" t="s">
        <v>52</v>
      </c>
      <c r="F67" s="3">
        <f>SUMIF('Order Details'!A:A, A67, 'Order Details'!B:B)</f>
        <v>934</v>
      </c>
      <c r="G67" s="8">
        <f>SUMIFS('Order Details'!B:B,'Order Details'!A:A, 'List of Orders'!A67, 'Order Details'!E:E, "Furniture")</f>
        <v>0</v>
      </c>
      <c r="H67" s="8">
        <f>SUMIFS('Order Details'!B:B,'Order Details'!A:A, 'List of Orders'!A67, 'Order Details'!E:E, "Clothing")</f>
        <v>0</v>
      </c>
      <c r="I67" s="8">
        <f>SUMIFS('Order Details'!B:B,'Order Details'!A:A,'List of Orders'!A67, 'Order Details'!E:E, "Electronics")</f>
        <v>934</v>
      </c>
    </row>
    <row r="68" spans="1:9" x14ac:dyDescent="0.35">
      <c r="A68" t="s">
        <v>173</v>
      </c>
      <c r="B68" s="1">
        <v>43243</v>
      </c>
      <c r="C68" t="s">
        <v>174</v>
      </c>
      <c r="D68" t="s">
        <v>55</v>
      </c>
      <c r="E68" t="s">
        <v>52</v>
      </c>
      <c r="F68" s="3">
        <f>SUMIF('Order Details'!A:A, A68, 'Order Details'!B:B)</f>
        <v>1942</v>
      </c>
      <c r="G68" s="8">
        <f>SUMIFS('Order Details'!B:B,'Order Details'!A:A, 'List of Orders'!A68, 'Order Details'!E:E, "Furniture")</f>
        <v>516</v>
      </c>
      <c r="H68" s="8">
        <f>SUMIFS('Order Details'!B:B,'Order Details'!A:A, 'List of Orders'!A68, 'Order Details'!E:E, "Clothing")</f>
        <v>396</v>
      </c>
      <c r="I68" s="8">
        <f>SUMIFS('Order Details'!B:B,'Order Details'!A:A,'List of Orders'!A68, 'Order Details'!E:E, "Electronics")</f>
        <v>1030</v>
      </c>
    </row>
    <row r="69" spans="1:9" x14ac:dyDescent="0.35">
      <c r="A69" t="s">
        <v>175</v>
      </c>
      <c r="B69" s="1">
        <v>43244</v>
      </c>
      <c r="C69" t="s">
        <v>176</v>
      </c>
      <c r="D69" t="s">
        <v>58</v>
      </c>
      <c r="E69" t="s">
        <v>59</v>
      </c>
      <c r="F69" s="3">
        <f>SUMIF('Order Details'!A:A, A69, 'Order Details'!B:B)</f>
        <v>123</v>
      </c>
      <c r="G69" s="8">
        <f>SUMIFS('Order Details'!B:B,'Order Details'!A:A, 'List of Orders'!A69, 'Order Details'!E:E, "Furniture")</f>
        <v>123</v>
      </c>
      <c r="H69" s="8">
        <f>SUMIFS('Order Details'!B:B,'Order Details'!A:A, 'List of Orders'!A69, 'Order Details'!E:E, "Clothing")</f>
        <v>0</v>
      </c>
      <c r="I69" s="8">
        <f>SUMIFS('Order Details'!B:B,'Order Details'!A:A,'List of Orders'!A69, 'Order Details'!E:E, "Electronics")</f>
        <v>0</v>
      </c>
    </row>
    <row r="70" spans="1:9" x14ac:dyDescent="0.35">
      <c r="A70" t="s">
        <v>177</v>
      </c>
      <c r="B70" s="1">
        <v>43245</v>
      </c>
      <c r="C70" t="s">
        <v>178</v>
      </c>
      <c r="D70" t="s">
        <v>62</v>
      </c>
      <c r="E70" t="s">
        <v>63</v>
      </c>
      <c r="F70" s="3">
        <f>SUMIF('Order Details'!A:A, A70, 'Order Details'!B:B)</f>
        <v>610</v>
      </c>
      <c r="G70" s="8">
        <f>SUMIFS('Order Details'!B:B,'Order Details'!A:A, 'List of Orders'!A70, 'Order Details'!E:E, "Furniture")</f>
        <v>610</v>
      </c>
      <c r="H70" s="8">
        <f>SUMIFS('Order Details'!B:B,'Order Details'!A:A, 'List of Orders'!A70, 'Order Details'!E:E, "Clothing")</f>
        <v>0</v>
      </c>
      <c r="I70" s="8">
        <f>SUMIFS('Order Details'!B:B,'Order Details'!A:A,'List of Orders'!A70, 'Order Details'!E:E, "Electronics")</f>
        <v>0</v>
      </c>
    </row>
    <row r="71" spans="1:9" x14ac:dyDescent="0.35">
      <c r="A71" t="s">
        <v>179</v>
      </c>
      <c r="B71" s="1">
        <v>43245</v>
      </c>
      <c r="C71" t="s">
        <v>180</v>
      </c>
      <c r="D71" t="s">
        <v>66</v>
      </c>
      <c r="E71" t="s">
        <v>66</v>
      </c>
      <c r="F71" s="3">
        <f>SUMIF('Order Details'!A:A, A71, 'Order Details'!B:B)</f>
        <v>768</v>
      </c>
      <c r="G71" s="8">
        <f>SUMIFS('Order Details'!B:B,'Order Details'!A:A, 'List of Orders'!A71, 'Order Details'!E:E, "Furniture")</f>
        <v>656</v>
      </c>
      <c r="H71" s="8">
        <f>SUMIFS('Order Details'!B:B,'Order Details'!A:A, 'List of Orders'!A71, 'Order Details'!E:E, "Clothing")</f>
        <v>112</v>
      </c>
      <c r="I71" s="8">
        <f>SUMIFS('Order Details'!B:B,'Order Details'!A:A,'List of Orders'!A71, 'Order Details'!E:E, "Electronics")</f>
        <v>0</v>
      </c>
    </row>
    <row r="72" spans="1:9" x14ac:dyDescent="0.35">
      <c r="A72" t="s">
        <v>181</v>
      </c>
      <c r="B72" s="1">
        <v>43247</v>
      </c>
      <c r="C72" t="s">
        <v>182</v>
      </c>
      <c r="D72" t="s">
        <v>69</v>
      </c>
      <c r="E72" t="s">
        <v>70</v>
      </c>
      <c r="F72" s="3">
        <f>SUMIF('Order Details'!A:A, A72, 'Order Details'!B:B)</f>
        <v>832</v>
      </c>
      <c r="G72" s="8">
        <f>SUMIFS('Order Details'!B:B,'Order Details'!A:A, 'List of Orders'!A72, 'Order Details'!E:E, "Furniture")</f>
        <v>0</v>
      </c>
      <c r="H72" s="8">
        <f>SUMIFS('Order Details'!B:B,'Order Details'!A:A, 'List of Orders'!A72, 'Order Details'!E:E, "Clothing")</f>
        <v>832</v>
      </c>
      <c r="I72" s="8">
        <f>SUMIFS('Order Details'!B:B,'Order Details'!A:A,'List of Orders'!A72, 'Order Details'!E:E, "Electronics")</f>
        <v>0</v>
      </c>
    </row>
    <row r="73" spans="1:9" x14ac:dyDescent="0.35">
      <c r="A73" t="s">
        <v>183</v>
      </c>
      <c r="B73" s="1">
        <v>43248</v>
      </c>
      <c r="C73" t="s">
        <v>184</v>
      </c>
      <c r="D73" t="s">
        <v>73</v>
      </c>
      <c r="E73" t="s">
        <v>74</v>
      </c>
      <c r="F73" s="3">
        <f>SUMIF('Order Details'!A:A, A73, 'Order Details'!B:B)</f>
        <v>27</v>
      </c>
      <c r="G73" s="8">
        <f>SUMIFS('Order Details'!B:B,'Order Details'!A:A, 'List of Orders'!A73, 'Order Details'!E:E, "Furniture")</f>
        <v>0</v>
      </c>
      <c r="H73" s="8">
        <f>SUMIFS('Order Details'!B:B,'Order Details'!A:A, 'List of Orders'!A73, 'Order Details'!E:E, "Clothing")</f>
        <v>27</v>
      </c>
      <c r="I73" s="8">
        <f>SUMIFS('Order Details'!B:B,'Order Details'!A:A,'List of Orders'!A73, 'Order Details'!E:E, "Electronics")</f>
        <v>0</v>
      </c>
    </row>
    <row r="74" spans="1:9" x14ac:dyDescent="0.35">
      <c r="A74" t="s">
        <v>185</v>
      </c>
      <c r="B74" s="1">
        <v>43248</v>
      </c>
      <c r="C74" t="s">
        <v>186</v>
      </c>
      <c r="D74" t="s">
        <v>7</v>
      </c>
      <c r="E74" t="s">
        <v>8</v>
      </c>
      <c r="F74" s="3">
        <f>SUMIF('Order Details'!A:A, A74, 'Order Details'!B:B)</f>
        <v>285</v>
      </c>
      <c r="G74" s="8">
        <f>SUMIFS('Order Details'!B:B,'Order Details'!A:A, 'List of Orders'!A74, 'Order Details'!E:E, "Furniture")</f>
        <v>0</v>
      </c>
      <c r="H74" s="8">
        <f>SUMIFS('Order Details'!B:B,'Order Details'!A:A, 'List of Orders'!A74, 'Order Details'!E:E, "Clothing")</f>
        <v>285</v>
      </c>
      <c r="I74" s="8">
        <f>SUMIFS('Order Details'!B:B,'Order Details'!A:A,'List of Orders'!A74, 'Order Details'!E:E, "Electronics")</f>
        <v>0</v>
      </c>
    </row>
    <row r="75" spans="1:9" x14ac:dyDescent="0.35">
      <c r="A75" t="s">
        <v>187</v>
      </c>
      <c r="B75" s="1">
        <v>43248</v>
      </c>
      <c r="C75" t="s">
        <v>188</v>
      </c>
      <c r="D75" t="s">
        <v>11</v>
      </c>
      <c r="E75" t="s">
        <v>12</v>
      </c>
      <c r="F75" s="3">
        <f>SUMIF('Order Details'!A:A, A75, 'Order Details'!B:B)</f>
        <v>17</v>
      </c>
      <c r="G75" s="8">
        <f>SUMIFS('Order Details'!B:B,'Order Details'!A:A, 'List of Orders'!A75, 'Order Details'!E:E, "Furniture")</f>
        <v>0</v>
      </c>
      <c r="H75" s="8">
        <f>SUMIFS('Order Details'!B:B,'Order Details'!A:A, 'List of Orders'!A75, 'Order Details'!E:E, "Clothing")</f>
        <v>17</v>
      </c>
      <c r="I75" s="8">
        <f>SUMIFS('Order Details'!B:B,'Order Details'!A:A,'List of Orders'!A75, 'Order Details'!E:E, "Electronics")</f>
        <v>0</v>
      </c>
    </row>
    <row r="76" spans="1:9" x14ac:dyDescent="0.35">
      <c r="A76" t="s">
        <v>189</v>
      </c>
      <c r="B76" s="1">
        <v>43251</v>
      </c>
      <c r="C76" t="s">
        <v>190</v>
      </c>
      <c r="D76" t="s">
        <v>15</v>
      </c>
      <c r="E76" t="s">
        <v>16</v>
      </c>
      <c r="F76" s="3">
        <f>SUMIF('Order Details'!A:A, A76, 'Order Details'!B:B)</f>
        <v>929</v>
      </c>
      <c r="G76" s="8">
        <f>SUMIFS('Order Details'!B:B,'Order Details'!A:A, 'List of Orders'!A76, 'Order Details'!E:E, "Furniture")</f>
        <v>0</v>
      </c>
      <c r="H76" s="8">
        <f>SUMIFS('Order Details'!B:B,'Order Details'!A:A, 'List of Orders'!A76, 'Order Details'!E:E, "Clothing")</f>
        <v>929</v>
      </c>
      <c r="I76" s="8">
        <f>SUMIFS('Order Details'!B:B,'Order Details'!A:A,'List of Orders'!A76, 'Order Details'!E:E, "Electronics")</f>
        <v>0</v>
      </c>
    </row>
    <row r="77" spans="1:9" x14ac:dyDescent="0.35">
      <c r="A77" t="s">
        <v>191</v>
      </c>
      <c r="B77" s="1">
        <v>43252</v>
      </c>
      <c r="C77" t="s">
        <v>192</v>
      </c>
      <c r="D77" t="s">
        <v>19</v>
      </c>
      <c r="E77" t="s">
        <v>20</v>
      </c>
      <c r="F77" s="3">
        <f>SUMIF('Order Details'!A:A, A77, 'Order Details'!B:B)</f>
        <v>2390</v>
      </c>
      <c r="G77" s="8">
        <f>SUMIFS('Order Details'!B:B,'Order Details'!A:A, 'List of Orders'!A77, 'Order Details'!E:E, "Furniture")</f>
        <v>674</v>
      </c>
      <c r="H77" s="8">
        <f>SUMIFS('Order Details'!B:B,'Order Details'!A:A, 'List of Orders'!A77, 'Order Details'!E:E, "Clothing")</f>
        <v>1374</v>
      </c>
      <c r="I77" s="8">
        <f>SUMIFS('Order Details'!B:B,'Order Details'!A:A,'List of Orders'!A77, 'Order Details'!E:E, "Electronics")</f>
        <v>342</v>
      </c>
    </row>
    <row r="78" spans="1:9" x14ac:dyDescent="0.35">
      <c r="A78" t="s">
        <v>193</v>
      </c>
      <c r="B78" s="1">
        <v>43253</v>
      </c>
      <c r="C78" t="s">
        <v>194</v>
      </c>
      <c r="D78" t="s">
        <v>23</v>
      </c>
      <c r="E78" t="s">
        <v>24</v>
      </c>
      <c r="F78" s="3">
        <f>SUMIF('Order Details'!A:A, A78, 'Order Details'!B:B)</f>
        <v>20</v>
      </c>
      <c r="G78" s="8">
        <f>SUMIFS('Order Details'!B:B,'Order Details'!A:A, 'List of Orders'!A78, 'Order Details'!E:E, "Furniture")</f>
        <v>0</v>
      </c>
      <c r="H78" s="8">
        <f>SUMIFS('Order Details'!B:B,'Order Details'!A:A, 'List of Orders'!A78, 'Order Details'!E:E, "Clothing")</f>
        <v>0</v>
      </c>
      <c r="I78" s="8">
        <f>SUMIFS('Order Details'!B:B,'Order Details'!A:A,'List of Orders'!A78, 'Order Details'!E:E, "Electronics")</f>
        <v>20</v>
      </c>
    </row>
    <row r="79" spans="1:9" x14ac:dyDescent="0.35">
      <c r="A79" t="s">
        <v>195</v>
      </c>
      <c r="B79" s="1">
        <v>43254</v>
      </c>
      <c r="C79" t="s">
        <v>196</v>
      </c>
      <c r="D79" t="s">
        <v>27</v>
      </c>
      <c r="E79" t="s">
        <v>28</v>
      </c>
      <c r="F79" s="3">
        <f>SUMIF('Order Details'!A:A, A79, 'Order Details'!B:B)</f>
        <v>425</v>
      </c>
      <c r="G79" s="8">
        <f>SUMIFS('Order Details'!B:B,'Order Details'!A:A, 'List of Orders'!A79, 'Order Details'!E:E, "Furniture")</f>
        <v>0</v>
      </c>
      <c r="H79" s="8">
        <f>SUMIFS('Order Details'!B:B,'Order Details'!A:A, 'List of Orders'!A79, 'Order Details'!E:E, "Clothing")</f>
        <v>98</v>
      </c>
      <c r="I79" s="8">
        <f>SUMIFS('Order Details'!B:B,'Order Details'!A:A,'List of Orders'!A79, 'Order Details'!E:E, "Electronics")</f>
        <v>327</v>
      </c>
    </row>
    <row r="80" spans="1:9" x14ac:dyDescent="0.35">
      <c r="A80" t="s">
        <v>197</v>
      </c>
      <c r="B80" s="1">
        <v>43255</v>
      </c>
      <c r="C80" t="s">
        <v>198</v>
      </c>
      <c r="D80" t="s">
        <v>11</v>
      </c>
      <c r="E80" t="s">
        <v>91</v>
      </c>
      <c r="F80" s="3">
        <f>SUMIF('Order Details'!A:A, A80, 'Order Details'!B:B)</f>
        <v>76</v>
      </c>
      <c r="G80" s="8">
        <f>SUMIFS('Order Details'!B:B,'Order Details'!A:A, 'List of Orders'!A80, 'Order Details'!E:E, "Furniture")</f>
        <v>0</v>
      </c>
      <c r="H80" s="8">
        <f>SUMIFS('Order Details'!B:B,'Order Details'!A:A, 'List of Orders'!A80, 'Order Details'!E:E, "Clothing")</f>
        <v>76</v>
      </c>
      <c r="I80" s="8">
        <f>SUMIFS('Order Details'!B:B,'Order Details'!A:A,'List of Orders'!A80, 'Order Details'!E:E, "Electronics")</f>
        <v>0</v>
      </c>
    </row>
    <row r="81" spans="1:9" x14ac:dyDescent="0.35">
      <c r="A81" t="s">
        <v>199</v>
      </c>
      <c r="B81" s="1">
        <v>43255</v>
      </c>
      <c r="C81" t="s">
        <v>200</v>
      </c>
      <c r="D81" t="s">
        <v>15</v>
      </c>
      <c r="E81" t="s">
        <v>94</v>
      </c>
      <c r="F81" s="3">
        <f>SUMIF('Order Details'!A:A, A81, 'Order Details'!B:B)</f>
        <v>73</v>
      </c>
      <c r="G81" s="8">
        <f>SUMIFS('Order Details'!B:B,'Order Details'!A:A, 'List of Orders'!A81, 'Order Details'!E:E, "Furniture")</f>
        <v>0</v>
      </c>
      <c r="H81" s="8">
        <f>SUMIFS('Order Details'!B:B,'Order Details'!A:A, 'List of Orders'!A81, 'Order Details'!E:E, "Clothing")</f>
        <v>73</v>
      </c>
      <c r="I81" s="8">
        <f>SUMIFS('Order Details'!B:B,'Order Details'!A:A,'List of Orders'!A81, 'Order Details'!E:E, "Electronics")</f>
        <v>0</v>
      </c>
    </row>
    <row r="82" spans="1:9" x14ac:dyDescent="0.35">
      <c r="A82" t="s">
        <v>201</v>
      </c>
      <c r="B82" s="1">
        <v>43255</v>
      </c>
      <c r="C82" t="s">
        <v>202</v>
      </c>
      <c r="D82" t="s">
        <v>15</v>
      </c>
      <c r="E82" t="s">
        <v>94</v>
      </c>
      <c r="F82" s="3">
        <f>SUMIF('Order Details'!A:A, A82, 'Order Details'!B:B)</f>
        <v>3599</v>
      </c>
      <c r="G82" s="8">
        <f>SUMIFS('Order Details'!B:B,'Order Details'!A:A, 'List of Orders'!A82, 'Order Details'!E:E, "Furniture")</f>
        <v>243</v>
      </c>
      <c r="H82" s="8">
        <f>SUMIFS('Order Details'!B:B,'Order Details'!A:A, 'List of Orders'!A82, 'Order Details'!E:E, "Clothing")</f>
        <v>567</v>
      </c>
      <c r="I82" s="8">
        <f>SUMIFS('Order Details'!B:B,'Order Details'!A:A,'List of Orders'!A82, 'Order Details'!E:E, "Electronics")</f>
        <v>2789</v>
      </c>
    </row>
    <row r="83" spans="1:9" x14ac:dyDescent="0.35">
      <c r="A83" t="s">
        <v>203</v>
      </c>
      <c r="B83" s="1">
        <v>43258</v>
      </c>
      <c r="C83" t="s">
        <v>204</v>
      </c>
      <c r="D83" t="s">
        <v>43</v>
      </c>
      <c r="E83" t="s">
        <v>44</v>
      </c>
      <c r="F83" s="3">
        <f>SUMIF('Order Details'!A:A, A83, 'Order Details'!B:B)</f>
        <v>545</v>
      </c>
      <c r="G83" s="8">
        <f>SUMIFS('Order Details'!B:B,'Order Details'!A:A, 'List of Orders'!A83, 'Order Details'!E:E, "Furniture")</f>
        <v>0</v>
      </c>
      <c r="H83" s="8">
        <f>SUMIFS('Order Details'!B:B,'Order Details'!A:A, 'List of Orders'!A83, 'Order Details'!E:E, "Clothing")</f>
        <v>0</v>
      </c>
      <c r="I83" s="8">
        <f>SUMIFS('Order Details'!B:B,'Order Details'!A:A,'List of Orders'!A83, 'Order Details'!E:E, "Electronics")</f>
        <v>545</v>
      </c>
    </row>
    <row r="84" spans="1:9" x14ac:dyDescent="0.35">
      <c r="A84" t="s">
        <v>205</v>
      </c>
      <c r="B84" s="1">
        <v>43259</v>
      </c>
      <c r="C84" t="s">
        <v>190</v>
      </c>
      <c r="D84" t="s">
        <v>47</v>
      </c>
      <c r="E84" t="s">
        <v>48</v>
      </c>
      <c r="F84" s="3">
        <f>SUMIF('Order Details'!A:A, A84, 'Order Details'!B:B)</f>
        <v>1067</v>
      </c>
      <c r="G84" s="8">
        <f>SUMIFS('Order Details'!B:B,'Order Details'!A:A, 'List of Orders'!A84, 'Order Details'!E:E, "Furniture")</f>
        <v>155</v>
      </c>
      <c r="H84" s="8">
        <f>SUMIFS('Order Details'!B:B,'Order Details'!A:A, 'List of Orders'!A84, 'Order Details'!E:E, "Clothing")</f>
        <v>234</v>
      </c>
      <c r="I84" s="8">
        <f>SUMIFS('Order Details'!B:B,'Order Details'!A:A,'List of Orders'!A84, 'Order Details'!E:E, "Electronics")</f>
        <v>678</v>
      </c>
    </row>
    <row r="85" spans="1:9" x14ac:dyDescent="0.35">
      <c r="A85" t="s">
        <v>206</v>
      </c>
      <c r="B85" s="1">
        <v>43260</v>
      </c>
      <c r="C85" t="s">
        <v>207</v>
      </c>
      <c r="D85" t="s">
        <v>11</v>
      </c>
      <c r="E85" t="s">
        <v>91</v>
      </c>
      <c r="F85" s="3">
        <f>SUMIF('Order Details'!A:A, A85, 'Order Details'!B:B)</f>
        <v>134</v>
      </c>
      <c r="G85" s="8">
        <f>SUMIFS('Order Details'!B:B,'Order Details'!A:A, 'List of Orders'!A85, 'Order Details'!E:E, "Furniture")</f>
        <v>134</v>
      </c>
      <c r="H85" s="8">
        <f>SUMIFS('Order Details'!B:B,'Order Details'!A:A, 'List of Orders'!A85, 'Order Details'!E:E, "Clothing")</f>
        <v>0</v>
      </c>
      <c r="I85" s="8">
        <f>SUMIFS('Order Details'!B:B,'Order Details'!A:A,'List of Orders'!A85, 'Order Details'!E:E, "Electronics")</f>
        <v>0</v>
      </c>
    </row>
    <row r="86" spans="1:9" x14ac:dyDescent="0.35">
      <c r="A86" t="s">
        <v>208</v>
      </c>
      <c r="B86" s="1">
        <v>43261</v>
      </c>
      <c r="C86" t="s">
        <v>209</v>
      </c>
      <c r="D86" t="s">
        <v>15</v>
      </c>
      <c r="E86" t="s">
        <v>94</v>
      </c>
      <c r="F86" s="3">
        <f>SUMIF('Order Details'!A:A, A86, 'Order Details'!B:B)</f>
        <v>889</v>
      </c>
      <c r="G86" s="8">
        <f>SUMIFS('Order Details'!B:B,'Order Details'!A:A, 'List of Orders'!A86, 'Order Details'!E:E, "Furniture")</f>
        <v>315</v>
      </c>
      <c r="H86" s="8">
        <f>SUMIFS('Order Details'!B:B,'Order Details'!A:A, 'List of Orders'!A86, 'Order Details'!E:E, "Clothing")</f>
        <v>45</v>
      </c>
      <c r="I86" s="8">
        <f>SUMIFS('Order Details'!B:B,'Order Details'!A:A,'List of Orders'!A86, 'Order Details'!E:E, "Electronics")</f>
        <v>529</v>
      </c>
    </row>
    <row r="87" spans="1:9" x14ac:dyDescent="0.35">
      <c r="A87" t="s">
        <v>210</v>
      </c>
      <c r="B87" s="1">
        <v>43262</v>
      </c>
      <c r="C87" t="s">
        <v>96</v>
      </c>
      <c r="D87" t="s">
        <v>58</v>
      </c>
      <c r="E87" t="s">
        <v>59</v>
      </c>
      <c r="F87" s="3">
        <f>SUMIF('Order Details'!A:A, A87, 'Order Details'!B:B)</f>
        <v>2542</v>
      </c>
      <c r="G87" s="8">
        <f>SUMIFS('Order Details'!B:B,'Order Details'!A:A, 'List of Orders'!A87, 'Order Details'!E:E, "Furniture")</f>
        <v>1829</v>
      </c>
      <c r="H87" s="8">
        <f>SUMIFS('Order Details'!B:B,'Order Details'!A:A, 'List of Orders'!A87, 'Order Details'!E:E, "Clothing")</f>
        <v>381</v>
      </c>
      <c r="I87" s="8">
        <f>SUMIFS('Order Details'!B:B,'Order Details'!A:A,'List of Orders'!A87, 'Order Details'!E:E, "Electronics")</f>
        <v>332</v>
      </c>
    </row>
    <row r="88" spans="1:9" x14ac:dyDescent="0.35">
      <c r="A88" t="s">
        <v>211</v>
      </c>
      <c r="B88" s="1">
        <v>43262</v>
      </c>
      <c r="C88" t="s">
        <v>212</v>
      </c>
      <c r="D88" t="s">
        <v>11</v>
      </c>
      <c r="E88" t="s">
        <v>91</v>
      </c>
      <c r="F88" s="3">
        <f>SUMIF('Order Details'!A:A, A88, 'Order Details'!B:B)</f>
        <v>826</v>
      </c>
      <c r="G88" s="8">
        <f>SUMIFS('Order Details'!B:B,'Order Details'!A:A, 'List of Orders'!A88, 'Order Details'!E:E, "Furniture")</f>
        <v>0</v>
      </c>
      <c r="H88" s="8">
        <f>SUMIFS('Order Details'!B:B,'Order Details'!A:A, 'List of Orders'!A88, 'Order Details'!E:E, "Clothing")</f>
        <v>826</v>
      </c>
      <c r="I88" s="8">
        <f>SUMIFS('Order Details'!B:B,'Order Details'!A:A,'List of Orders'!A88, 'Order Details'!E:E, "Electronics")</f>
        <v>0</v>
      </c>
    </row>
    <row r="89" spans="1:9" x14ac:dyDescent="0.35">
      <c r="A89" t="s">
        <v>213</v>
      </c>
      <c r="B89" s="1">
        <v>43262</v>
      </c>
      <c r="C89" t="s">
        <v>214</v>
      </c>
      <c r="D89" t="s">
        <v>15</v>
      </c>
      <c r="E89" t="s">
        <v>94</v>
      </c>
      <c r="F89" s="3">
        <f>SUMIF('Order Details'!A:A, A89, 'Order Details'!B:B)</f>
        <v>352</v>
      </c>
      <c r="G89" s="8">
        <f>SUMIFS('Order Details'!B:B,'Order Details'!A:A, 'List of Orders'!A89, 'Order Details'!E:E, "Furniture")</f>
        <v>0</v>
      </c>
      <c r="H89" s="8">
        <f>SUMIFS('Order Details'!B:B,'Order Details'!A:A, 'List of Orders'!A89, 'Order Details'!E:E, "Clothing")</f>
        <v>352</v>
      </c>
      <c r="I89" s="8">
        <f>SUMIFS('Order Details'!B:B,'Order Details'!A:A,'List of Orders'!A89, 'Order Details'!E:E, "Electronics")</f>
        <v>0</v>
      </c>
    </row>
    <row r="90" spans="1:9" x14ac:dyDescent="0.35">
      <c r="A90" t="s">
        <v>215</v>
      </c>
      <c r="B90" s="1">
        <v>43265</v>
      </c>
      <c r="C90" t="s">
        <v>216</v>
      </c>
      <c r="D90" t="s">
        <v>11</v>
      </c>
      <c r="E90" t="s">
        <v>91</v>
      </c>
      <c r="F90" s="3">
        <f>SUMIF('Order Details'!A:A, A90, 'Order Details'!B:B)</f>
        <v>715</v>
      </c>
      <c r="G90" s="8">
        <f>SUMIFS('Order Details'!B:B,'Order Details'!A:A, 'List of Orders'!A90, 'Order Details'!E:E, "Furniture")</f>
        <v>0</v>
      </c>
      <c r="H90" s="8">
        <f>SUMIFS('Order Details'!B:B,'Order Details'!A:A, 'List of Orders'!A90, 'Order Details'!E:E, "Clothing")</f>
        <v>246</v>
      </c>
      <c r="I90" s="8">
        <f>SUMIFS('Order Details'!B:B,'Order Details'!A:A,'List of Orders'!A90, 'Order Details'!E:E, "Electronics")</f>
        <v>469</v>
      </c>
    </row>
    <row r="91" spans="1:9" x14ac:dyDescent="0.35">
      <c r="A91" t="s">
        <v>217</v>
      </c>
      <c r="B91" s="1">
        <v>43266</v>
      </c>
      <c r="C91" t="s">
        <v>218</v>
      </c>
      <c r="D91" t="s">
        <v>15</v>
      </c>
      <c r="E91" t="s">
        <v>94</v>
      </c>
      <c r="F91" s="3">
        <f>SUMIF('Order Details'!A:A, A91, 'Order Details'!B:B)</f>
        <v>31</v>
      </c>
      <c r="G91" s="8">
        <f>SUMIFS('Order Details'!B:B,'Order Details'!A:A, 'List of Orders'!A91, 'Order Details'!E:E, "Furniture")</f>
        <v>0</v>
      </c>
      <c r="H91" s="8">
        <f>SUMIFS('Order Details'!B:B,'Order Details'!A:A, 'List of Orders'!A91, 'Order Details'!E:E, "Clothing")</f>
        <v>31</v>
      </c>
      <c r="I91" s="8">
        <f>SUMIFS('Order Details'!B:B,'Order Details'!A:A,'List of Orders'!A91, 'Order Details'!E:E, "Electronics")</f>
        <v>0</v>
      </c>
    </row>
    <row r="92" spans="1:9" x14ac:dyDescent="0.35">
      <c r="A92" t="s">
        <v>219</v>
      </c>
      <c r="B92" s="1">
        <v>43267</v>
      </c>
      <c r="C92" t="s">
        <v>220</v>
      </c>
      <c r="D92" t="s">
        <v>11</v>
      </c>
      <c r="E92" t="s">
        <v>91</v>
      </c>
      <c r="F92" s="3">
        <f>SUMIF('Order Details'!A:A, A92, 'Order Details'!B:B)</f>
        <v>806</v>
      </c>
      <c r="G92" s="8">
        <f>SUMIFS('Order Details'!B:B,'Order Details'!A:A, 'List of Orders'!A92, 'Order Details'!E:E, "Furniture")</f>
        <v>0</v>
      </c>
      <c r="H92" s="8">
        <f>SUMIFS('Order Details'!B:B,'Order Details'!A:A, 'List of Orders'!A92, 'Order Details'!E:E, "Clothing")</f>
        <v>806</v>
      </c>
      <c r="I92" s="8">
        <f>SUMIFS('Order Details'!B:B,'Order Details'!A:A,'List of Orders'!A92, 'Order Details'!E:E, "Electronics")</f>
        <v>0</v>
      </c>
    </row>
    <row r="93" spans="1:9" x14ac:dyDescent="0.35">
      <c r="A93" t="s">
        <v>221</v>
      </c>
      <c r="B93" s="1">
        <v>43268</v>
      </c>
      <c r="C93" t="s">
        <v>222</v>
      </c>
      <c r="D93" t="s">
        <v>15</v>
      </c>
      <c r="E93" t="s">
        <v>94</v>
      </c>
      <c r="F93" s="3">
        <f>SUMIF('Order Details'!A:A, A93, 'Order Details'!B:B)</f>
        <v>141</v>
      </c>
      <c r="G93" s="8">
        <f>SUMIFS('Order Details'!B:B,'Order Details'!A:A, 'List of Orders'!A93, 'Order Details'!E:E, "Furniture")</f>
        <v>141</v>
      </c>
      <c r="H93" s="8">
        <f>SUMIFS('Order Details'!B:B,'Order Details'!A:A, 'List of Orders'!A93, 'Order Details'!E:E, "Clothing")</f>
        <v>0</v>
      </c>
      <c r="I93" s="8">
        <f>SUMIFS('Order Details'!B:B,'Order Details'!A:A,'List of Orders'!A93, 'Order Details'!E:E, "Electronics")</f>
        <v>0</v>
      </c>
    </row>
    <row r="94" spans="1:9" x14ac:dyDescent="0.35">
      <c r="A94" t="s">
        <v>223</v>
      </c>
      <c r="B94" s="1">
        <v>43269</v>
      </c>
      <c r="C94" t="s">
        <v>224</v>
      </c>
      <c r="D94" t="s">
        <v>15</v>
      </c>
      <c r="E94" t="s">
        <v>16</v>
      </c>
      <c r="F94" s="3">
        <f>SUMIF('Order Details'!A:A, A94, 'Order Details'!B:B)</f>
        <v>975</v>
      </c>
      <c r="G94" s="8">
        <f>SUMIFS('Order Details'!B:B,'Order Details'!A:A, 'List of Orders'!A94, 'Order Details'!E:E, "Furniture")</f>
        <v>0</v>
      </c>
      <c r="H94" s="8">
        <f>SUMIFS('Order Details'!B:B,'Order Details'!A:A, 'List of Orders'!A94, 'Order Details'!E:E, "Clothing")</f>
        <v>835</v>
      </c>
      <c r="I94" s="8">
        <f>SUMIFS('Order Details'!B:B,'Order Details'!A:A,'List of Orders'!A94, 'Order Details'!E:E, "Electronics")</f>
        <v>140</v>
      </c>
    </row>
    <row r="95" spans="1:9" x14ac:dyDescent="0.35">
      <c r="A95" t="s">
        <v>225</v>
      </c>
      <c r="B95" s="1">
        <v>43269</v>
      </c>
      <c r="C95" t="s">
        <v>226</v>
      </c>
      <c r="D95" t="s">
        <v>19</v>
      </c>
      <c r="E95" t="s">
        <v>20</v>
      </c>
      <c r="F95" s="3">
        <f>SUMIF('Order Details'!A:A, A95, 'Order Details'!B:B)</f>
        <v>167</v>
      </c>
      <c r="G95" s="8">
        <f>SUMIFS('Order Details'!B:B,'Order Details'!A:A, 'List of Orders'!A95, 'Order Details'!E:E, "Furniture")</f>
        <v>0</v>
      </c>
      <c r="H95" s="8">
        <f>SUMIFS('Order Details'!B:B,'Order Details'!A:A, 'List of Orders'!A95, 'Order Details'!E:E, "Clothing")</f>
        <v>167</v>
      </c>
      <c r="I95" s="8">
        <f>SUMIFS('Order Details'!B:B,'Order Details'!A:A,'List of Orders'!A95, 'Order Details'!E:E, "Electronics")</f>
        <v>0</v>
      </c>
    </row>
    <row r="96" spans="1:9" x14ac:dyDescent="0.35">
      <c r="A96" t="s">
        <v>227</v>
      </c>
      <c r="B96" s="1">
        <v>43269</v>
      </c>
      <c r="C96" t="s">
        <v>228</v>
      </c>
      <c r="D96" t="s">
        <v>23</v>
      </c>
      <c r="E96" t="s">
        <v>24</v>
      </c>
      <c r="F96" s="3">
        <f>SUMIF('Order Details'!A:A, A96, 'Order Details'!B:B)</f>
        <v>171</v>
      </c>
      <c r="G96" s="8">
        <f>SUMIFS('Order Details'!B:B,'Order Details'!A:A, 'List of Orders'!A96, 'Order Details'!E:E, "Furniture")</f>
        <v>0</v>
      </c>
      <c r="H96" s="8">
        <f>SUMIFS('Order Details'!B:B,'Order Details'!A:A, 'List of Orders'!A96, 'Order Details'!E:E, "Clothing")</f>
        <v>171</v>
      </c>
      <c r="I96" s="8">
        <f>SUMIFS('Order Details'!B:B,'Order Details'!A:A,'List of Orders'!A96, 'Order Details'!E:E, "Electronics")</f>
        <v>0</v>
      </c>
    </row>
    <row r="97" spans="1:9" x14ac:dyDescent="0.35">
      <c r="A97" t="s">
        <v>229</v>
      </c>
      <c r="B97" s="1">
        <v>43272</v>
      </c>
      <c r="C97" t="s">
        <v>230</v>
      </c>
      <c r="D97" t="s">
        <v>27</v>
      </c>
      <c r="E97" t="s">
        <v>28</v>
      </c>
      <c r="F97" s="3">
        <f>SUMIF('Order Details'!A:A, A97, 'Order Details'!B:B)</f>
        <v>1607</v>
      </c>
      <c r="G97" s="8">
        <f>SUMIFS('Order Details'!B:B,'Order Details'!A:A, 'List of Orders'!A97, 'Order Details'!E:E, "Furniture")</f>
        <v>0</v>
      </c>
      <c r="H97" s="8">
        <f>SUMIFS('Order Details'!B:B,'Order Details'!A:A, 'List of Orders'!A97, 'Order Details'!E:E, "Clothing")</f>
        <v>603</v>
      </c>
      <c r="I97" s="8">
        <f>SUMIFS('Order Details'!B:B,'Order Details'!A:A,'List of Orders'!A97, 'Order Details'!E:E, "Electronics")</f>
        <v>1004</v>
      </c>
    </row>
    <row r="98" spans="1:9" x14ac:dyDescent="0.35">
      <c r="A98" t="s">
        <v>231</v>
      </c>
      <c r="B98" s="1">
        <v>43273</v>
      </c>
      <c r="C98" t="s">
        <v>232</v>
      </c>
      <c r="D98" t="s">
        <v>31</v>
      </c>
      <c r="E98" t="s">
        <v>32</v>
      </c>
      <c r="F98" s="3">
        <f>SUMIF('Order Details'!A:A, A98, 'Order Details'!B:B)</f>
        <v>1995</v>
      </c>
      <c r="G98" s="8">
        <f>SUMIFS('Order Details'!B:B,'Order Details'!A:A, 'List of Orders'!A98, 'Order Details'!E:E, "Furniture")</f>
        <v>0</v>
      </c>
      <c r="H98" s="8">
        <f>SUMIFS('Order Details'!B:B,'Order Details'!A:A, 'List of Orders'!A98, 'Order Details'!E:E, "Clothing")</f>
        <v>186</v>
      </c>
      <c r="I98" s="8">
        <f>SUMIFS('Order Details'!B:B,'Order Details'!A:A,'List of Orders'!A98, 'Order Details'!E:E, "Electronics")</f>
        <v>1809</v>
      </c>
    </row>
    <row r="99" spans="1:9" x14ac:dyDescent="0.35">
      <c r="A99" t="s">
        <v>233</v>
      </c>
      <c r="B99" s="1">
        <v>43274</v>
      </c>
      <c r="C99" t="s">
        <v>234</v>
      </c>
      <c r="D99" t="s">
        <v>35</v>
      </c>
      <c r="E99" t="s">
        <v>36</v>
      </c>
      <c r="F99" s="3">
        <f>SUMIF('Order Details'!A:A, A99, 'Order Details'!B:B)</f>
        <v>909</v>
      </c>
      <c r="G99" s="8">
        <f>SUMIFS('Order Details'!B:B,'Order Details'!A:A, 'List of Orders'!A99, 'Order Details'!E:E, "Furniture")</f>
        <v>516</v>
      </c>
      <c r="H99" s="8">
        <f>SUMIFS('Order Details'!B:B,'Order Details'!A:A, 'List of Orders'!A99, 'Order Details'!E:E, "Clothing")</f>
        <v>328</v>
      </c>
      <c r="I99" s="8">
        <f>SUMIFS('Order Details'!B:B,'Order Details'!A:A,'List of Orders'!A99, 'Order Details'!E:E, "Electronics")</f>
        <v>65</v>
      </c>
    </row>
    <row r="100" spans="1:9" x14ac:dyDescent="0.35">
      <c r="A100" t="s">
        <v>235</v>
      </c>
      <c r="B100" s="1">
        <v>43275</v>
      </c>
      <c r="C100" t="s">
        <v>236</v>
      </c>
      <c r="D100" t="s">
        <v>39</v>
      </c>
      <c r="E100" t="s">
        <v>40</v>
      </c>
      <c r="F100" s="3">
        <f>SUMIF('Order Details'!A:A, A100, 'Order Details'!B:B)</f>
        <v>124</v>
      </c>
      <c r="G100" s="8">
        <f>SUMIFS('Order Details'!B:B,'Order Details'!A:A, 'List of Orders'!A100, 'Order Details'!E:E, "Furniture")</f>
        <v>20</v>
      </c>
      <c r="H100" s="8">
        <f>SUMIFS('Order Details'!B:B,'Order Details'!A:A, 'List of Orders'!A100, 'Order Details'!E:E, "Clothing")</f>
        <v>83</v>
      </c>
      <c r="I100" s="8">
        <f>SUMIFS('Order Details'!B:B,'Order Details'!A:A,'List of Orders'!A100, 'Order Details'!E:E, "Electronics")</f>
        <v>21</v>
      </c>
    </row>
    <row r="101" spans="1:9" x14ac:dyDescent="0.35">
      <c r="A101" t="s">
        <v>237</v>
      </c>
      <c r="B101" s="1">
        <v>43276</v>
      </c>
      <c r="C101" t="s">
        <v>238</v>
      </c>
      <c r="D101" t="s">
        <v>11</v>
      </c>
      <c r="E101" t="s">
        <v>91</v>
      </c>
      <c r="F101" s="3">
        <f>SUMIF('Order Details'!A:A, A101, 'Order Details'!B:B)</f>
        <v>180</v>
      </c>
      <c r="G101" s="8">
        <f>SUMIFS('Order Details'!B:B,'Order Details'!A:A, 'List of Orders'!A101, 'Order Details'!E:E, "Furniture")</f>
        <v>0</v>
      </c>
      <c r="H101" s="8">
        <f>SUMIFS('Order Details'!B:B,'Order Details'!A:A, 'List of Orders'!A101, 'Order Details'!E:E, "Clothing")</f>
        <v>180</v>
      </c>
      <c r="I101" s="8">
        <f>SUMIFS('Order Details'!B:B,'Order Details'!A:A,'List of Orders'!A101, 'Order Details'!E:E, "Electronics")</f>
        <v>0</v>
      </c>
    </row>
    <row r="102" spans="1:9" x14ac:dyDescent="0.35">
      <c r="A102" t="s">
        <v>239</v>
      </c>
      <c r="B102" s="1">
        <v>43277</v>
      </c>
      <c r="C102" t="s">
        <v>240</v>
      </c>
      <c r="D102" t="s">
        <v>15</v>
      </c>
      <c r="E102" t="s">
        <v>94</v>
      </c>
      <c r="F102" s="3">
        <f>SUMIF('Order Details'!A:A, A102, 'Order Details'!B:B)</f>
        <v>174</v>
      </c>
      <c r="G102" s="8">
        <f>SUMIFS('Order Details'!B:B,'Order Details'!A:A, 'List of Orders'!A102, 'Order Details'!E:E, "Furniture")</f>
        <v>98</v>
      </c>
      <c r="H102" s="8">
        <f>SUMIFS('Order Details'!B:B,'Order Details'!A:A, 'List of Orders'!A102, 'Order Details'!E:E, "Clothing")</f>
        <v>76</v>
      </c>
      <c r="I102" s="8">
        <f>SUMIFS('Order Details'!B:B,'Order Details'!A:A,'List of Orders'!A102, 'Order Details'!E:E, "Electronics")</f>
        <v>0</v>
      </c>
    </row>
    <row r="103" spans="1:9" x14ac:dyDescent="0.35">
      <c r="A103" t="s">
        <v>241</v>
      </c>
      <c r="B103" s="1">
        <v>43278</v>
      </c>
      <c r="C103" t="s">
        <v>242</v>
      </c>
      <c r="D103" t="s">
        <v>11</v>
      </c>
      <c r="E103" t="s">
        <v>91</v>
      </c>
      <c r="F103" s="3">
        <f>SUMIF('Order Details'!A:A, A103, 'Order Details'!B:B)</f>
        <v>1777</v>
      </c>
      <c r="G103" s="8">
        <f>SUMIFS('Order Details'!B:B,'Order Details'!A:A, 'List of Orders'!A103, 'Order Details'!E:E, "Furniture")</f>
        <v>1365</v>
      </c>
      <c r="H103" s="8">
        <f>SUMIFS('Order Details'!B:B,'Order Details'!A:A, 'List of Orders'!A103, 'Order Details'!E:E, "Clothing")</f>
        <v>412</v>
      </c>
      <c r="I103" s="8">
        <f>SUMIFS('Order Details'!B:B,'Order Details'!A:A,'List of Orders'!A103, 'Order Details'!E:E, "Electronics")</f>
        <v>0</v>
      </c>
    </row>
    <row r="104" spans="1:9" x14ac:dyDescent="0.35">
      <c r="A104" t="s">
        <v>243</v>
      </c>
      <c r="B104" s="1">
        <v>43279</v>
      </c>
      <c r="C104" t="s">
        <v>194</v>
      </c>
      <c r="D104" t="s">
        <v>15</v>
      </c>
      <c r="E104" t="s">
        <v>94</v>
      </c>
      <c r="F104" s="3">
        <f>SUMIF('Order Details'!A:A, A104, 'Order Details'!B:B)</f>
        <v>674</v>
      </c>
      <c r="G104" s="8">
        <f>SUMIFS('Order Details'!B:B,'Order Details'!A:A, 'List of Orders'!A104, 'Order Details'!E:E, "Furniture")</f>
        <v>42</v>
      </c>
      <c r="H104" s="8">
        <f>SUMIFS('Order Details'!B:B,'Order Details'!A:A, 'List of Orders'!A104, 'Order Details'!E:E, "Clothing")</f>
        <v>632</v>
      </c>
      <c r="I104" s="8">
        <f>SUMIFS('Order Details'!B:B,'Order Details'!A:A,'List of Orders'!A104, 'Order Details'!E:E, "Electronics")</f>
        <v>0</v>
      </c>
    </row>
    <row r="105" spans="1:9" x14ac:dyDescent="0.35">
      <c r="A105" t="s">
        <v>244</v>
      </c>
      <c r="B105" s="1">
        <v>43280</v>
      </c>
      <c r="C105" t="s">
        <v>245</v>
      </c>
      <c r="D105" t="s">
        <v>11</v>
      </c>
      <c r="E105" t="s">
        <v>91</v>
      </c>
      <c r="F105" s="3">
        <f>SUMIF('Order Details'!A:A, A105, 'Order Details'!B:B)</f>
        <v>228</v>
      </c>
      <c r="G105" s="8">
        <f>SUMIFS('Order Details'!B:B,'Order Details'!A:A, 'List of Orders'!A105, 'Order Details'!E:E, "Furniture")</f>
        <v>0</v>
      </c>
      <c r="H105" s="8">
        <f>SUMIFS('Order Details'!B:B,'Order Details'!A:A, 'List of Orders'!A105, 'Order Details'!E:E, "Clothing")</f>
        <v>0</v>
      </c>
      <c r="I105" s="8">
        <f>SUMIFS('Order Details'!B:B,'Order Details'!A:A,'List of Orders'!A105, 'Order Details'!E:E, "Electronics")</f>
        <v>228</v>
      </c>
    </row>
    <row r="106" spans="1:9" x14ac:dyDescent="0.35">
      <c r="A106" t="s">
        <v>246</v>
      </c>
      <c r="B106" s="1">
        <v>43281</v>
      </c>
      <c r="C106" t="s">
        <v>247</v>
      </c>
      <c r="D106" t="s">
        <v>15</v>
      </c>
      <c r="E106" t="s">
        <v>94</v>
      </c>
      <c r="F106" s="3">
        <f>SUMIF('Order Details'!A:A, A106, 'Order Details'!B:B)</f>
        <v>46</v>
      </c>
      <c r="G106" s="8">
        <f>SUMIFS('Order Details'!B:B,'Order Details'!A:A, 'List of Orders'!A106, 'Order Details'!E:E, "Furniture")</f>
        <v>0</v>
      </c>
      <c r="H106" s="8">
        <f>SUMIFS('Order Details'!B:B,'Order Details'!A:A, 'List of Orders'!A106, 'Order Details'!E:E, "Clothing")</f>
        <v>0</v>
      </c>
      <c r="I106" s="8">
        <f>SUMIFS('Order Details'!B:B,'Order Details'!A:A,'List of Orders'!A106, 'Order Details'!E:E, "Electronics")</f>
        <v>46</v>
      </c>
    </row>
    <row r="107" spans="1:9" x14ac:dyDescent="0.35">
      <c r="A107" t="s">
        <v>248</v>
      </c>
      <c r="B107" s="1">
        <v>43282</v>
      </c>
      <c r="C107" t="s">
        <v>249</v>
      </c>
      <c r="D107" t="s">
        <v>66</v>
      </c>
      <c r="E107" t="s">
        <v>66</v>
      </c>
      <c r="F107" s="3">
        <f>SUMIF('Order Details'!A:A, A107, 'Order Details'!B:B)</f>
        <v>31</v>
      </c>
      <c r="G107" s="8">
        <f>SUMIFS('Order Details'!B:B,'Order Details'!A:A, 'List of Orders'!A107, 'Order Details'!E:E, "Furniture")</f>
        <v>0</v>
      </c>
      <c r="H107" s="8">
        <f>SUMIFS('Order Details'!B:B,'Order Details'!A:A, 'List of Orders'!A107, 'Order Details'!E:E, "Clothing")</f>
        <v>31</v>
      </c>
      <c r="I107" s="8">
        <f>SUMIFS('Order Details'!B:B,'Order Details'!A:A,'List of Orders'!A107, 'Order Details'!E:E, "Electronics")</f>
        <v>0</v>
      </c>
    </row>
    <row r="108" spans="1:9" x14ac:dyDescent="0.35">
      <c r="A108" t="s">
        <v>250</v>
      </c>
      <c r="B108" s="1">
        <v>43282</v>
      </c>
      <c r="C108" t="s">
        <v>251</v>
      </c>
      <c r="D108" t="s">
        <v>11</v>
      </c>
      <c r="E108" t="s">
        <v>91</v>
      </c>
      <c r="F108" s="3">
        <f>SUMIF('Order Details'!A:A, A108, 'Order Details'!B:B)</f>
        <v>8</v>
      </c>
      <c r="G108" s="8">
        <f>SUMIFS('Order Details'!B:B,'Order Details'!A:A, 'List of Orders'!A108, 'Order Details'!E:E, "Furniture")</f>
        <v>0</v>
      </c>
      <c r="H108" s="8">
        <f>SUMIFS('Order Details'!B:B,'Order Details'!A:A, 'List of Orders'!A108, 'Order Details'!E:E, "Clothing")</f>
        <v>8</v>
      </c>
      <c r="I108" s="8">
        <f>SUMIFS('Order Details'!B:B,'Order Details'!A:A,'List of Orders'!A108, 'Order Details'!E:E, "Electronics")</f>
        <v>0</v>
      </c>
    </row>
    <row r="109" spans="1:9" x14ac:dyDescent="0.35">
      <c r="A109" t="s">
        <v>252</v>
      </c>
      <c r="B109" s="1">
        <v>43282</v>
      </c>
      <c r="C109" t="s">
        <v>253</v>
      </c>
      <c r="D109" t="s">
        <v>15</v>
      </c>
      <c r="E109" t="s">
        <v>94</v>
      </c>
      <c r="F109" s="3">
        <f>SUMIF('Order Details'!A:A, A109, 'Order Details'!B:B)</f>
        <v>1013</v>
      </c>
      <c r="G109" s="8">
        <f>SUMIFS('Order Details'!B:B,'Order Details'!A:A, 'List of Orders'!A109, 'Order Details'!E:E, "Furniture")</f>
        <v>191</v>
      </c>
      <c r="H109" s="8">
        <f>SUMIFS('Order Details'!B:B,'Order Details'!A:A, 'List of Orders'!A109, 'Order Details'!E:E, "Clothing")</f>
        <v>113</v>
      </c>
      <c r="I109" s="8">
        <f>SUMIFS('Order Details'!B:B,'Order Details'!A:A,'List of Orders'!A109, 'Order Details'!E:E, "Electronics")</f>
        <v>709</v>
      </c>
    </row>
    <row r="110" spans="1:9" x14ac:dyDescent="0.35">
      <c r="A110" t="s">
        <v>254</v>
      </c>
      <c r="B110" s="1">
        <v>43282</v>
      </c>
      <c r="C110" t="s">
        <v>255</v>
      </c>
      <c r="D110" t="s">
        <v>15</v>
      </c>
      <c r="E110" t="s">
        <v>94</v>
      </c>
      <c r="F110" s="3">
        <f>SUMIF('Order Details'!A:A, A110, 'Order Details'!B:B)</f>
        <v>74</v>
      </c>
      <c r="G110" s="8">
        <f>SUMIFS('Order Details'!B:B,'Order Details'!A:A, 'List of Orders'!A110, 'Order Details'!E:E, "Furniture")</f>
        <v>41</v>
      </c>
      <c r="H110" s="8">
        <f>SUMIFS('Order Details'!B:B,'Order Details'!A:A, 'List of Orders'!A110, 'Order Details'!E:E, "Clothing")</f>
        <v>33</v>
      </c>
      <c r="I110" s="8">
        <f>SUMIFS('Order Details'!B:B,'Order Details'!A:A,'List of Orders'!A110, 'Order Details'!E:E, "Electronics")</f>
        <v>0</v>
      </c>
    </row>
    <row r="111" spans="1:9" x14ac:dyDescent="0.35">
      <c r="A111" t="s">
        <v>256</v>
      </c>
      <c r="B111" s="1">
        <v>43286</v>
      </c>
      <c r="C111" t="s">
        <v>257</v>
      </c>
      <c r="D111" t="s">
        <v>11</v>
      </c>
      <c r="E111" t="s">
        <v>12</v>
      </c>
      <c r="F111" s="3">
        <f>SUMIF('Order Details'!A:A, A111, 'Order Details'!B:B)</f>
        <v>933</v>
      </c>
      <c r="G111" s="8">
        <f>SUMIFS('Order Details'!B:B,'Order Details'!A:A, 'List of Orders'!A111, 'Order Details'!E:E, "Furniture")</f>
        <v>832</v>
      </c>
      <c r="H111" s="8">
        <f>SUMIFS('Order Details'!B:B,'Order Details'!A:A, 'List of Orders'!A111, 'Order Details'!E:E, "Clothing")</f>
        <v>101</v>
      </c>
      <c r="I111" s="8">
        <f>SUMIFS('Order Details'!B:B,'Order Details'!A:A,'List of Orders'!A111, 'Order Details'!E:E, "Electronics")</f>
        <v>0</v>
      </c>
    </row>
    <row r="112" spans="1:9" x14ac:dyDescent="0.35">
      <c r="A112" t="s">
        <v>258</v>
      </c>
      <c r="B112" s="1">
        <v>43287</v>
      </c>
      <c r="C112" t="s">
        <v>259</v>
      </c>
      <c r="D112" t="s">
        <v>15</v>
      </c>
      <c r="E112" t="s">
        <v>16</v>
      </c>
      <c r="F112" s="3">
        <f>SUMIF('Order Details'!A:A, A112, 'Order Details'!B:B)</f>
        <v>100</v>
      </c>
      <c r="G112" s="8">
        <f>SUMIFS('Order Details'!B:B,'Order Details'!A:A, 'List of Orders'!A112, 'Order Details'!E:E, "Furniture")</f>
        <v>0</v>
      </c>
      <c r="H112" s="8">
        <f>SUMIFS('Order Details'!B:B,'Order Details'!A:A, 'List of Orders'!A112, 'Order Details'!E:E, "Clothing")</f>
        <v>100</v>
      </c>
      <c r="I112" s="8">
        <f>SUMIFS('Order Details'!B:B,'Order Details'!A:A,'List of Orders'!A112, 'Order Details'!E:E, "Electronics")</f>
        <v>0</v>
      </c>
    </row>
    <row r="113" spans="1:9" x14ac:dyDescent="0.35">
      <c r="A113" t="s">
        <v>260</v>
      </c>
      <c r="B113" s="1">
        <v>43288</v>
      </c>
      <c r="C113" t="s">
        <v>261</v>
      </c>
      <c r="D113" t="s">
        <v>19</v>
      </c>
      <c r="E113" t="s">
        <v>20</v>
      </c>
      <c r="F113" s="3">
        <f>SUMIF('Order Details'!A:A, A113, 'Order Details'!B:B)</f>
        <v>193</v>
      </c>
      <c r="G113" s="8">
        <f>SUMIFS('Order Details'!B:B,'Order Details'!A:A, 'List of Orders'!A113, 'Order Details'!E:E, "Furniture")</f>
        <v>0</v>
      </c>
      <c r="H113" s="8">
        <f>SUMIFS('Order Details'!B:B,'Order Details'!A:A, 'List of Orders'!A113, 'Order Details'!E:E, "Clothing")</f>
        <v>0</v>
      </c>
      <c r="I113" s="8">
        <f>SUMIFS('Order Details'!B:B,'Order Details'!A:A,'List of Orders'!A113, 'Order Details'!E:E, "Electronics")</f>
        <v>193</v>
      </c>
    </row>
    <row r="114" spans="1:9" x14ac:dyDescent="0.35">
      <c r="A114" t="s">
        <v>262</v>
      </c>
      <c r="B114" s="1">
        <v>43289</v>
      </c>
      <c r="C114" t="s">
        <v>263</v>
      </c>
      <c r="D114" t="s">
        <v>23</v>
      </c>
      <c r="E114" t="s">
        <v>24</v>
      </c>
      <c r="F114" s="3">
        <f>SUMIF('Order Details'!A:A, A114, 'Order Details'!B:B)</f>
        <v>158</v>
      </c>
      <c r="G114" s="8">
        <f>SUMIFS('Order Details'!B:B,'Order Details'!A:A, 'List of Orders'!A114, 'Order Details'!E:E, "Furniture")</f>
        <v>158</v>
      </c>
      <c r="H114" s="8">
        <f>SUMIFS('Order Details'!B:B,'Order Details'!A:A, 'List of Orders'!A114, 'Order Details'!E:E, "Clothing")</f>
        <v>0</v>
      </c>
      <c r="I114" s="8">
        <f>SUMIFS('Order Details'!B:B,'Order Details'!A:A,'List of Orders'!A114, 'Order Details'!E:E, "Electronics")</f>
        <v>0</v>
      </c>
    </row>
    <row r="115" spans="1:9" x14ac:dyDescent="0.35">
      <c r="A115" t="s">
        <v>264</v>
      </c>
      <c r="B115" s="1">
        <v>43290</v>
      </c>
      <c r="C115" t="s">
        <v>265</v>
      </c>
      <c r="D115" t="s">
        <v>27</v>
      </c>
      <c r="E115" t="s">
        <v>28</v>
      </c>
      <c r="F115" s="3">
        <f>SUMIF('Order Details'!A:A, A115, 'Order Details'!B:B)</f>
        <v>351</v>
      </c>
      <c r="G115" s="8">
        <f>SUMIFS('Order Details'!B:B,'Order Details'!A:A, 'List of Orders'!A115, 'Order Details'!E:E, "Furniture")</f>
        <v>0</v>
      </c>
      <c r="H115" s="8">
        <f>SUMIFS('Order Details'!B:B,'Order Details'!A:A, 'List of Orders'!A115, 'Order Details'!E:E, "Clothing")</f>
        <v>351</v>
      </c>
      <c r="I115" s="8">
        <f>SUMIFS('Order Details'!B:B,'Order Details'!A:A,'List of Orders'!A115, 'Order Details'!E:E, "Electronics")</f>
        <v>0</v>
      </c>
    </row>
    <row r="116" spans="1:9" x14ac:dyDescent="0.35">
      <c r="A116" t="s">
        <v>266</v>
      </c>
      <c r="B116" s="1">
        <v>43291</v>
      </c>
      <c r="C116" t="s">
        <v>267</v>
      </c>
      <c r="D116" t="s">
        <v>31</v>
      </c>
      <c r="E116" t="s">
        <v>32</v>
      </c>
      <c r="F116" s="3">
        <f>SUMIF('Order Details'!A:A, A116, 'Order Details'!B:B)</f>
        <v>416</v>
      </c>
      <c r="G116" s="8">
        <f>SUMIFS('Order Details'!B:B,'Order Details'!A:A, 'List of Orders'!A116, 'Order Details'!E:E, "Furniture")</f>
        <v>0</v>
      </c>
      <c r="H116" s="8">
        <f>SUMIFS('Order Details'!B:B,'Order Details'!A:A, 'List of Orders'!A116, 'Order Details'!E:E, "Clothing")</f>
        <v>0</v>
      </c>
      <c r="I116" s="8">
        <f>SUMIFS('Order Details'!B:B,'Order Details'!A:A,'List of Orders'!A116, 'Order Details'!E:E, "Electronics")</f>
        <v>416</v>
      </c>
    </row>
    <row r="117" spans="1:9" x14ac:dyDescent="0.35">
      <c r="A117" t="s">
        <v>268</v>
      </c>
      <c r="B117" s="1">
        <v>43292</v>
      </c>
      <c r="C117" t="s">
        <v>269</v>
      </c>
      <c r="D117" t="s">
        <v>35</v>
      </c>
      <c r="E117" t="s">
        <v>36</v>
      </c>
      <c r="F117" s="3">
        <f>SUMIF('Order Details'!A:A, A117, 'Order Details'!B:B)</f>
        <v>58</v>
      </c>
      <c r="G117" s="8">
        <f>SUMIFS('Order Details'!B:B,'Order Details'!A:A, 'List of Orders'!A117, 'Order Details'!E:E, "Furniture")</f>
        <v>0</v>
      </c>
      <c r="H117" s="8">
        <f>SUMIFS('Order Details'!B:B,'Order Details'!A:A, 'List of Orders'!A117, 'Order Details'!E:E, "Clothing")</f>
        <v>58</v>
      </c>
      <c r="I117" s="8">
        <f>SUMIFS('Order Details'!B:B,'Order Details'!A:A,'List of Orders'!A117, 'Order Details'!E:E, "Electronics")</f>
        <v>0</v>
      </c>
    </row>
    <row r="118" spans="1:9" x14ac:dyDescent="0.35">
      <c r="A118" t="s">
        <v>270</v>
      </c>
      <c r="B118" s="1">
        <v>43293</v>
      </c>
      <c r="C118" t="s">
        <v>271</v>
      </c>
      <c r="D118" t="s">
        <v>39</v>
      </c>
      <c r="E118" t="s">
        <v>40</v>
      </c>
      <c r="F118" s="3">
        <f>SUMIF('Order Details'!A:A, A118, 'Order Details'!B:B)</f>
        <v>844</v>
      </c>
      <c r="G118" s="8">
        <f>SUMIFS('Order Details'!B:B,'Order Details'!A:A, 'List of Orders'!A118, 'Order Details'!E:E, "Furniture")</f>
        <v>55</v>
      </c>
      <c r="H118" s="8">
        <f>SUMIFS('Order Details'!B:B,'Order Details'!A:A, 'List of Orders'!A118, 'Order Details'!E:E, "Clothing")</f>
        <v>789</v>
      </c>
      <c r="I118" s="8">
        <f>SUMIFS('Order Details'!B:B,'Order Details'!A:A,'List of Orders'!A118, 'Order Details'!E:E, "Electronics")</f>
        <v>0</v>
      </c>
    </row>
    <row r="119" spans="1:9" x14ac:dyDescent="0.35">
      <c r="A119" t="s">
        <v>272</v>
      </c>
      <c r="B119" s="1">
        <v>43293</v>
      </c>
      <c r="C119" t="s">
        <v>174</v>
      </c>
      <c r="D119" t="s">
        <v>11</v>
      </c>
      <c r="E119" t="s">
        <v>91</v>
      </c>
      <c r="F119" s="3">
        <f>SUMIF('Order Details'!A:A, A119, 'Order Details'!B:B)</f>
        <v>831</v>
      </c>
      <c r="G119" s="8">
        <f>SUMIFS('Order Details'!B:B,'Order Details'!A:A, 'List of Orders'!A119, 'Order Details'!E:E, "Furniture")</f>
        <v>831</v>
      </c>
      <c r="H119" s="8">
        <f>SUMIFS('Order Details'!B:B,'Order Details'!A:A, 'List of Orders'!A119, 'Order Details'!E:E, "Clothing")</f>
        <v>0</v>
      </c>
      <c r="I119" s="8">
        <f>SUMIFS('Order Details'!B:B,'Order Details'!A:A,'List of Orders'!A119, 'Order Details'!E:E, "Electronics")</f>
        <v>0</v>
      </c>
    </row>
    <row r="120" spans="1:9" x14ac:dyDescent="0.35">
      <c r="A120" t="s">
        <v>273</v>
      </c>
      <c r="B120" s="1">
        <v>43293</v>
      </c>
      <c r="C120" t="s">
        <v>222</v>
      </c>
      <c r="D120" t="s">
        <v>15</v>
      </c>
      <c r="E120" t="s">
        <v>94</v>
      </c>
      <c r="F120" s="3">
        <f>SUMIF('Order Details'!A:A, A120, 'Order Details'!B:B)</f>
        <v>29</v>
      </c>
      <c r="G120" s="8">
        <f>SUMIFS('Order Details'!B:B,'Order Details'!A:A, 'List of Orders'!A120, 'Order Details'!E:E, "Furniture")</f>
        <v>0</v>
      </c>
      <c r="H120" s="8">
        <f>SUMIFS('Order Details'!B:B,'Order Details'!A:A, 'List of Orders'!A120, 'Order Details'!E:E, "Clothing")</f>
        <v>29</v>
      </c>
      <c r="I120" s="8">
        <f>SUMIFS('Order Details'!B:B,'Order Details'!A:A,'List of Orders'!A120, 'Order Details'!E:E, "Electronics")</f>
        <v>0</v>
      </c>
    </row>
    <row r="121" spans="1:9" x14ac:dyDescent="0.35">
      <c r="A121" t="s">
        <v>274</v>
      </c>
      <c r="B121" s="1">
        <v>43296</v>
      </c>
      <c r="C121" t="s">
        <v>275</v>
      </c>
      <c r="D121" t="s">
        <v>51</v>
      </c>
      <c r="E121" t="s">
        <v>52</v>
      </c>
      <c r="F121" s="3">
        <f>SUMIF('Order Details'!A:A, A121, 'Order Details'!B:B)</f>
        <v>30</v>
      </c>
      <c r="G121" s="8">
        <f>SUMIFS('Order Details'!B:B,'Order Details'!A:A, 'List of Orders'!A121, 'Order Details'!E:E, "Furniture")</f>
        <v>30</v>
      </c>
      <c r="H121" s="8">
        <f>SUMIFS('Order Details'!B:B,'Order Details'!A:A, 'List of Orders'!A121, 'Order Details'!E:E, "Clothing")</f>
        <v>0</v>
      </c>
      <c r="I121" s="8">
        <f>SUMIFS('Order Details'!B:B,'Order Details'!A:A,'List of Orders'!A121, 'Order Details'!E:E, "Electronics")</f>
        <v>0</v>
      </c>
    </row>
    <row r="122" spans="1:9" x14ac:dyDescent="0.35">
      <c r="A122" t="s">
        <v>276</v>
      </c>
      <c r="B122" s="1">
        <v>43297</v>
      </c>
      <c r="C122" t="s">
        <v>277</v>
      </c>
      <c r="D122" t="s">
        <v>55</v>
      </c>
      <c r="E122" t="s">
        <v>52</v>
      </c>
      <c r="F122" s="3">
        <f>SUMIF('Order Details'!A:A, A122, 'Order Details'!B:B)</f>
        <v>369</v>
      </c>
      <c r="G122" s="8">
        <f>SUMIFS('Order Details'!B:B,'Order Details'!A:A, 'List of Orders'!A122, 'Order Details'!E:E, "Furniture")</f>
        <v>0</v>
      </c>
      <c r="H122" s="8">
        <f>SUMIFS('Order Details'!B:B,'Order Details'!A:A, 'List of Orders'!A122, 'Order Details'!E:E, "Clothing")</f>
        <v>220</v>
      </c>
      <c r="I122" s="8">
        <f>SUMIFS('Order Details'!B:B,'Order Details'!A:A,'List of Orders'!A122, 'Order Details'!E:E, "Electronics")</f>
        <v>149</v>
      </c>
    </row>
    <row r="123" spans="1:9" x14ac:dyDescent="0.35">
      <c r="A123" t="s">
        <v>278</v>
      </c>
      <c r="B123" s="1">
        <v>43298</v>
      </c>
      <c r="C123" t="s">
        <v>279</v>
      </c>
      <c r="D123" t="s">
        <v>58</v>
      </c>
      <c r="E123" t="s">
        <v>59</v>
      </c>
      <c r="F123" s="3">
        <f>SUMIF('Order Details'!A:A, A123, 'Order Details'!B:B)</f>
        <v>48</v>
      </c>
      <c r="G123" s="8">
        <f>SUMIFS('Order Details'!B:B,'Order Details'!A:A, 'List of Orders'!A123, 'Order Details'!E:E, "Furniture")</f>
        <v>0</v>
      </c>
      <c r="H123" s="8">
        <f>SUMIFS('Order Details'!B:B,'Order Details'!A:A, 'List of Orders'!A123, 'Order Details'!E:E, "Clothing")</f>
        <v>48</v>
      </c>
      <c r="I123" s="8">
        <f>SUMIFS('Order Details'!B:B,'Order Details'!A:A,'List of Orders'!A123, 'Order Details'!E:E, "Electronics")</f>
        <v>0</v>
      </c>
    </row>
    <row r="124" spans="1:9" x14ac:dyDescent="0.35">
      <c r="A124" t="s">
        <v>280</v>
      </c>
      <c r="B124" s="1">
        <v>43299</v>
      </c>
      <c r="C124" t="s">
        <v>281</v>
      </c>
      <c r="D124" t="s">
        <v>11</v>
      </c>
      <c r="E124" t="s">
        <v>91</v>
      </c>
      <c r="F124" s="3">
        <f>SUMIF('Order Details'!A:A, A124, 'Order Details'!B:B)</f>
        <v>130</v>
      </c>
      <c r="G124" s="8">
        <f>SUMIFS('Order Details'!B:B,'Order Details'!A:A, 'List of Orders'!A124, 'Order Details'!E:E, "Furniture")</f>
        <v>0</v>
      </c>
      <c r="H124" s="8">
        <f>SUMIFS('Order Details'!B:B,'Order Details'!A:A, 'List of Orders'!A124, 'Order Details'!E:E, "Clothing")</f>
        <v>54</v>
      </c>
      <c r="I124" s="8">
        <f>SUMIFS('Order Details'!B:B,'Order Details'!A:A,'List of Orders'!A124, 'Order Details'!E:E, "Electronics")</f>
        <v>76</v>
      </c>
    </row>
    <row r="125" spans="1:9" x14ac:dyDescent="0.35">
      <c r="A125" t="s">
        <v>282</v>
      </c>
      <c r="B125" s="1">
        <v>43300</v>
      </c>
      <c r="C125" t="s">
        <v>209</v>
      </c>
      <c r="D125" t="s">
        <v>15</v>
      </c>
      <c r="E125" t="s">
        <v>94</v>
      </c>
      <c r="F125" s="3">
        <f>SUMIF('Order Details'!A:A, A125, 'Order Details'!B:B)</f>
        <v>168</v>
      </c>
      <c r="G125" s="8">
        <f>SUMIFS('Order Details'!B:B,'Order Details'!A:A, 'List of Orders'!A125, 'Order Details'!E:E, "Furniture")</f>
        <v>168</v>
      </c>
      <c r="H125" s="8">
        <f>SUMIFS('Order Details'!B:B,'Order Details'!A:A, 'List of Orders'!A125, 'Order Details'!E:E, "Clothing")</f>
        <v>0</v>
      </c>
      <c r="I125" s="8">
        <f>SUMIFS('Order Details'!B:B,'Order Details'!A:A,'List of Orders'!A125, 'Order Details'!E:E, "Electronics")</f>
        <v>0</v>
      </c>
    </row>
    <row r="126" spans="1:9" x14ac:dyDescent="0.35">
      <c r="A126" t="s">
        <v>283</v>
      </c>
      <c r="B126" s="1">
        <v>43301</v>
      </c>
      <c r="C126" t="s">
        <v>284</v>
      </c>
      <c r="D126" t="s">
        <v>69</v>
      </c>
      <c r="E126" t="s">
        <v>70</v>
      </c>
      <c r="F126" s="3">
        <f>SUMIF('Order Details'!A:A, A126, 'Order Details'!B:B)</f>
        <v>193</v>
      </c>
      <c r="G126" s="8">
        <f>SUMIFS('Order Details'!B:B,'Order Details'!A:A, 'List of Orders'!A126, 'Order Details'!E:E, "Furniture")</f>
        <v>0</v>
      </c>
      <c r="H126" s="8">
        <f>SUMIFS('Order Details'!B:B,'Order Details'!A:A, 'List of Orders'!A126, 'Order Details'!E:E, "Clothing")</f>
        <v>49</v>
      </c>
      <c r="I126" s="8">
        <f>SUMIFS('Order Details'!B:B,'Order Details'!A:A,'List of Orders'!A126, 'Order Details'!E:E, "Electronics")</f>
        <v>144</v>
      </c>
    </row>
    <row r="127" spans="1:9" x14ac:dyDescent="0.35">
      <c r="A127" t="s">
        <v>285</v>
      </c>
      <c r="B127" s="1">
        <v>43302</v>
      </c>
      <c r="C127" t="s">
        <v>286</v>
      </c>
      <c r="D127" t="s">
        <v>11</v>
      </c>
      <c r="E127" t="s">
        <v>91</v>
      </c>
      <c r="F127" s="3">
        <f>SUMIF('Order Details'!A:A, A127, 'Order Details'!B:B)</f>
        <v>490</v>
      </c>
      <c r="G127" s="8">
        <f>SUMIFS('Order Details'!B:B,'Order Details'!A:A, 'List of Orders'!A127, 'Order Details'!E:E, "Furniture")</f>
        <v>490</v>
      </c>
      <c r="H127" s="8">
        <f>SUMIFS('Order Details'!B:B,'Order Details'!A:A, 'List of Orders'!A127, 'Order Details'!E:E, "Clothing")</f>
        <v>0</v>
      </c>
      <c r="I127" s="8">
        <f>SUMIFS('Order Details'!B:B,'Order Details'!A:A,'List of Orders'!A127, 'Order Details'!E:E, "Electronics")</f>
        <v>0</v>
      </c>
    </row>
    <row r="128" spans="1:9" x14ac:dyDescent="0.35">
      <c r="A128" t="s">
        <v>287</v>
      </c>
      <c r="B128" s="1">
        <v>43303</v>
      </c>
      <c r="C128" t="s">
        <v>288</v>
      </c>
      <c r="D128" t="s">
        <v>15</v>
      </c>
      <c r="E128" t="s">
        <v>94</v>
      </c>
      <c r="F128" s="3">
        <f>SUMIF('Order Details'!A:A, A128, 'Order Details'!B:B)</f>
        <v>384</v>
      </c>
      <c r="G128" s="8">
        <f>SUMIFS('Order Details'!B:B,'Order Details'!A:A, 'List of Orders'!A128, 'Order Details'!E:E, "Furniture")</f>
        <v>0</v>
      </c>
      <c r="H128" s="8">
        <f>SUMIFS('Order Details'!B:B,'Order Details'!A:A, 'List of Orders'!A128, 'Order Details'!E:E, "Clothing")</f>
        <v>384</v>
      </c>
      <c r="I128" s="8">
        <f>SUMIFS('Order Details'!B:B,'Order Details'!A:A,'List of Orders'!A128, 'Order Details'!E:E, "Electronics")</f>
        <v>0</v>
      </c>
    </row>
    <row r="129" spans="1:9" x14ac:dyDescent="0.35">
      <c r="A129" t="s">
        <v>289</v>
      </c>
      <c r="B129" s="1">
        <v>43303</v>
      </c>
      <c r="C129" t="s">
        <v>290</v>
      </c>
      <c r="D129" t="s">
        <v>11</v>
      </c>
      <c r="E129" t="s">
        <v>12</v>
      </c>
      <c r="F129" s="3">
        <f>SUMIF('Order Details'!A:A, A129, 'Order Details'!B:B)</f>
        <v>2148</v>
      </c>
      <c r="G129" s="8">
        <f>SUMIFS('Order Details'!B:B,'Order Details'!A:A, 'List of Orders'!A129, 'Order Details'!E:E, "Furniture")</f>
        <v>0</v>
      </c>
      <c r="H129" s="8">
        <f>SUMIFS('Order Details'!B:B,'Order Details'!A:A, 'List of Orders'!A129, 'Order Details'!E:E, "Clothing")</f>
        <v>322</v>
      </c>
      <c r="I129" s="8">
        <f>SUMIFS('Order Details'!B:B,'Order Details'!A:A,'List of Orders'!A129, 'Order Details'!E:E, "Electronics")</f>
        <v>1826</v>
      </c>
    </row>
    <row r="130" spans="1:9" x14ac:dyDescent="0.35">
      <c r="A130" t="s">
        <v>291</v>
      </c>
      <c r="B130" s="1">
        <v>43303</v>
      </c>
      <c r="C130" t="s">
        <v>292</v>
      </c>
      <c r="D130" t="s">
        <v>15</v>
      </c>
      <c r="E130" t="s">
        <v>16</v>
      </c>
      <c r="F130" s="3">
        <f>SUMIF('Order Details'!A:A, A130, 'Order Details'!B:B)</f>
        <v>1549</v>
      </c>
      <c r="G130" s="8">
        <f>SUMIFS('Order Details'!B:B,'Order Details'!A:A, 'List of Orders'!A130, 'Order Details'!E:E, "Furniture")</f>
        <v>0</v>
      </c>
      <c r="H130" s="8">
        <f>SUMIFS('Order Details'!B:B,'Order Details'!A:A, 'List of Orders'!A130, 'Order Details'!E:E, "Clothing")</f>
        <v>0</v>
      </c>
      <c r="I130" s="8">
        <f>SUMIFS('Order Details'!B:B,'Order Details'!A:A,'List of Orders'!A130, 'Order Details'!E:E, "Electronics")</f>
        <v>1549</v>
      </c>
    </row>
    <row r="131" spans="1:9" x14ac:dyDescent="0.35">
      <c r="A131" t="s">
        <v>293</v>
      </c>
      <c r="B131" s="1">
        <v>43303</v>
      </c>
      <c r="C131" t="s">
        <v>294</v>
      </c>
      <c r="D131" t="s">
        <v>19</v>
      </c>
      <c r="E131" t="s">
        <v>20</v>
      </c>
      <c r="F131" s="3">
        <f>SUMIF('Order Details'!A:A, A131, 'Order Details'!B:B)</f>
        <v>2002</v>
      </c>
      <c r="G131" s="8">
        <f>SUMIFS('Order Details'!B:B,'Order Details'!A:A, 'List of Orders'!A131, 'Order Details'!E:E, "Furniture")</f>
        <v>556</v>
      </c>
      <c r="H131" s="8">
        <f>SUMIFS('Order Details'!B:B,'Order Details'!A:A, 'List of Orders'!A131, 'Order Details'!E:E, "Clothing")</f>
        <v>114</v>
      </c>
      <c r="I131" s="8">
        <f>SUMIFS('Order Details'!B:B,'Order Details'!A:A,'List of Orders'!A131, 'Order Details'!E:E, "Electronics")</f>
        <v>1332</v>
      </c>
    </row>
    <row r="132" spans="1:9" x14ac:dyDescent="0.35">
      <c r="A132" t="s">
        <v>295</v>
      </c>
      <c r="B132" s="1">
        <v>43307</v>
      </c>
      <c r="C132" t="s">
        <v>296</v>
      </c>
      <c r="D132" t="s">
        <v>23</v>
      </c>
      <c r="E132" t="s">
        <v>24</v>
      </c>
      <c r="F132" s="3">
        <f>SUMIF('Order Details'!A:A, A132, 'Order Details'!B:B)</f>
        <v>131</v>
      </c>
      <c r="G132" s="8">
        <f>SUMIFS('Order Details'!B:B,'Order Details'!A:A, 'List of Orders'!A132, 'Order Details'!E:E, "Furniture")</f>
        <v>131</v>
      </c>
      <c r="H132" s="8">
        <f>SUMIFS('Order Details'!B:B,'Order Details'!A:A, 'List of Orders'!A132, 'Order Details'!E:E, "Clothing")</f>
        <v>0</v>
      </c>
      <c r="I132" s="8">
        <f>SUMIFS('Order Details'!B:B,'Order Details'!A:A,'List of Orders'!A132, 'Order Details'!E:E, "Electronics")</f>
        <v>0</v>
      </c>
    </row>
    <row r="133" spans="1:9" x14ac:dyDescent="0.35">
      <c r="A133" t="s">
        <v>297</v>
      </c>
      <c r="B133" s="1">
        <v>43308</v>
      </c>
      <c r="C133" t="s">
        <v>298</v>
      </c>
      <c r="D133" t="s">
        <v>27</v>
      </c>
      <c r="E133" t="s">
        <v>28</v>
      </c>
      <c r="F133" s="3">
        <f>SUMIF('Order Details'!A:A, A133, 'Order Details'!B:B)</f>
        <v>16</v>
      </c>
      <c r="G133" s="8">
        <f>SUMIFS('Order Details'!B:B,'Order Details'!A:A, 'List of Orders'!A133, 'Order Details'!E:E, "Furniture")</f>
        <v>0</v>
      </c>
      <c r="H133" s="8">
        <f>SUMIFS('Order Details'!B:B,'Order Details'!A:A, 'List of Orders'!A133, 'Order Details'!E:E, "Clothing")</f>
        <v>16</v>
      </c>
      <c r="I133" s="8">
        <f>SUMIFS('Order Details'!B:B,'Order Details'!A:A,'List of Orders'!A133, 'Order Details'!E:E, "Electronics")</f>
        <v>0</v>
      </c>
    </row>
    <row r="134" spans="1:9" x14ac:dyDescent="0.35">
      <c r="A134" t="s">
        <v>299</v>
      </c>
      <c r="B134" s="1">
        <v>43309</v>
      </c>
      <c r="C134" t="s">
        <v>300</v>
      </c>
      <c r="D134" t="s">
        <v>11</v>
      </c>
      <c r="E134" t="s">
        <v>91</v>
      </c>
      <c r="F134" s="3">
        <f>SUMIF('Order Details'!A:A, A134, 'Order Details'!B:B)</f>
        <v>96</v>
      </c>
      <c r="G134" s="8">
        <f>SUMIFS('Order Details'!B:B,'Order Details'!A:A, 'List of Orders'!A134, 'Order Details'!E:E, "Furniture")</f>
        <v>0</v>
      </c>
      <c r="H134" s="8">
        <f>SUMIFS('Order Details'!B:B,'Order Details'!A:A, 'List of Orders'!A134, 'Order Details'!E:E, "Clothing")</f>
        <v>96</v>
      </c>
      <c r="I134" s="8">
        <f>SUMIFS('Order Details'!B:B,'Order Details'!A:A,'List of Orders'!A134, 'Order Details'!E:E, "Electronics")</f>
        <v>0</v>
      </c>
    </row>
    <row r="135" spans="1:9" x14ac:dyDescent="0.35">
      <c r="A135" t="s">
        <v>301</v>
      </c>
      <c r="B135" s="1">
        <v>43310</v>
      </c>
      <c r="C135" t="s">
        <v>302</v>
      </c>
      <c r="D135" t="s">
        <v>15</v>
      </c>
      <c r="E135" t="s">
        <v>94</v>
      </c>
      <c r="F135" s="3">
        <f>SUMIF('Order Details'!A:A, A135, 'Order Details'!B:B)</f>
        <v>108</v>
      </c>
      <c r="G135" s="8">
        <f>SUMIFS('Order Details'!B:B,'Order Details'!A:A, 'List of Orders'!A135, 'Order Details'!E:E, "Furniture")</f>
        <v>0</v>
      </c>
      <c r="H135" s="8">
        <f>SUMIFS('Order Details'!B:B,'Order Details'!A:A, 'List of Orders'!A135, 'Order Details'!E:E, "Clothing")</f>
        <v>0</v>
      </c>
      <c r="I135" s="8">
        <f>SUMIFS('Order Details'!B:B,'Order Details'!A:A,'List of Orders'!A135, 'Order Details'!E:E, "Electronics")</f>
        <v>108</v>
      </c>
    </row>
    <row r="136" spans="1:9" x14ac:dyDescent="0.35">
      <c r="A136" t="s">
        <v>303</v>
      </c>
      <c r="B136" s="1">
        <v>43311</v>
      </c>
      <c r="C136" t="s">
        <v>304</v>
      </c>
      <c r="D136" t="s">
        <v>39</v>
      </c>
      <c r="E136" t="s">
        <v>40</v>
      </c>
      <c r="F136" s="3">
        <f>SUMIF('Order Details'!A:A, A136, 'Order Details'!B:B)</f>
        <v>34</v>
      </c>
      <c r="G136" s="8">
        <f>SUMIFS('Order Details'!B:B,'Order Details'!A:A, 'List of Orders'!A136, 'Order Details'!E:E, "Furniture")</f>
        <v>0</v>
      </c>
      <c r="H136" s="8">
        <f>SUMIFS('Order Details'!B:B,'Order Details'!A:A, 'List of Orders'!A136, 'Order Details'!E:E, "Clothing")</f>
        <v>34</v>
      </c>
      <c r="I136" s="8">
        <f>SUMIFS('Order Details'!B:B,'Order Details'!A:A,'List of Orders'!A136, 'Order Details'!E:E, "Electronics")</f>
        <v>0</v>
      </c>
    </row>
    <row r="137" spans="1:9" x14ac:dyDescent="0.35">
      <c r="A137" t="s">
        <v>305</v>
      </c>
      <c r="B137" s="1">
        <v>43312</v>
      </c>
      <c r="C137" t="s">
        <v>306</v>
      </c>
      <c r="D137" t="s">
        <v>11</v>
      </c>
      <c r="E137" t="s">
        <v>91</v>
      </c>
      <c r="F137" s="3">
        <f>SUMIF('Order Details'!A:A, A137, 'Order Details'!B:B)</f>
        <v>31</v>
      </c>
      <c r="G137" s="8">
        <f>SUMIFS('Order Details'!B:B,'Order Details'!A:A, 'List of Orders'!A137, 'Order Details'!E:E, "Furniture")</f>
        <v>0</v>
      </c>
      <c r="H137" s="8">
        <f>SUMIFS('Order Details'!B:B,'Order Details'!A:A, 'List of Orders'!A137, 'Order Details'!E:E, "Clothing")</f>
        <v>31</v>
      </c>
      <c r="I137" s="8">
        <f>SUMIFS('Order Details'!B:B,'Order Details'!A:A,'List of Orders'!A137, 'Order Details'!E:E, "Electronics")</f>
        <v>0</v>
      </c>
    </row>
    <row r="138" spans="1:9" x14ac:dyDescent="0.35">
      <c r="A138" t="s">
        <v>307</v>
      </c>
      <c r="B138" s="1">
        <v>43313</v>
      </c>
      <c r="C138" t="s">
        <v>308</v>
      </c>
      <c r="D138" t="s">
        <v>15</v>
      </c>
      <c r="E138" t="s">
        <v>94</v>
      </c>
      <c r="F138" s="3">
        <f>SUMIF('Order Details'!A:A, A138, 'Order Details'!B:B)</f>
        <v>187</v>
      </c>
      <c r="G138" s="8">
        <f>SUMIFS('Order Details'!B:B,'Order Details'!A:A, 'List of Orders'!A138, 'Order Details'!E:E, "Furniture")</f>
        <v>0</v>
      </c>
      <c r="H138" s="8">
        <f>SUMIFS('Order Details'!B:B,'Order Details'!A:A, 'List of Orders'!A138, 'Order Details'!E:E, "Clothing")</f>
        <v>187</v>
      </c>
      <c r="I138" s="8">
        <f>SUMIFS('Order Details'!B:B,'Order Details'!A:A,'List of Orders'!A138, 'Order Details'!E:E, "Electronics")</f>
        <v>0</v>
      </c>
    </row>
    <row r="139" spans="1:9" x14ac:dyDescent="0.35">
      <c r="A139" t="s">
        <v>309</v>
      </c>
      <c r="B139" s="1">
        <v>43314</v>
      </c>
      <c r="C139" t="s">
        <v>310</v>
      </c>
      <c r="D139" t="s">
        <v>51</v>
      </c>
      <c r="E139" t="s">
        <v>52</v>
      </c>
      <c r="F139" s="3">
        <f>SUMIF('Order Details'!A:A, A139, 'Order Details'!B:B)</f>
        <v>1359</v>
      </c>
      <c r="G139" s="8">
        <f>SUMIFS('Order Details'!B:B,'Order Details'!A:A, 'List of Orders'!A139, 'Order Details'!E:E, "Furniture")</f>
        <v>70</v>
      </c>
      <c r="H139" s="8">
        <f>SUMIFS('Order Details'!B:B,'Order Details'!A:A, 'List of Orders'!A139, 'Order Details'!E:E, "Clothing")</f>
        <v>1141</v>
      </c>
      <c r="I139" s="8">
        <f>SUMIFS('Order Details'!B:B,'Order Details'!A:A,'List of Orders'!A139, 'Order Details'!E:E, "Electronics")</f>
        <v>148</v>
      </c>
    </row>
    <row r="140" spans="1:9" x14ac:dyDescent="0.35">
      <c r="A140" t="s">
        <v>311</v>
      </c>
      <c r="B140" s="1">
        <v>43315</v>
      </c>
      <c r="C140" t="s">
        <v>312</v>
      </c>
      <c r="D140" t="s">
        <v>55</v>
      </c>
      <c r="E140" t="s">
        <v>52</v>
      </c>
      <c r="F140" s="3">
        <f>SUMIF('Order Details'!A:A, A140, 'Order Details'!B:B)</f>
        <v>133</v>
      </c>
      <c r="G140" s="8">
        <f>SUMIFS('Order Details'!B:B,'Order Details'!A:A, 'List of Orders'!A140, 'Order Details'!E:E, "Furniture")</f>
        <v>133</v>
      </c>
      <c r="H140" s="8">
        <f>SUMIFS('Order Details'!B:B,'Order Details'!A:A, 'List of Orders'!A140, 'Order Details'!E:E, "Clothing")</f>
        <v>0</v>
      </c>
      <c r="I140" s="8">
        <f>SUMIFS('Order Details'!B:B,'Order Details'!A:A,'List of Orders'!A140, 'Order Details'!E:E, "Electronics")</f>
        <v>0</v>
      </c>
    </row>
    <row r="141" spans="1:9" x14ac:dyDescent="0.35">
      <c r="A141" t="s">
        <v>313</v>
      </c>
      <c r="B141" s="1">
        <v>43315</v>
      </c>
      <c r="C141" t="s">
        <v>314</v>
      </c>
      <c r="D141" t="s">
        <v>11</v>
      </c>
      <c r="E141" t="s">
        <v>91</v>
      </c>
      <c r="F141" s="3">
        <f>SUMIF('Order Details'!A:A, A141, 'Order Details'!B:B)</f>
        <v>105</v>
      </c>
      <c r="G141" s="8">
        <f>SUMIFS('Order Details'!B:B,'Order Details'!A:A, 'List of Orders'!A141, 'Order Details'!E:E, "Furniture")</f>
        <v>0</v>
      </c>
      <c r="H141" s="8">
        <f>SUMIFS('Order Details'!B:B,'Order Details'!A:A, 'List of Orders'!A141, 'Order Details'!E:E, "Clothing")</f>
        <v>105</v>
      </c>
      <c r="I141" s="8">
        <f>SUMIFS('Order Details'!B:B,'Order Details'!A:A,'List of Orders'!A141, 'Order Details'!E:E, "Electronics")</f>
        <v>0</v>
      </c>
    </row>
    <row r="142" spans="1:9" x14ac:dyDescent="0.35">
      <c r="A142" t="s">
        <v>315</v>
      </c>
      <c r="B142" s="1">
        <v>43315</v>
      </c>
      <c r="C142" t="s">
        <v>316</v>
      </c>
      <c r="D142" t="s">
        <v>15</v>
      </c>
      <c r="E142" t="s">
        <v>94</v>
      </c>
      <c r="F142" s="3">
        <f>SUMIF('Order Details'!A:A, A142, 'Order Details'!B:B)</f>
        <v>482</v>
      </c>
      <c r="G142" s="8">
        <f>SUMIFS('Order Details'!B:B,'Order Details'!A:A, 'List of Orders'!A142, 'Order Details'!E:E, "Furniture")</f>
        <v>0</v>
      </c>
      <c r="H142" s="8">
        <f>SUMIFS('Order Details'!B:B,'Order Details'!A:A, 'List of Orders'!A142, 'Order Details'!E:E, "Clothing")</f>
        <v>0</v>
      </c>
      <c r="I142" s="8">
        <f>SUMIFS('Order Details'!B:B,'Order Details'!A:A,'List of Orders'!A142, 'Order Details'!E:E, "Electronics")</f>
        <v>482</v>
      </c>
    </row>
    <row r="143" spans="1:9" x14ac:dyDescent="0.35">
      <c r="A143" t="s">
        <v>317</v>
      </c>
      <c r="B143" s="1">
        <v>43315</v>
      </c>
      <c r="C143" t="s">
        <v>318</v>
      </c>
      <c r="D143" t="s">
        <v>66</v>
      </c>
      <c r="E143" t="s">
        <v>66</v>
      </c>
      <c r="F143" s="3">
        <f>SUMIF('Order Details'!A:A, A143, 'Order Details'!B:B)</f>
        <v>11</v>
      </c>
      <c r="G143" s="8">
        <f>SUMIFS('Order Details'!B:B,'Order Details'!A:A, 'List of Orders'!A143, 'Order Details'!E:E, "Furniture")</f>
        <v>0</v>
      </c>
      <c r="H143" s="8">
        <f>SUMIFS('Order Details'!B:B,'Order Details'!A:A, 'List of Orders'!A143, 'Order Details'!E:E, "Clothing")</f>
        <v>11</v>
      </c>
      <c r="I143" s="8">
        <f>SUMIFS('Order Details'!B:B,'Order Details'!A:A,'List of Orders'!A143, 'Order Details'!E:E, "Electronics")</f>
        <v>0</v>
      </c>
    </row>
    <row r="144" spans="1:9" x14ac:dyDescent="0.35">
      <c r="A144" t="s">
        <v>319</v>
      </c>
      <c r="B144" s="1">
        <v>43319</v>
      </c>
      <c r="C144" t="s">
        <v>320</v>
      </c>
      <c r="D144" t="s">
        <v>69</v>
      </c>
      <c r="E144" t="s">
        <v>70</v>
      </c>
      <c r="F144" s="3">
        <f>SUMIF('Order Details'!A:A, A144, 'Order Details'!B:B)</f>
        <v>785</v>
      </c>
      <c r="G144" s="8">
        <f>SUMIFS('Order Details'!B:B,'Order Details'!A:A, 'List of Orders'!A144, 'Order Details'!E:E, "Furniture")</f>
        <v>0</v>
      </c>
      <c r="H144" s="8">
        <f>SUMIFS('Order Details'!B:B,'Order Details'!A:A, 'List of Orders'!A144, 'Order Details'!E:E, "Clothing")</f>
        <v>785</v>
      </c>
      <c r="I144" s="8">
        <f>SUMIFS('Order Details'!B:B,'Order Details'!A:A,'List of Orders'!A144, 'Order Details'!E:E, "Electronics")</f>
        <v>0</v>
      </c>
    </row>
    <row r="145" spans="1:9" x14ac:dyDescent="0.35">
      <c r="A145" t="s">
        <v>321</v>
      </c>
      <c r="B145" s="1">
        <v>43320</v>
      </c>
      <c r="C145" t="s">
        <v>322</v>
      </c>
      <c r="D145" t="s">
        <v>73</v>
      </c>
      <c r="E145" t="s">
        <v>74</v>
      </c>
      <c r="F145" s="3">
        <f>SUMIF('Order Details'!A:A, A145, 'Order Details'!B:B)</f>
        <v>373</v>
      </c>
      <c r="G145" s="8">
        <f>SUMIFS('Order Details'!B:B,'Order Details'!A:A, 'List of Orders'!A145, 'Order Details'!E:E, "Furniture")</f>
        <v>0</v>
      </c>
      <c r="H145" s="8">
        <f>SUMIFS('Order Details'!B:B,'Order Details'!A:A, 'List of Orders'!A145, 'Order Details'!E:E, "Clothing")</f>
        <v>0</v>
      </c>
      <c r="I145" s="8">
        <f>SUMIFS('Order Details'!B:B,'Order Details'!A:A,'List of Orders'!A145, 'Order Details'!E:E, "Electronics")</f>
        <v>373</v>
      </c>
    </row>
    <row r="146" spans="1:9" x14ac:dyDescent="0.35">
      <c r="A146" t="s">
        <v>323</v>
      </c>
      <c r="B146" s="1">
        <v>43321</v>
      </c>
      <c r="C146" t="s">
        <v>324</v>
      </c>
      <c r="D146" t="s">
        <v>7</v>
      </c>
      <c r="E146" t="s">
        <v>8</v>
      </c>
      <c r="F146" s="3">
        <f>SUMIF('Order Details'!A:A, A146, 'Order Details'!B:B)</f>
        <v>1142</v>
      </c>
      <c r="G146" s="8">
        <f>SUMIFS('Order Details'!B:B,'Order Details'!A:A, 'List of Orders'!A146, 'Order Details'!E:E, "Furniture")</f>
        <v>802</v>
      </c>
      <c r="H146" s="8">
        <f>SUMIFS('Order Details'!B:B,'Order Details'!A:A, 'List of Orders'!A146, 'Order Details'!E:E, "Clothing")</f>
        <v>340</v>
      </c>
      <c r="I146" s="8">
        <f>SUMIFS('Order Details'!B:B,'Order Details'!A:A,'List of Orders'!A146, 'Order Details'!E:E, "Electronics")</f>
        <v>0</v>
      </c>
    </row>
    <row r="147" spans="1:9" x14ac:dyDescent="0.35">
      <c r="A147" t="s">
        <v>325</v>
      </c>
      <c r="B147" s="1">
        <v>43322</v>
      </c>
      <c r="C147" t="s">
        <v>326</v>
      </c>
      <c r="D147" t="s">
        <v>11</v>
      </c>
      <c r="E147" t="s">
        <v>12</v>
      </c>
      <c r="F147" s="3">
        <f>SUMIF('Order Details'!A:A, A147, 'Order Details'!B:B)</f>
        <v>87</v>
      </c>
      <c r="G147" s="8">
        <f>SUMIFS('Order Details'!B:B,'Order Details'!A:A, 'List of Orders'!A147, 'Order Details'!E:E, "Furniture")</f>
        <v>0</v>
      </c>
      <c r="H147" s="8">
        <f>SUMIFS('Order Details'!B:B,'Order Details'!A:A, 'List of Orders'!A147, 'Order Details'!E:E, "Clothing")</f>
        <v>87</v>
      </c>
      <c r="I147" s="8">
        <f>SUMIFS('Order Details'!B:B,'Order Details'!A:A,'List of Orders'!A147, 'Order Details'!E:E, "Electronics")</f>
        <v>0</v>
      </c>
    </row>
    <row r="148" spans="1:9" x14ac:dyDescent="0.35">
      <c r="A148" t="s">
        <v>327</v>
      </c>
      <c r="B148" s="1">
        <v>43323</v>
      </c>
      <c r="C148" t="s">
        <v>328</v>
      </c>
      <c r="D148" t="s">
        <v>15</v>
      </c>
      <c r="E148" t="s">
        <v>16</v>
      </c>
      <c r="F148" s="3">
        <f>SUMIF('Order Details'!A:A, A148, 'Order Details'!B:B)</f>
        <v>877</v>
      </c>
      <c r="G148" s="8">
        <f>SUMIFS('Order Details'!B:B,'Order Details'!A:A, 'List of Orders'!A148, 'Order Details'!E:E, "Furniture")</f>
        <v>877</v>
      </c>
      <c r="H148" s="8">
        <f>SUMIFS('Order Details'!B:B,'Order Details'!A:A, 'List of Orders'!A148, 'Order Details'!E:E, "Clothing")</f>
        <v>0</v>
      </c>
      <c r="I148" s="8">
        <f>SUMIFS('Order Details'!B:B,'Order Details'!A:A,'List of Orders'!A148, 'Order Details'!E:E, "Electronics")</f>
        <v>0</v>
      </c>
    </row>
    <row r="149" spans="1:9" x14ac:dyDescent="0.35">
      <c r="A149" t="s">
        <v>329</v>
      </c>
      <c r="B149" s="1">
        <v>43324</v>
      </c>
      <c r="C149" t="s">
        <v>330</v>
      </c>
      <c r="D149" t="s">
        <v>19</v>
      </c>
      <c r="E149" t="s">
        <v>20</v>
      </c>
      <c r="F149" s="3">
        <f>SUMIF('Order Details'!A:A, A149, 'Order Details'!B:B)</f>
        <v>420</v>
      </c>
      <c r="G149" s="8">
        <f>SUMIFS('Order Details'!B:B,'Order Details'!A:A, 'List of Orders'!A149, 'Order Details'!E:E, "Furniture")</f>
        <v>0</v>
      </c>
      <c r="H149" s="8">
        <f>SUMIFS('Order Details'!B:B,'Order Details'!A:A, 'List of Orders'!A149, 'Order Details'!E:E, "Clothing")</f>
        <v>149</v>
      </c>
      <c r="I149" s="8">
        <f>SUMIFS('Order Details'!B:B,'Order Details'!A:A,'List of Orders'!A149, 'Order Details'!E:E, "Electronics")</f>
        <v>271</v>
      </c>
    </row>
    <row r="150" spans="1:9" x14ac:dyDescent="0.35">
      <c r="A150" t="s">
        <v>331</v>
      </c>
      <c r="B150" s="1">
        <v>43325</v>
      </c>
      <c r="C150" t="s">
        <v>310</v>
      </c>
      <c r="D150" t="s">
        <v>11</v>
      </c>
      <c r="E150" t="s">
        <v>91</v>
      </c>
      <c r="F150" s="3">
        <f>SUMIF('Order Details'!A:A, A150, 'Order Details'!B:B)</f>
        <v>1052</v>
      </c>
      <c r="G150" s="8">
        <f>SUMIFS('Order Details'!B:B,'Order Details'!A:A, 'List of Orders'!A150, 'Order Details'!E:E, "Furniture")</f>
        <v>1052</v>
      </c>
      <c r="H150" s="8">
        <f>SUMIFS('Order Details'!B:B,'Order Details'!A:A, 'List of Orders'!A150, 'Order Details'!E:E, "Clothing")</f>
        <v>0</v>
      </c>
      <c r="I150" s="8">
        <f>SUMIFS('Order Details'!B:B,'Order Details'!A:A,'List of Orders'!A150, 'Order Details'!E:E, "Electronics")</f>
        <v>0</v>
      </c>
    </row>
    <row r="151" spans="1:9" x14ac:dyDescent="0.35">
      <c r="A151" t="s">
        <v>332</v>
      </c>
      <c r="B151" s="1">
        <v>43326</v>
      </c>
      <c r="C151" t="s">
        <v>333</v>
      </c>
      <c r="D151" t="s">
        <v>15</v>
      </c>
      <c r="E151" t="s">
        <v>94</v>
      </c>
      <c r="F151" s="3">
        <f>SUMIF('Order Details'!A:A, A151, 'Order Details'!B:B)</f>
        <v>1213</v>
      </c>
      <c r="G151" s="8">
        <f>SUMIFS('Order Details'!B:B,'Order Details'!A:A, 'List of Orders'!A151, 'Order Details'!E:E, "Furniture")</f>
        <v>902</v>
      </c>
      <c r="H151" s="8">
        <f>SUMIFS('Order Details'!B:B,'Order Details'!A:A, 'List of Orders'!A151, 'Order Details'!E:E, "Clothing")</f>
        <v>311</v>
      </c>
      <c r="I151" s="8">
        <f>SUMIFS('Order Details'!B:B,'Order Details'!A:A,'List of Orders'!A151, 'Order Details'!E:E, "Electronics")</f>
        <v>0</v>
      </c>
    </row>
    <row r="152" spans="1:9" x14ac:dyDescent="0.35">
      <c r="A152" t="s">
        <v>334</v>
      </c>
      <c r="B152" s="1">
        <v>43326</v>
      </c>
      <c r="C152" t="s">
        <v>335</v>
      </c>
      <c r="D152" t="s">
        <v>11</v>
      </c>
      <c r="E152" t="s">
        <v>91</v>
      </c>
      <c r="F152" s="3">
        <f>SUMIF('Order Details'!A:A, A152, 'Order Details'!B:B)</f>
        <v>1136</v>
      </c>
      <c r="G152" s="8">
        <f>SUMIFS('Order Details'!B:B,'Order Details'!A:A, 'List of Orders'!A152, 'Order Details'!E:E, "Furniture")</f>
        <v>0</v>
      </c>
      <c r="H152" s="8">
        <f>SUMIFS('Order Details'!B:B,'Order Details'!A:A, 'List of Orders'!A152, 'Order Details'!E:E, "Clothing")</f>
        <v>207</v>
      </c>
      <c r="I152" s="8">
        <f>SUMIFS('Order Details'!B:B,'Order Details'!A:A,'List of Orders'!A152, 'Order Details'!E:E, "Electronics")</f>
        <v>929</v>
      </c>
    </row>
    <row r="153" spans="1:9" x14ac:dyDescent="0.35">
      <c r="A153" t="s">
        <v>336</v>
      </c>
      <c r="B153" s="1">
        <v>43326</v>
      </c>
      <c r="C153" t="s">
        <v>337</v>
      </c>
      <c r="D153" t="s">
        <v>15</v>
      </c>
      <c r="E153" t="s">
        <v>94</v>
      </c>
      <c r="F153" s="3">
        <f>SUMIF('Order Details'!A:A, A153, 'Order Details'!B:B)</f>
        <v>3065</v>
      </c>
      <c r="G153" s="8">
        <f>SUMIFS('Order Details'!B:B,'Order Details'!A:A, 'List of Orders'!A153, 'Order Details'!E:E, "Furniture")</f>
        <v>1394</v>
      </c>
      <c r="H153" s="8">
        <f>SUMIFS('Order Details'!B:B,'Order Details'!A:A, 'List of Orders'!A153, 'Order Details'!E:E, "Clothing")</f>
        <v>175</v>
      </c>
      <c r="I153" s="8">
        <f>SUMIFS('Order Details'!B:B,'Order Details'!A:A,'List of Orders'!A153, 'Order Details'!E:E, "Electronics")</f>
        <v>1496</v>
      </c>
    </row>
    <row r="154" spans="1:9" x14ac:dyDescent="0.35">
      <c r="A154" t="s">
        <v>338</v>
      </c>
      <c r="B154" s="1">
        <v>43329</v>
      </c>
      <c r="C154" t="s">
        <v>326</v>
      </c>
      <c r="D154" t="s">
        <v>39</v>
      </c>
      <c r="E154" t="s">
        <v>40</v>
      </c>
      <c r="F154" s="3">
        <f>SUMIF('Order Details'!A:A, A154, 'Order Details'!B:B)</f>
        <v>1500</v>
      </c>
      <c r="G154" s="8">
        <f>SUMIFS('Order Details'!B:B,'Order Details'!A:A, 'List of Orders'!A154, 'Order Details'!E:E, "Furniture")</f>
        <v>47</v>
      </c>
      <c r="H154" s="8">
        <f>SUMIFS('Order Details'!B:B,'Order Details'!A:A, 'List of Orders'!A154, 'Order Details'!E:E, "Clothing")</f>
        <v>768</v>
      </c>
      <c r="I154" s="8">
        <f>SUMIFS('Order Details'!B:B,'Order Details'!A:A,'List of Orders'!A154, 'Order Details'!E:E, "Electronics")</f>
        <v>685</v>
      </c>
    </row>
    <row r="155" spans="1:9" x14ac:dyDescent="0.35">
      <c r="A155" t="s">
        <v>339</v>
      </c>
      <c r="B155" s="1">
        <v>43330</v>
      </c>
      <c r="C155" t="s">
        <v>340</v>
      </c>
      <c r="D155" t="s">
        <v>43</v>
      </c>
      <c r="E155" t="s">
        <v>44</v>
      </c>
      <c r="F155" s="3">
        <f>SUMIF('Order Details'!A:A, A155, 'Order Details'!B:B)</f>
        <v>845</v>
      </c>
      <c r="G155" s="8">
        <f>SUMIFS('Order Details'!B:B,'Order Details'!A:A, 'List of Orders'!A155, 'Order Details'!E:E, "Furniture")</f>
        <v>0</v>
      </c>
      <c r="H155" s="8">
        <f>SUMIFS('Order Details'!B:B,'Order Details'!A:A, 'List of Orders'!A155, 'Order Details'!E:E, "Clothing")</f>
        <v>583</v>
      </c>
      <c r="I155" s="8">
        <f>SUMIFS('Order Details'!B:B,'Order Details'!A:A,'List of Orders'!A155, 'Order Details'!E:E, "Electronics")</f>
        <v>262</v>
      </c>
    </row>
    <row r="156" spans="1:9" x14ac:dyDescent="0.35">
      <c r="A156" t="s">
        <v>341</v>
      </c>
      <c r="B156" s="1">
        <v>43331</v>
      </c>
      <c r="C156" t="s">
        <v>342</v>
      </c>
      <c r="D156" t="s">
        <v>47</v>
      </c>
      <c r="E156" t="s">
        <v>48</v>
      </c>
      <c r="F156" s="3">
        <f>SUMIF('Order Details'!A:A, A156, 'Order Details'!B:B)</f>
        <v>3205</v>
      </c>
      <c r="G156" s="8">
        <f>SUMIFS('Order Details'!B:B,'Order Details'!A:A, 'List of Orders'!A156, 'Order Details'!E:E, "Furniture")</f>
        <v>984</v>
      </c>
      <c r="H156" s="8">
        <f>SUMIFS('Order Details'!B:B,'Order Details'!A:A, 'List of Orders'!A156, 'Order Details'!E:E, "Clothing")</f>
        <v>2221</v>
      </c>
      <c r="I156" s="8">
        <f>SUMIFS('Order Details'!B:B,'Order Details'!A:A,'List of Orders'!A156, 'Order Details'!E:E, "Electronics")</f>
        <v>0</v>
      </c>
    </row>
    <row r="157" spans="1:9" x14ac:dyDescent="0.35">
      <c r="A157" t="s">
        <v>343</v>
      </c>
      <c r="B157" s="1">
        <v>43332</v>
      </c>
      <c r="C157" t="s">
        <v>344</v>
      </c>
      <c r="D157" t="s">
        <v>11</v>
      </c>
      <c r="E157" t="s">
        <v>91</v>
      </c>
      <c r="F157" s="3">
        <f>SUMIF('Order Details'!A:A, A157, 'Order Details'!B:B)</f>
        <v>2070</v>
      </c>
      <c r="G157" s="8">
        <f>SUMIFS('Order Details'!B:B,'Order Details'!A:A, 'List of Orders'!A157, 'Order Details'!E:E, "Furniture")</f>
        <v>933</v>
      </c>
      <c r="H157" s="8">
        <f>SUMIFS('Order Details'!B:B,'Order Details'!A:A, 'List of Orders'!A157, 'Order Details'!E:E, "Clothing")</f>
        <v>29</v>
      </c>
      <c r="I157" s="8">
        <f>SUMIFS('Order Details'!B:B,'Order Details'!A:A,'List of Orders'!A157, 'Order Details'!E:E, "Electronics")</f>
        <v>1108</v>
      </c>
    </row>
    <row r="158" spans="1:9" x14ac:dyDescent="0.35">
      <c r="A158" t="s">
        <v>345</v>
      </c>
      <c r="B158" s="1">
        <v>43333</v>
      </c>
      <c r="C158" t="s">
        <v>346</v>
      </c>
      <c r="D158" t="s">
        <v>15</v>
      </c>
      <c r="E158" t="s">
        <v>94</v>
      </c>
      <c r="F158" s="3">
        <f>SUMIF('Order Details'!A:A, A158, 'Order Details'!B:B)</f>
        <v>3912</v>
      </c>
      <c r="G158" s="8">
        <f>SUMIFS('Order Details'!B:B,'Order Details'!A:A, 'List of Orders'!A158, 'Order Details'!E:E, "Furniture")</f>
        <v>98</v>
      </c>
      <c r="H158" s="8">
        <f>SUMIFS('Order Details'!B:B,'Order Details'!A:A, 'List of Orders'!A158, 'Order Details'!E:E, "Clothing")</f>
        <v>3814</v>
      </c>
      <c r="I158" s="8">
        <f>SUMIFS('Order Details'!B:B,'Order Details'!A:A,'List of Orders'!A158, 'Order Details'!E:E, "Electronics")</f>
        <v>0</v>
      </c>
    </row>
    <row r="159" spans="1:9" x14ac:dyDescent="0.35">
      <c r="A159" t="s">
        <v>347</v>
      </c>
      <c r="B159" s="1">
        <v>43334</v>
      </c>
      <c r="C159" t="s">
        <v>308</v>
      </c>
      <c r="D159" t="s">
        <v>58</v>
      </c>
      <c r="E159" t="s">
        <v>59</v>
      </c>
      <c r="F159" s="3">
        <f>SUMIF('Order Details'!A:A, A159, 'Order Details'!B:B)</f>
        <v>8</v>
      </c>
      <c r="G159" s="8">
        <f>SUMIFS('Order Details'!B:B,'Order Details'!A:A, 'List of Orders'!A159, 'Order Details'!E:E, "Furniture")</f>
        <v>0</v>
      </c>
      <c r="H159" s="8">
        <f>SUMIFS('Order Details'!B:B,'Order Details'!A:A, 'List of Orders'!A159, 'Order Details'!E:E, "Clothing")</f>
        <v>8</v>
      </c>
      <c r="I159" s="8">
        <f>SUMIFS('Order Details'!B:B,'Order Details'!A:A,'List of Orders'!A159, 'Order Details'!E:E, "Electronics")</f>
        <v>0</v>
      </c>
    </row>
    <row r="160" spans="1:9" x14ac:dyDescent="0.35">
      <c r="A160" t="s">
        <v>348</v>
      </c>
      <c r="B160" s="1">
        <v>43335</v>
      </c>
      <c r="C160" t="s">
        <v>349</v>
      </c>
      <c r="D160" t="s">
        <v>62</v>
      </c>
      <c r="E160" t="s">
        <v>63</v>
      </c>
      <c r="F160" s="3">
        <f>SUMIF('Order Details'!A:A, A160, 'Order Details'!B:B)</f>
        <v>20</v>
      </c>
      <c r="G160" s="8">
        <f>SUMIFS('Order Details'!B:B,'Order Details'!A:A, 'List of Orders'!A160, 'Order Details'!E:E, "Furniture")</f>
        <v>0</v>
      </c>
      <c r="H160" s="8">
        <f>SUMIFS('Order Details'!B:B,'Order Details'!A:A, 'List of Orders'!A160, 'Order Details'!E:E, "Clothing")</f>
        <v>20</v>
      </c>
      <c r="I160" s="8">
        <f>SUMIFS('Order Details'!B:B,'Order Details'!A:A,'List of Orders'!A160, 'Order Details'!E:E, "Electronics")</f>
        <v>0</v>
      </c>
    </row>
    <row r="161" spans="1:9" x14ac:dyDescent="0.35">
      <c r="A161" t="s">
        <v>350</v>
      </c>
      <c r="B161" s="1">
        <v>43336</v>
      </c>
      <c r="C161" t="s">
        <v>96</v>
      </c>
      <c r="D161" t="s">
        <v>66</v>
      </c>
      <c r="E161" t="s">
        <v>66</v>
      </c>
      <c r="F161" s="3">
        <f>SUMIF('Order Details'!A:A, A161, 'Order Details'!B:B)</f>
        <v>322</v>
      </c>
      <c r="G161" s="8">
        <f>SUMIFS('Order Details'!B:B,'Order Details'!A:A, 'List of Orders'!A161, 'Order Details'!E:E, "Furniture")</f>
        <v>0</v>
      </c>
      <c r="H161" s="8">
        <f>SUMIFS('Order Details'!B:B,'Order Details'!A:A, 'List of Orders'!A161, 'Order Details'!E:E, "Clothing")</f>
        <v>0</v>
      </c>
      <c r="I161" s="8">
        <f>SUMIFS('Order Details'!B:B,'Order Details'!A:A,'List of Orders'!A161, 'Order Details'!E:E, "Electronics")</f>
        <v>322</v>
      </c>
    </row>
    <row r="162" spans="1:9" x14ac:dyDescent="0.35">
      <c r="A162" t="s">
        <v>351</v>
      </c>
      <c r="B162" s="1">
        <v>43337</v>
      </c>
      <c r="C162" t="s">
        <v>269</v>
      </c>
      <c r="D162" t="s">
        <v>11</v>
      </c>
      <c r="E162" t="s">
        <v>91</v>
      </c>
      <c r="F162" s="3">
        <f>SUMIF('Order Details'!A:A, A162, 'Order Details'!B:B)</f>
        <v>3339</v>
      </c>
      <c r="G162" s="8">
        <f>SUMIFS('Order Details'!B:B,'Order Details'!A:A, 'List of Orders'!A162, 'Order Details'!E:E, "Furniture")</f>
        <v>2188</v>
      </c>
      <c r="H162" s="8">
        <f>SUMIFS('Order Details'!B:B,'Order Details'!A:A, 'List of Orders'!A162, 'Order Details'!E:E, "Clothing")</f>
        <v>142</v>
      </c>
      <c r="I162" s="8">
        <f>SUMIFS('Order Details'!B:B,'Order Details'!A:A,'List of Orders'!A162, 'Order Details'!E:E, "Electronics")</f>
        <v>1009</v>
      </c>
    </row>
    <row r="163" spans="1:9" x14ac:dyDescent="0.35">
      <c r="A163" t="s">
        <v>352</v>
      </c>
      <c r="B163" s="1">
        <v>43338</v>
      </c>
      <c r="C163" t="s">
        <v>353</v>
      </c>
      <c r="D163" t="s">
        <v>15</v>
      </c>
      <c r="E163" t="s">
        <v>94</v>
      </c>
      <c r="F163" s="3">
        <f>SUMIF('Order Details'!A:A, A163, 'Order Details'!B:B)</f>
        <v>1441</v>
      </c>
      <c r="G163" s="8">
        <f>SUMIFS('Order Details'!B:B,'Order Details'!A:A, 'List of Orders'!A163, 'Order Details'!E:E, "Furniture")</f>
        <v>0</v>
      </c>
      <c r="H163" s="8">
        <f>SUMIFS('Order Details'!B:B,'Order Details'!A:A, 'List of Orders'!A163, 'Order Details'!E:E, "Clothing")</f>
        <v>125</v>
      </c>
      <c r="I163" s="8">
        <f>SUMIFS('Order Details'!B:B,'Order Details'!A:A,'List of Orders'!A163, 'Order Details'!E:E, "Electronics")</f>
        <v>1316</v>
      </c>
    </row>
    <row r="164" spans="1:9" x14ac:dyDescent="0.35">
      <c r="A164" t="s">
        <v>354</v>
      </c>
      <c r="B164" s="1">
        <v>43339</v>
      </c>
      <c r="C164" t="s">
        <v>355</v>
      </c>
      <c r="D164" t="s">
        <v>7</v>
      </c>
      <c r="E164" t="s">
        <v>8</v>
      </c>
      <c r="F164" s="3">
        <f>SUMIF('Order Details'!A:A, A164, 'Order Details'!B:B)</f>
        <v>58</v>
      </c>
      <c r="G164" s="8">
        <f>SUMIFS('Order Details'!B:B,'Order Details'!A:A, 'List of Orders'!A164, 'Order Details'!E:E, "Furniture")</f>
        <v>58</v>
      </c>
      <c r="H164" s="8">
        <f>SUMIFS('Order Details'!B:B,'Order Details'!A:A, 'List of Orders'!A164, 'Order Details'!E:E, "Clothing")</f>
        <v>0</v>
      </c>
      <c r="I164" s="8">
        <f>SUMIFS('Order Details'!B:B,'Order Details'!A:A,'List of Orders'!A164, 'Order Details'!E:E, "Electronics")</f>
        <v>0</v>
      </c>
    </row>
    <row r="165" spans="1:9" x14ac:dyDescent="0.35">
      <c r="A165" t="s">
        <v>356</v>
      </c>
      <c r="B165" s="1">
        <v>43340</v>
      </c>
      <c r="C165" t="s">
        <v>357</v>
      </c>
      <c r="D165" t="s">
        <v>11</v>
      </c>
      <c r="E165" t="s">
        <v>12</v>
      </c>
      <c r="F165" s="3">
        <f>SUMIF('Order Details'!A:A, A165, 'Order Details'!B:B)</f>
        <v>934</v>
      </c>
      <c r="G165" s="8">
        <f>SUMIFS('Order Details'!B:B,'Order Details'!A:A, 'List of Orders'!A165, 'Order Details'!E:E, "Furniture")</f>
        <v>0</v>
      </c>
      <c r="H165" s="8">
        <f>SUMIFS('Order Details'!B:B,'Order Details'!A:A, 'List of Orders'!A165, 'Order Details'!E:E, "Clothing")</f>
        <v>169</v>
      </c>
      <c r="I165" s="8">
        <f>SUMIFS('Order Details'!B:B,'Order Details'!A:A,'List of Orders'!A165, 'Order Details'!E:E, "Electronics")</f>
        <v>765</v>
      </c>
    </row>
    <row r="166" spans="1:9" x14ac:dyDescent="0.35">
      <c r="A166" t="s">
        <v>358</v>
      </c>
      <c r="B166" s="1">
        <v>43341</v>
      </c>
      <c r="C166" t="s">
        <v>359</v>
      </c>
      <c r="D166" t="s">
        <v>15</v>
      </c>
      <c r="E166" t="s">
        <v>16</v>
      </c>
      <c r="F166" s="3">
        <f>SUMIF('Order Details'!A:A, A166, 'Order Details'!B:B)</f>
        <v>139</v>
      </c>
      <c r="G166" s="8">
        <f>SUMIFS('Order Details'!B:B,'Order Details'!A:A, 'List of Orders'!A166, 'Order Details'!E:E, "Furniture")</f>
        <v>0</v>
      </c>
      <c r="H166" s="8">
        <f>SUMIFS('Order Details'!B:B,'Order Details'!A:A, 'List of Orders'!A166, 'Order Details'!E:E, "Clothing")</f>
        <v>139</v>
      </c>
      <c r="I166" s="8">
        <f>SUMIFS('Order Details'!B:B,'Order Details'!A:A,'List of Orders'!A166, 'Order Details'!E:E, "Electronics")</f>
        <v>0</v>
      </c>
    </row>
    <row r="167" spans="1:9" x14ac:dyDescent="0.35">
      <c r="A167" t="s">
        <v>360</v>
      </c>
      <c r="B167" s="1">
        <v>43342</v>
      </c>
      <c r="C167" t="s">
        <v>269</v>
      </c>
      <c r="D167" t="s">
        <v>19</v>
      </c>
      <c r="E167" t="s">
        <v>20</v>
      </c>
      <c r="F167" s="3">
        <f>SUMIF('Order Details'!A:A, A167, 'Order Details'!B:B)</f>
        <v>220</v>
      </c>
      <c r="G167" s="8">
        <f>SUMIFS('Order Details'!B:B,'Order Details'!A:A, 'List of Orders'!A167, 'Order Details'!E:E, "Furniture")</f>
        <v>0</v>
      </c>
      <c r="H167" s="8">
        <f>SUMIFS('Order Details'!B:B,'Order Details'!A:A, 'List of Orders'!A167, 'Order Details'!E:E, "Clothing")</f>
        <v>220</v>
      </c>
      <c r="I167" s="8">
        <f>SUMIFS('Order Details'!B:B,'Order Details'!A:A,'List of Orders'!A167, 'Order Details'!E:E, "Electronics")</f>
        <v>0</v>
      </c>
    </row>
    <row r="168" spans="1:9" x14ac:dyDescent="0.35">
      <c r="A168" t="s">
        <v>361</v>
      </c>
      <c r="B168" s="1">
        <v>43343</v>
      </c>
      <c r="C168" t="s">
        <v>362</v>
      </c>
      <c r="D168" t="s">
        <v>23</v>
      </c>
      <c r="E168" t="s">
        <v>24</v>
      </c>
      <c r="F168" s="3">
        <f>SUMIF('Order Details'!A:A, A168, 'Order Details'!B:B)</f>
        <v>459</v>
      </c>
      <c r="G168" s="8">
        <f>SUMIFS('Order Details'!B:B,'Order Details'!A:A, 'List of Orders'!A168, 'Order Details'!E:E, "Furniture")</f>
        <v>0</v>
      </c>
      <c r="H168" s="8">
        <f>SUMIFS('Order Details'!B:B,'Order Details'!A:A, 'List of Orders'!A168, 'Order Details'!E:E, "Clothing")</f>
        <v>86</v>
      </c>
      <c r="I168" s="8">
        <f>SUMIFS('Order Details'!B:B,'Order Details'!A:A,'List of Orders'!A168, 'Order Details'!E:E, "Electronics")</f>
        <v>373</v>
      </c>
    </row>
    <row r="169" spans="1:9" x14ac:dyDescent="0.35">
      <c r="A169" t="s">
        <v>363</v>
      </c>
      <c r="B169" s="1">
        <v>43344</v>
      </c>
      <c r="C169" t="s">
        <v>364</v>
      </c>
      <c r="D169" t="s">
        <v>27</v>
      </c>
      <c r="E169" t="s">
        <v>28</v>
      </c>
      <c r="F169" s="3">
        <f>SUMIF('Order Details'!A:A, A169, 'Order Details'!B:B)</f>
        <v>1582</v>
      </c>
      <c r="G169" s="8">
        <f>SUMIFS('Order Details'!B:B,'Order Details'!A:A, 'List of Orders'!A169, 'Order Details'!E:E, "Furniture")</f>
        <v>0</v>
      </c>
      <c r="H169" s="8">
        <f>SUMIFS('Order Details'!B:B,'Order Details'!A:A, 'List of Orders'!A169, 'Order Details'!E:E, "Clothing")</f>
        <v>1582</v>
      </c>
      <c r="I169" s="8">
        <f>SUMIFS('Order Details'!B:B,'Order Details'!A:A,'List of Orders'!A169, 'Order Details'!E:E, "Electronics")</f>
        <v>0</v>
      </c>
    </row>
    <row r="170" spans="1:9" x14ac:dyDescent="0.35">
      <c r="A170" t="s">
        <v>365</v>
      </c>
      <c r="B170" s="1">
        <v>43345</v>
      </c>
      <c r="C170" t="s">
        <v>366</v>
      </c>
      <c r="D170" t="s">
        <v>11</v>
      </c>
      <c r="E170" t="s">
        <v>91</v>
      </c>
      <c r="F170" s="3">
        <f>SUMIF('Order Details'!A:A, A170, 'Order Details'!B:B)</f>
        <v>355</v>
      </c>
      <c r="G170" s="8">
        <f>SUMIFS('Order Details'!B:B,'Order Details'!A:A, 'List of Orders'!A170, 'Order Details'!E:E, "Furniture")</f>
        <v>0</v>
      </c>
      <c r="H170" s="8">
        <f>SUMIFS('Order Details'!B:B,'Order Details'!A:A, 'List of Orders'!A170, 'Order Details'!E:E, "Clothing")</f>
        <v>355</v>
      </c>
      <c r="I170" s="8">
        <f>SUMIFS('Order Details'!B:B,'Order Details'!A:A,'List of Orders'!A170, 'Order Details'!E:E, "Electronics")</f>
        <v>0</v>
      </c>
    </row>
    <row r="171" spans="1:9" x14ac:dyDescent="0.35">
      <c r="A171" t="s">
        <v>367</v>
      </c>
      <c r="B171" s="1">
        <v>43345</v>
      </c>
      <c r="C171" t="s">
        <v>259</v>
      </c>
      <c r="D171" t="s">
        <v>15</v>
      </c>
      <c r="E171" t="s">
        <v>94</v>
      </c>
      <c r="F171" s="3">
        <f>SUMIF('Order Details'!A:A, A171, 'Order Details'!B:B)</f>
        <v>1071</v>
      </c>
      <c r="G171" s="8">
        <f>SUMIFS('Order Details'!B:B,'Order Details'!A:A, 'List of Orders'!A171, 'Order Details'!E:E, "Furniture")</f>
        <v>1071</v>
      </c>
      <c r="H171" s="8">
        <f>SUMIFS('Order Details'!B:B,'Order Details'!A:A, 'List of Orders'!A171, 'Order Details'!E:E, "Clothing")</f>
        <v>0</v>
      </c>
      <c r="I171" s="8">
        <f>SUMIFS('Order Details'!B:B,'Order Details'!A:A,'List of Orders'!A171, 'Order Details'!E:E, "Electronics")</f>
        <v>0</v>
      </c>
    </row>
    <row r="172" spans="1:9" x14ac:dyDescent="0.35">
      <c r="A172" t="s">
        <v>368</v>
      </c>
      <c r="B172" s="1">
        <v>43345</v>
      </c>
      <c r="C172" t="s">
        <v>369</v>
      </c>
      <c r="D172" t="s">
        <v>39</v>
      </c>
      <c r="E172" t="s">
        <v>40</v>
      </c>
      <c r="F172" s="3">
        <f>SUMIF('Order Details'!A:A, A172, 'Order Details'!B:B)</f>
        <v>148</v>
      </c>
      <c r="G172" s="8">
        <f>SUMIFS('Order Details'!B:B,'Order Details'!A:A, 'List of Orders'!A172, 'Order Details'!E:E, "Furniture")</f>
        <v>0</v>
      </c>
      <c r="H172" s="8">
        <f>SUMIFS('Order Details'!B:B,'Order Details'!A:A, 'List of Orders'!A172, 'Order Details'!E:E, "Clothing")</f>
        <v>148</v>
      </c>
      <c r="I172" s="8">
        <f>SUMIFS('Order Details'!B:B,'Order Details'!A:A,'List of Orders'!A172, 'Order Details'!E:E, "Electronics")</f>
        <v>0</v>
      </c>
    </row>
    <row r="173" spans="1:9" x14ac:dyDescent="0.35">
      <c r="A173" t="s">
        <v>370</v>
      </c>
      <c r="B173" s="1">
        <v>43345</v>
      </c>
      <c r="C173" t="s">
        <v>371</v>
      </c>
      <c r="D173" t="s">
        <v>43</v>
      </c>
      <c r="E173" t="s">
        <v>44</v>
      </c>
      <c r="F173" s="3">
        <f>SUMIF('Order Details'!A:A, A173, 'Order Details'!B:B)</f>
        <v>1183</v>
      </c>
      <c r="G173" s="8">
        <f>SUMIFS('Order Details'!B:B,'Order Details'!A:A, 'List of Orders'!A173, 'Order Details'!E:E, "Furniture")</f>
        <v>0</v>
      </c>
      <c r="H173" s="8">
        <f>SUMIFS('Order Details'!B:B,'Order Details'!A:A, 'List of Orders'!A173, 'Order Details'!E:E, "Clothing")</f>
        <v>0</v>
      </c>
      <c r="I173" s="8">
        <f>SUMIFS('Order Details'!B:B,'Order Details'!A:A,'List of Orders'!A173, 'Order Details'!E:E, "Electronics")</f>
        <v>1183</v>
      </c>
    </row>
    <row r="174" spans="1:9" x14ac:dyDescent="0.35">
      <c r="A174" t="s">
        <v>372</v>
      </c>
      <c r="B174" s="1">
        <v>43349</v>
      </c>
      <c r="C174" t="s">
        <v>190</v>
      </c>
      <c r="D174" t="s">
        <v>47</v>
      </c>
      <c r="E174" t="s">
        <v>48</v>
      </c>
      <c r="F174" s="3">
        <f>SUMIF('Order Details'!A:A, A174, 'Order Details'!B:B)</f>
        <v>790</v>
      </c>
      <c r="G174" s="8">
        <f>SUMIFS('Order Details'!B:B,'Order Details'!A:A, 'List of Orders'!A174, 'Order Details'!E:E, "Furniture")</f>
        <v>472</v>
      </c>
      <c r="H174" s="8">
        <f>SUMIFS('Order Details'!B:B,'Order Details'!A:A, 'List of Orders'!A174, 'Order Details'!E:E, "Clothing")</f>
        <v>109</v>
      </c>
      <c r="I174" s="8">
        <f>SUMIFS('Order Details'!B:B,'Order Details'!A:A,'List of Orders'!A174, 'Order Details'!E:E, "Electronics")</f>
        <v>209</v>
      </c>
    </row>
    <row r="175" spans="1:9" x14ac:dyDescent="0.35">
      <c r="A175" t="s">
        <v>373</v>
      </c>
      <c r="B175" s="1">
        <v>43350</v>
      </c>
      <c r="C175" t="s">
        <v>374</v>
      </c>
      <c r="D175" t="s">
        <v>51</v>
      </c>
      <c r="E175" t="s">
        <v>52</v>
      </c>
      <c r="F175" s="3">
        <f>SUMIF('Order Details'!A:A, A175, 'Order Details'!B:B)</f>
        <v>38</v>
      </c>
      <c r="G175" s="8">
        <f>SUMIFS('Order Details'!B:B,'Order Details'!A:A, 'List of Orders'!A175, 'Order Details'!E:E, "Furniture")</f>
        <v>38</v>
      </c>
      <c r="H175" s="8">
        <f>SUMIFS('Order Details'!B:B,'Order Details'!A:A, 'List of Orders'!A175, 'Order Details'!E:E, "Clothing")</f>
        <v>0</v>
      </c>
      <c r="I175" s="8">
        <f>SUMIFS('Order Details'!B:B,'Order Details'!A:A,'List of Orders'!A175, 'Order Details'!E:E, "Electronics")</f>
        <v>0</v>
      </c>
    </row>
    <row r="176" spans="1:9" x14ac:dyDescent="0.35">
      <c r="A176" t="s">
        <v>375</v>
      </c>
      <c r="B176" s="1">
        <v>43351</v>
      </c>
      <c r="C176" t="s">
        <v>376</v>
      </c>
      <c r="D176" t="s">
        <v>55</v>
      </c>
      <c r="E176" t="s">
        <v>52</v>
      </c>
      <c r="F176" s="3">
        <f>SUMIF('Order Details'!A:A, A176, 'Order Details'!B:B)</f>
        <v>50</v>
      </c>
      <c r="G176" s="8">
        <f>SUMIFS('Order Details'!B:B,'Order Details'!A:A, 'List of Orders'!A176, 'Order Details'!E:E, "Furniture")</f>
        <v>0</v>
      </c>
      <c r="H176" s="8">
        <f>SUMIFS('Order Details'!B:B,'Order Details'!A:A, 'List of Orders'!A176, 'Order Details'!E:E, "Clothing")</f>
        <v>50</v>
      </c>
      <c r="I176" s="8">
        <f>SUMIFS('Order Details'!B:B,'Order Details'!A:A,'List of Orders'!A176, 'Order Details'!E:E, "Electronics")</f>
        <v>0</v>
      </c>
    </row>
    <row r="177" spans="1:9" x14ac:dyDescent="0.35">
      <c r="A177" t="s">
        <v>377</v>
      </c>
      <c r="B177" s="1">
        <v>43352</v>
      </c>
      <c r="C177" t="s">
        <v>378</v>
      </c>
      <c r="D177" t="s">
        <v>11</v>
      </c>
      <c r="E177" t="s">
        <v>91</v>
      </c>
      <c r="F177" s="3">
        <f>SUMIF('Order Details'!A:A, A177, 'Order Details'!B:B)</f>
        <v>47</v>
      </c>
      <c r="G177" s="8">
        <f>SUMIFS('Order Details'!B:B,'Order Details'!A:A, 'List of Orders'!A177, 'Order Details'!E:E, "Furniture")</f>
        <v>0</v>
      </c>
      <c r="H177" s="8">
        <f>SUMIFS('Order Details'!B:B,'Order Details'!A:A, 'List of Orders'!A177, 'Order Details'!E:E, "Clothing")</f>
        <v>47</v>
      </c>
      <c r="I177" s="8">
        <f>SUMIFS('Order Details'!B:B,'Order Details'!A:A,'List of Orders'!A177, 'Order Details'!E:E, "Electronics")</f>
        <v>0</v>
      </c>
    </row>
    <row r="178" spans="1:9" x14ac:dyDescent="0.35">
      <c r="A178" t="s">
        <v>379</v>
      </c>
      <c r="B178" s="1">
        <v>43353</v>
      </c>
      <c r="C178" t="s">
        <v>380</v>
      </c>
      <c r="D178" t="s">
        <v>15</v>
      </c>
      <c r="E178" t="s">
        <v>94</v>
      </c>
      <c r="F178" s="3">
        <f>SUMIF('Order Details'!A:A, A178, 'Order Details'!B:B)</f>
        <v>1382</v>
      </c>
      <c r="G178" s="8">
        <f>SUMIFS('Order Details'!B:B,'Order Details'!A:A, 'List of Orders'!A178, 'Order Details'!E:E, "Furniture")</f>
        <v>0</v>
      </c>
      <c r="H178" s="8">
        <f>SUMIFS('Order Details'!B:B,'Order Details'!A:A, 'List of Orders'!A178, 'Order Details'!E:E, "Clothing")</f>
        <v>245</v>
      </c>
      <c r="I178" s="8">
        <f>SUMIFS('Order Details'!B:B,'Order Details'!A:A,'List of Orders'!A178, 'Order Details'!E:E, "Electronics")</f>
        <v>1137</v>
      </c>
    </row>
    <row r="179" spans="1:9" x14ac:dyDescent="0.35">
      <c r="A179" t="s">
        <v>381</v>
      </c>
      <c r="B179" s="1">
        <v>43354</v>
      </c>
      <c r="C179" t="s">
        <v>269</v>
      </c>
      <c r="D179" t="s">
        <v>11</v>
      </c>
      <c r="E179" t="s">
        <v>91</v>
      </c>
      <c r="F179" s="3">
        <f>SUMIF('Order Details'!A:A, A179, 'Order Details'!B:B)</f>
        <v>3272</v>
      </c>
      <c r="G179" s="8">
        <f>SUMIFS('Order Details'!B:B,'Order Details'!A:A, 'List of Orders'!A179, 'Order Details'!E:E, "Furniture")</f>
        <v>0</v>
      </c>
      <c r="H179" s="8">
        <f>SUMIFS('Order Details'!B:B,'Order Details'!A:A, 'List of Orders'!A179, 'Order Details'!E:E, "Clothing")</f>
        <v>1042</v>
      </c>
      <c r="I179" s="8">
        <f>SUMIFS('Order Details'!B:B,'Order Details'!A:A,'List of Orders'!A179, 'Order Details'!E:E, "Electronics")</f>
        <v>2230</v>
      </c>
    </row>
    <row r="180" spans="1:9" x14ac:dyDescent="0.35">
      <c r="A180" t="s">
        <v>382</v>
      </c>
      <c r="B180" s="1">
        <v>43355</v>
      </c>
      <c r="C180" t="s">
        <v>383</v>
      </c>
      <c r="D180" t="s">
        <v>15</v>
      </c>
      <c r="E180" t="s">
        <v>94</v>
      </c>
      <c r="F180" s="3">
        <f>SUMIF('Order Details'!A:A, A180, 'Order Details'!B:B)</f>
        <v>1361</v>
      </c>
      <c r="G180" s="8">
        <f>SUMIFS('Order Details'!B:B,'Order Details'!A:A, 'List of Orders'!A180, 'Order Details'!E:E, "Furniture")</f>
        <v>1361</v>
      </c>
      <c r="H180" s="8">
        <f>SUMIFS('Order Details'!B:B,'Order Details'!A:A, 'List of Orders'!A180, 'Order Details'!E:E, "Clothing")</f>
        <v>0</v>
      </c>
      <c r="I180" s="8">
        <f>SUMIFS('Order Details'!B:B,'Order Details'!A:A,'List of Orders'!A180, 'Order Details'!E:E, "Electronics")</f>
        <v>0</v>
      </c>
    </row>
    <row r="181" spans="1:9" x14ac:dyDescent="0.35">
      <c r="A181" t="s">
        <v>384</v>
      </c>
      <c r="B181" s="1">
        <v>43356</v>
      </c>
      <c r="C181" t="s">
        <v>385</v>
      </c>
      <c r="D181" t="s">
        <v>73</v>
      </c>
      <c r="E181" t="s">
        <v>74</v>
      </c>
      <c r="F181" s="3">
        <f>SUMIF('Order Details'!A:A, A181, 'Order Details'!B:B)</f>
        <v>137</v>
      </c>
      <c r="G181" s="8">
        <f>SUMIFS('Order Details'!B:B,'Order Details'!A:A, 'List of Orders'!A181, 'Order Details'!E:E, "Furniture")</f>
        <v>0</v>
      </c>
      <c r="H181" s="8">
        <f>SUMIFS('Order Details'!B:B,'Order Details'!A:A, 'List of Orders'!A181, 'Order Details'!E:E, "Clothing")</f>
        <v>0</v>
      </c>
      <c r="I181" s="8">
        <f>SUMIFS('Order Details'!B:B,'Order Details'!A:A,'List of Orders'!A181, 'Order Details'!E:E, "Electronics")</f>
        <v>137</v>
      </c>
    </row>
    <row r="182" spans="1:9" x14ac:dyDescent="0.35">
      <c r="A182" t="s">
        <v>386</v>
      </c>
      <c r="B182" s="1">
        <v>43357</v>
      </c>
      <c r="C182" t="s">
        <v>387</v>
      </c>
      <c r="D182" t="s">
        <v>7</v>
      </c>
      <c r="E182" t="s">
        <v>8</v>
      </c>
      <c r="F182" s="3">
        <f>SUMIF('Order Details'!A:A, A182, 'Order Details'!B:B)</f>
        <v>1511</v>
      </c>
      <c r="G182" s="8">
        <f>SUMIFS('Order Details'!B:B,'Order Details'!A:A, 'List of Orders'!A182, 'Order Details'!E:E, "Furniture")</f>
        <v>0</v>
      </c>
      <c r="H182" s="8">
        <f>SUMIFS('Order Details'!B:B,'Order Details'!A:A, 'List of Orders'!A182, 'Order Details'!E:E, "Clothing")</f>
        <v>927</v>
      </c>
      <c r="I182" s="8">
        <f>SUMIFS('Order Details'!B:B,'Order Details'!A:A,'List of Orders'!A182, 'Order Details'!E:E, "Electronics")</f>
        <v>584</v>
      </c>
    </row>
    <row r="183" spans="1:9" x14ac:dyDescent="0.35">
      <c r="A183" t="s">
        <v>388</v>
      </c>
      <c r="B183" s="1">
        <v>43358</v>
      </c>
      <c r="C183" t="s">
        <v>200</v>
      </c>
      <c r="D183" t="s">
        <v>11</v>
      </c>
      <c r="E183" t="s">
        <v>91</v>
      </c>
      <c r="F183" s="3">
        <f>SUMIF('Order Details'!A:A, A183, 'Order Details'!B:B)</f>
        <v>335</v>
      </c>
      <c r="G183" s="8">
        <f>SUMIFS('Order Details'!B:B,'Order Details'!A:A, 'List of Orders'!A183, 'Order Details'!E:E, "Furniture")</f>
        <v>335</v>
      </c>
      <c r="H183" s="8">
        <f>SUMIFS('Order Details'!B:B,'Order Details'!A:A, 'List of Orders'!A183, 'Order Details'!E:E, "Clothing")</f>
        <v>0</v>
      </c>
      <c r="I183" s="8">
        <f>SUMIFS('Order Details'!B:B,'Order Details'!A:A,'List of Orders'!A183, 'Order Details'!E:E, "Electronics")</f>
        <v>0</v>
      </c>
    </row>
    <row r="184" spans="1:9" x14ac:dyDescent="0.35">
      <c r="A184" t="s">
        <v>389</v>
      </c>
      <c r="B184" s="1">
        <v>43358</v>
      </c>
      <c r="C184" t="s">
        <v>390</v>
      </c>
      <c r="D184" t="s">
        <v>15</v>
      </c>
      <c r="E184" t="s">
        <v>94</v>
      </c>
      <c r="F184" s="3">
        <f>SUMIF('Order Details'!A:A, A184, 'Order Details'!B:B)</f>
        <v>135</v>
      </c>
      <c r="G184" s="8">
        <f>SUMIFS('Order Details'!B:B,'Order Details'!A:A, 'List of Orders'!A184, 'Order Details'!E:E, "Furniture")</f>
        <v>0</v>
      </c>
      <c r="H184" s="8">
        <f>SUMIFS('Order Details'!B:B,'Order Details'!A:A, 'List of Orders'!A184, 'Order Details'!E:E, "Clothing")</f>
        <v>135</v>
      </c>
      <c r="I184" s="8">
        <f>SUMIFS('Order Details'!B:B,'Order Details'!A:A,'List of Orders'!A184, 'Order Details'!E:E, "Electronics")</f>
        <v>0</v>
      </c>
    </row>
    <row r="185" spans="1:9" x14ac:dyDescent="0.35">
      <c r="A185" t="s">
        <v>391</v>
      </c>
      <c r="B185" s="1">
        <v>43358</v>
      </c>
      <c r="C185" t="s">
        <v>392</v>
      </c>
      <c r="D185" t="s">
        <v>19</v>
      </c>
      <c r="E185" t="s">
        <v>20</v>
      </c>
      <c r="F185" s="3">
        <f>SUMIF('Order Details'!A:A, A185, 'Order Details'!B:B)</f>
        <v>15</v>
      </c>
      <c r="G185" s="8">
        <f>SUMIFS('Order Details'!B:B,'Order Details'!A:A, 'List of Orders'!A185, 'Order Details'!E:E, "Furniture")</f>
        <v>0</v>
      </c>
      <c r="H185" s="8">
        <f>SUMIFS('Order Details'!B:B,'Order Details'!A:A, 'List of Orders'!A185, 'Order Details'!E:E, "Clothing")</f>
        <v>15</v>
      </c>
      <c r="I185" s="8">
        <f>SUMIFS('Order Details'!B:B,'Order Details'!A:A,'List of Orders'!A185, 'Order Details'!E:E, "Electronics")</f>
        <v>0</v>
      </c>
    </row>
    <row r="186" spans="1:9" x14ac:dyDescent="0.35">
      <c r="A186" t="s">
        <v>393</v>
      </c>
      <c r="B186" s="1">
        <v>43358</v>
      </c>
      <c r="C186" t="s">
        <v>310</v>
      </c>
      <c r="D186" t="s">
        <v>23</v>
      </c>
      <c r="E186" t="s">
        <v>24</v>
      </c>
      <c r="F186" s="3">
        <f>SUMIF('Order Details'!A:A, A186, 'Order Details'!B:B)</f>
        <v>858</v>
      </c>
      <c r="G186" s="8">
        <f>SUMIFS('Order Details'!B:B,'Order Details'!A:A, 'List of Orders'!A186, 'Order Details'!E:E, "Furniture")</f>
        <v>0</v>
      </c>
      <c r="H186" s="8">
        <f>SUMIFS('Order Details'!B:B,'Order Details'!A:A, 'List of Orders'!A186, 'Order Details'!E:E, "Clothing")</f>
        <v>858</v>
      </c>
      <c r="I186" s="8">
        <f>SUMIFS('Order Details'!B:B,'Order Details'!A:A,'List of Orders'!A186, 'Order Details'!E:E, "Electronics")</f>
        <v>0</v>
      </c>
    </row>
    <row r="187" spans="1:9" x14ac:dyDescent="0.35">
      <c r="A187" t="s">
        <v>394</v>
      </c>
      <c r="B187" s="1">
        <v>43362</v>
      </c>
      <c r="C187" t="s">
        <v>395</v>
      </c>
      <c r="D187" t="s">
        <v>27</v>
      </c>
      <c r="E187" t="s">
        <v>28</v>
      </c>
      <c r="F187" s="3">
        <f>SUMIF('Order Details'!A:A, A187, 'Order Details'!B:B)</f>
        <v>2538</v>
      </c>
      <c r="G187" s="8">
        <f>SUMIFS('Order Details'!B:B,'Order Details'!A:A, 'List of Orders'!A187, 'Order Details'!E:E, "Furniture")</f>
        <v>2477</v>
      </c>
      <c r="H187" s="8">
        <f>SUMIFS('Order Details'!B:B,'Order Details'!A:A, 'List of Orders'!A187, 'Order Details'!E:E, "Clothing")</f>
        <v>61</v>
      </c>
      <c r="I187" s="8">
        <f>SUMIFS('Order Details'!B:B,'Order Details'!A:A,'List of Orders'!A187, 'Order Details'!E:E, "Electronics")</f>
        <v>0</v>
      </c>
    </row>
    <row r="188" spans="1:9" x14ac:dyDescent="0.35">
      <c r="A188" t="s">
        <v>396</v>
      </c>
      <c r="B188" s="1">
        <v>43363</v>
      </c>
      <c r="C188" t="s">
        <v>397</v>
      </c>
      <c r="D188" t="s">
        <v>31</v>
      </c>
      <c r="E188" t="s">
        <v>32</v>
      </c>
      <c r="F188" s="3">
        <f>SUMIF('Order Details'!A:A, A188, 'Order Details'!B:B)</f>
        <v>965</v>
      </c>
      <c r="G188" s="8">
        <f>SUMIFS('Order Details'!B:B,'Order Details'!A:A, 'List of Orders'!A188, 'Order Details'!E:E, "Furniture")</f>
        <v>140</v>
      </c>
      <c r="H188" s="8">
        <f>SUMIFS('Order Details'!B:B,'Order Details'!A:A, 'List of Orders'!A188, 'Order Details'!E:E, "Clothing")</f>
        <v>596</v>
      </c>
      <c r="I188" s="8">
        <f>SUMIFS('Order Details'!B:B,'Order Details'!A:A,'List of Orders'!A188, 'Order Details'!E:E, "Electronics")</f>
        <v>229</v>
      </c>
    </row>
    <row r="189" spans="1:9" x14ac:dyDescent="0.35">
      <c r="A189" t="s">
        <v>398</v>
      </c>
      <c r="B189" s="1">
        <v>43364</v>
      </c>
      <c r="C189" t="s">
        <v>399</v>
      </c>
      <c r="D189" t="s">
        <v>35</v>
      </c>
      <c r="E189" t="s">
        <v>36</v>
      </c>
      <c r="F189" s="3">
        <f>SUMIF('Order Details'!A:A, A189, 'Order Details'!B:B)</f>
        <v>12</v>
      </c>
      <c r="G189" s="8">
        <f>SUMIFS('Order Details'!B:B,'Order Details'!A:A, 'List of Orders'!A189, 'Order Details'!E:E, "Furniture")</f>
        <v>0</v>
      </c>
      <c r="H189" s="8">
        <f>SUMIFS('Order Details'!B:B,'Order Details'!A:A, 'List of Orders'!A189, 'Order Details'!E:E, "Clothing")</f>
        <v>12</v>
      </c>
      <c r="I189" s="8">
        <f>SUMIFS('Order Details'!B:B,'Order Details'!A:A,'List of Orders'!A189, 'Order Details'!E:E, "Electronics")</f>
        <v>0</v>
      </c>
    </row>
    <row r="190" spans="1:9" x14ac:dyDescent="0.35">
      <c r="A190" t="s">
        <v>400</v>
      </c>
      <c r="B190" s="1">
        <v>43365</v>
      </c>
      <c r="C190" t="s">
        <v>340</v>
      </c>
      <c r="D190" t="s">
        <v>39</v>
      </c>
      <c r="E190" t="s">
        <v>40</v>
      </c>
      <c r="F190" s="3">
        <f>SUMIF('Order Details'!A:A, A190, 'Order Details'!B:B)</f>
        <v>410</v>
      </c>
      <c r="G190" s="8">
        <f>SUMIFS('Order Details'!B:B,'Order Details'!A:A, 'List of Orders'!A190, 'Order Details'!E:E, "Furniture")</f>
        <v>380</v>
      </c>
      <c r="H190" s="8">
        <f>SUMIFS('Order Details'!B:B,'Order Details'!A:A, 'List of Orders'!A190, 'Order Details'!E:E, "Clothing")</f>
        <v>30</v>
      </c>
      <c r="I190" s="8">
        <f>SUMIFS('Order Details'!B:B,'Order Details'!A:A,'List of Orders'!A190, 'Order Details'!E:E, "Electronics")</f>
        <v>0</v>
      </c>
    </row>
    <row r="191" spans="1:9" x14ac:dyDescent="0.35">
      <c r="A191" t="s">
        <v>401</v>
      </c>
      <c r="B191" s="1">
        <v>43366</v>
      </c>
      <c r="C191" t="s">
        <v>402</v>
      </c>
      <c r="D191" t="s">
        <v>43</v>
      </c>
      <c r="E191" t="s">
        <v>44</v>
      </c>
      <c r="F191" s="3">
        <f>SUMIF('Order Details'!A:A, A191, 'Order Details'!B:B)</f>
        <v>42</v>
      </c>
      <c r="G191" s="8">
        <f>SUMIFS('Order Details'!B:B,'Order Details'!A:A, 'List of Orders'!A191, 'Order Details'!E:E, "Furniture")</f>
        <v>0</v>
      </c>
      <c r="H191" s="8">
        <f>SUMIFS('Order Details'!B:B,'Order Details'!A:A, 'List of Orders'!A191, 'Order Details'!E:E, "Clothing")</f>
        <v>0</v>
      </c>
      <c r="I191" s="8">
        <f>SUMIFS('Order Details'!B:B,'Order Details'!A:A,'List of Orders'!A191, 'Order Details'!E:E, "Electronics")</f>
        <v>42</v>
      </c>
    </row>
    <row r="192" spans="1:9" x14ac:dyDescent="0.35">
      <c r="A192" t="s">
        <v>403</v>
      </c>
      <c r="B192" s="1">
        <v>43367</v>
      </c>
      <c r="C192" t="s">
        <v>404</v>
      </c>
      <c r="D192" t="s">
        <v>47</v>
      </c>
      <c r="E192" t="s">
        <v>48</v>
      </c>
      <c r="F192" s="3">
        <f>SUMIF('Order Details'!A:A, A192, 'Order Details'!B:B)</f>
        <v>993</v>
      </c>
      <c r="G192" s="8">
        <f>SUMIFS('Order Details'!B:B,'Order Details'!A:A, 'List of Orders'!A192, 'Order Details'!E:E, "Furniture")</f>
        <v>0</v>
      </c>
      <c r="H192" s="8">
        <f>SUMIFS('Order Details'!B:B,'Order Details'!A:A, 'List of Orders'!A192, 'Order Details'!E:E, "Clothing")</f>
        <v>993</v>
      </c>
      <c r="I192" s="8">
        <f>SUMIFS('Order Details'!B:B,'Order Details'!A:A,'List of Orders'!A192, 'Order Details'!E:E, "Electronics")</f>
        <v>0</v>
      </c>
    </row>
    <row r="193" spans="1:9" x14ac:dyDescent="0.35">
      <c r="A193" t="s">
        <v>405</v>
      </c>
      <c r="B193" s="1">
        <v>43367</v>
      </c>
      <c r="C193" t="s">
        <v>395</v>
      </c>
      <c r="D193" t="s">
        <v>11</v>
      </c>
      <c r="E193" t="s">
        <v>91</v>
      </c>
      <c r="F193" s="3">
        <f>SUMIF('Order Details'!A:A, A193, 'Order Details'!B:B)</f>
        <v>74</v>
      </c>
      <c r="G193" s="8">
        <f>SUMIFS('Order Details'!B:B,'Order Details'!A:A, 'List of Orders'!A193, 'Order Details'!E:E, "Furniture")</f>
        <v>0</v>
      </c>
      <c r="H193" s="8">
        <f>SUMIFS('Order Details'!B:B,'Order Details'!A:A, 'List of Orders'!A193, 'Order Details'!E:E, "Clothing")</f>
        <v>74</v>
      </c>
      <c r="I193" s="8">
        <f>SUMIFS('Order Details'!B:B,'Order Details'!A:A,'List of Orders'!A193, 'Order Details'!E:E, "Electronics")</f>
        <v>0</v>
      </c>
    </row>
    <row r="194" spans="1:9" x14ac:dyDescent="0.35">
      <c r="A194" t="s">
        <v>406</v>
      </c>
      <c r="B194" s="1">
        <v>43367</v>
      </c>
      <c r="C194" t="s">
        <v>407</v>
      </c>
      <c r="D194" t="s">
        <v>15</v>
      </c>
      <c r="E194" t="s">
        <v>94</v>
      </c>
      <c r="F194" s="3">
        <f>SUMIF('Order Details'!A:A, A194, 'Order Details'!B:B)</f>
        <v>1864</v>
      </c>
      <c r="G194" s="8">
        <f>SUMIFS('Order Details'!B:B,'Order Details'!A:A, 'List of Orders'!A194, 'Order Details'!E:E, "Furniture")</f>
        <v>0</v>
      </c>
      <c r="H194" s="8">
        <f>SUMIFS('Order Details'!B:B,'Order Details'!A:A, 'List of Orders'!A194, 'Order Details'!E:E, "Clothing")</f>
        <v>1864</v>
      </c>
      <c r="I194" s="8">
        <f>SUMIFS('Order Details'!B:B,'Order Details'!A:A,'List of Orders'!A194, 'Order Details'!E:E, "Electronics")</f>
        <v>0</v>
      </c>
    </row>
    <row r="195" spans="1:9" x14ac:dyDescent="0.35">
      <c r="A195" t="s">
        <v>408</v>
      </c>
      <c r="B195" s="1">
        <v>43367</v>
      </c>
      <c r="C195" t="s">
        <v>136</v>
      </c>
      <c r="D195" t="s">
        <v>58</v>
      </c>
      <c r="E195" t="s">
        <v>59</v>
      </c>
      <c r="F195" s="3">
        <f>SUMIF('Order Details'!A:A, A195, 'Order Details'!B:B)</f>
        <v>176</v>
      </c>
      <c r="G195" s="8">
        <f>SUMIFS('Order Details'!B:B,'Order Details'!A:A, 'List of Orders'!A195, 'Order Details'!E:E, "Furniture")</f>
        <v>0</v>
      </c>
      <c r="H195" s="8">
        <f>SUMIFS('Order Details'!B:B,'Order Details'!A:A, 'List of Orders'!A195, 'Order Details'!E:E, "Clothing")</f>
        <v>0</v>
      </c>
      <c r="I195" s="8">
        <f>SUMIFS('Order Details'!B:B,'Order Details'!A:A,'List of Orders'!A195, 'Order Details'!E:E, "Electronics")</f>
        <v>176</v>
      </c>
    </row>
    <row r="196" spans="1:9" x14ac:dyDescent="0.35">
      <c r="A196" t="s">
        <v>409</v>
      </c>
      <c r="B196" s="1">
        <v>43367</v>
      </c>
      <c r="C196" t="s">
        <v>410</v>
      </c>
      <c r="D196" t="s">
        <v>62</v>
      </c>
      <c r="E196" t="s">
        <v>63</v>
      </c>
      <c r="F196" s="3">
        <f>SUMIF('Order Details'!A:A, A196, 'Order Details'!B:B)</f>
        <v>276</v>
      </c>
      <c r="G196" s="8">
        <f>SUMIFS('Order Details'!B:B,'Order Details'!A:A, 'List of Orders'!A196, 'Order Details'!E:E, "Furniture")</f>
        <v>0</v>
      </c>
      <c r="H196" s="8">
        <f>SUMIFS('Order Details'!B:B,'Order Details'!A:A, 'List of Orders'!A196, 'Order Details'!E:E, "Clothing")</f>
        <v>0</v>
      </c>
      <c r="I196" s="8">
        <f>SUMIFS('Order Details'!B:B,'Order Details'!A:A,'List of Orders'!A196, 'Order Details'!E:E, "Electronics")</f>
        <v>276</v>
      </c>
    </row>
    <row r="197" spans="1:9" x14ac:dyDescent="0.35">
      <c r="A197" t="s">
        <v>411</v>
      </c>
      <c r="B197" s="1">
        <v>43367</v>
      </c>
      <c r="C197" t="s">
        <v>412</v>
      </c>
      <c r="D197" t="s">
        <v>11</v>
      </c>
      <c r="E197" t="s">
        <v>91</v>
      </c>
      <c r="F197" s="3">
        <f>SUMIF('Order Details'!A:A, A197, 'Order Details'!B:B)</f>
        <v>1721</v>
      </c>
      <c r="G197" s="8">
        <f>SUMIFS('Order Details'!B:B,'Order Details'!A:A, 'List of Orders'!A197, 'Order Details'!E:E, "Furniture")</f>
        <v>239</v>
      </c>
      <c r="H197" s="8">
        <f>SUMIFS('Order Details'!B:B,'Order Details'!A:A, 'List of Orders'!A197, 'Order Details'!E:E, "Clothing")</f>
        <v>1454</v>
      </c>
      <c r="I197" s="8">
        <f>SUMIFS('Order Details'!B:B,'Order Details'!A:A,'List of Orders'!A197, 'Order Details'!E:E, "Electronics")</f>
        <v>28</v>
      </c>
    </row>
    <row r="198" spans="1:9" x14ac:dyDescent="0.35">
      <c r="A198" t="s">
        <v>413</v>
      </c>
      <c r="B198" s="1">
        <v>43373</v>
      </c>
      <c r="C198" t="s">
        <v>414</v>
      </c>
      <c r="D198" t="s">
        <v>15</v>
      </c>
      <c r="E198" t="s">
        <v>94</v>
      </c>
      <c r="F198" s="3">
        <f>SUMIF('Order Details'!A:A, A198, 'Order Details'!B:B)</f>
        <v>3287</v>
      </c>
      <c r="G198" s="8">
        <f>SUMIFS('Order Details'!B:B,'Order Details'!A:A, 'List of Orders'!A198, 'Order Details'!E:E, "Furniture")</f>
        <v>2191</v>
      </c>
      <c r="H198" s="8">
        <f>SUMIFS('Order Details'!B:B,'Order Details'!A:A, 'List of Orders'!A198, 'Order Details'!E:E, "Clothing")</f>
        <v>120</v>
      </c>
      <c r="I198" s="8">
        <f>SUMIFS('Order Details'!B:B,'Order Details'!A:A,'List of Orders'!A198, 'Order Details'!E:E, "Electronics")</f>
        <v>976</v>
      </c>
    </row>
    <row r="199" spans="1:9" x14ac:dyDescent="0.35">
      <c r="A199" t="s">
        <v>415</v>
      </c>
      <c r="B199" s="1">
        <v>43374</v>
      </c>
      <c r="C199" t="s">
        <v>416</v>
      </c>
      <c r="D199" t="s">
        <v>73</v>
      </c>
      <c r="E199" t="s">
        <v>74</v>
      </c>
      <c r="F199" s="3">
        <f>SUMIF('Order Details'!A:A, A199, 'Order Details'!B:B)</f>
        <v>3803</v>
      </c>
      <c r="G199" s="8">
        <f>SUMIFS('Order Details'!B:B,'Order Details'!A:A, 'List of Orders'!A199, 'Order Details'!E:E, "Furniture")</f>
        <v>2830</v>
      </c>
      <c r="H199" s="8">
        <f>SUMIFS('Order Details'!B:B,'Order Details'!A:A, 'List of Orders'!A199, 'Order Details'!E:E, "Clothing")</f>
        <v>525</v>
      </c>
      <c r="I199" s="8">
        <f>SUMIFS('Order Details'!B:B,'Order Details'!A:A,'List of Orders'!A199, 'Order Details'!E:E, "Electronics")</f>
        <v>448</v>
      </c>
    </row>
    <row r="200" spans="1:9" x14ac:dyDescent="0.35">
      <c r="A200" t="s">
        <v>417</v>
      </c>
      <c r="B200" s="1">
        <v>43374</v>
      </c>
      <c r="C200" t="s">
        <v>418</v>
      </c>
      <c r="D200" t="s">
        <v>7</v>
      </c>
      <c r="E200" t="s">
        <v>8</v>
      </c>
      <c r="F200" s="3">
        <f>SUMIF('Order Details'!A:A, A200, 'Order Details'!B:B)</f>
        <v>367</v>
      </c>
      <c r="G200" s="8">
        <f>SUMIFS('Order Details'!B:B,'Order Details'!A:A, 'List of Orders'!A200, 'Order Details'!E:E, "Furniture")</f>
        <v>45</v>
      </c>
      <c r="H200" s="8">
        <f>SUMIFS('Order Details'!B:B,'Order Details'!A:A, 'List of Orders'!A200, 'Order Details'!E:E, "Clothing")</f>
        <v>322</v>
      </c>
      <c r="I200" s="8">
        <f>SUMIFS('Order Details'!B:B,'Order Details'!A:A,'List of Orders'!A200, 'Order Details'!E:E, "Electronics")</f>
        <v>0</v>
      </c>
    </row>
    <row r="201" spans="1:9" x14ac:dyDescent="0.35">
      <c r="A201" t="s">
        <v>419</v>
      </c>
      <c r="B201" s="1">
        <v>43374</v>
      </c>
      <c r="C201" t="s">
        <v>420</v>
      </c>
      <c r="D201" t="s">
        <v>11</v>
      </c>
      <c r="E201" t="s">
        <v>12</v>
      </c>
      <c r="F201" s="3">
        <f>SUMIF('Order Details'!A:A, A201, 'Order Details'!B:B)</f>
        <v>188</v>
      </c>
      <c r="G201" s="8">
        <f>SUMIFS('Order Details'!B:B,'Order Details'!A:A, 'List of Orders'!A201, 'Order Details'!E:E, "Furniture")</f>
        <v>0</v>
      </c>
      <c r="H201" s="8">
        <f>SUMIFS('Order Details'!B:B,'Order Details'!A:A, 'List of Orders'!A201, 'Order Details'!E:E, "Clothing")</f>
        <v>66</v>
      </c>
      <c r="I201" s="8">
        <f>SUMIFS('Order Details'!B:B,'Order Details'!A:A,'List of Orders'!A201, 'Order Details'!E:E, "Electronics")</f>
        <v>122</v>
      </c>
    </row>
    <row r="202" spans="1:9" x14ac:dyDescent="0.35">
      <c r="A202" t="s">
        <v>421</v>
      </c>
      <c r="B202" s="1">
        <v>43374</v>
      </c>
      <c r="C202" t="s">
        <v>422</v>
      </c>
      <c r="D202" t="s">
        <v>15</v>
      </c>
      <c r="E202" t="s">
        <v>16</v>
      </c>
      <c r="F202" s="3">
        <f>SUMIF('Order Details'!A:A, A202, 'Order Details'!B:B)</f>
        <v>149</v>
      </c>
      <c r="G202" s="8">
        <f>SUMIFS('Order Details'!B:B,'Order Details'!A:A, 'List of Orders'!A202, 'Order Details'!E:E, "Furniture")</f>
        <v>0</v>
      </c>
      <c r="H202" s="8">
        <f>SUMIFS('Order Details'!B:B,'Order Details'!A:A, 'List of Orders'!A202, 'Order Details'!E:E, "Clothing")</f>
        <v>149</v>
      </c>
      <c r="I202" s="8">
        <f>SUMIFS('Order Details'!B:B,'Order Details'!A:A,'List of Orders'!A202, 'Order Details'!E:E, "Electronics")</f>
        <v>0</v>
      </c>
    </row>
    <row r="203" spans="1:9" x14ac:dyDescent="0.35">
      <c r="A203" t="s">
        <v>423</v>
      </c>
      <c r="B203" s="1">
        <v>43378</v>
      </c>
      <c r="C203" t="s">
        <v>424</v>
      </c>
      <c r="D203" t="s">
        <v>11</v>
      </c>
      <c r="E203" t="s">
        <v>91</v>
      </c>
      <c r="F203" s="3">
        <f>SUMIF('Order Details'!A:A, A203, 'Order Details'!B:B)</f>
        <v>791</v>
      </c>
      <c r="G203" s="8">
        <f>SUMIFS('Order Details'!B:B,'Order Details'!A:A, 'List of Orders'!A203, 'Order Details'!E:E, "Furniture")</f>
        <v>0</v>
      </c>
      <c r="H203" s="8">
        <f>SUMIFS('Order Details'!B:B,'Order Details'!A:A, 'List of Orders'!A203, 'Order Details'!E:E, "Clothing")</f>
        <v>158</v>
      </c>
      <c r="I203" s="8">
        <f>SUMIFS('Order Details'!B:B,'Order Details'!A:A,'List of Orders'!A203, 'Order Details'!E:E, "Electronics")</f>
        <v>633</v>
      </c>
    </row>
    <row r="204" spans="1:9" x14ac:dyDescent="0.35">
      <c r="A204" t="s">
        <v>425</v>
      </c>
      <c r="B204" s="1">
        <v>43378</v>
      </c>
      <c r="C204" t="s">
        <v>426</v>
      </c>
      <c r="D204" t="s">
        <v>15</v>
      </c>
      <c r="E204" t="s">
        <v>94</v>
      </c>
      <c r="F204" s="3">
        <f>SUMIF('Order Details'!A:A, A204, 'Order Details'!B:B)</f>
        <v>3266</v>
      </c>
      <c r="G204" s="8">
        <f>SUMIFS('Order Details'!B:B,'Order Details'!A:A, 'List of Orders'!A204, 'Order Details'!E:E, "Furniture")</f>
        <v>511</v>
      </c>
      <c r="H204" s="8">
        <f>SUMIFS('Order Details'!B:B,'Order Details'!A:A, 'List of Orders'!A204, 'Order Details'!E:E, "Clothing")</f>
        <v>1729</v>
      </c>
      <c r="I204" s="8">
        <f>SUMIFS('Order Details'!B:B,'Order Details'!A:A,'List of Orders'!A204, 'Order Details'!E:E, "Electronics")</f>
        <v>1026</v>
      </c>
    </row>
    <row r="205" spans="1:9" x14ac:dyDescent="0.35">
      <c r="A205" t="s">
        <v>427</v>
      </c>
      <c r="B205" s="1">
        <v>43378</v>
      </c>
      <c r="C205" t="s">
        <v>428</v>
      </c>
      <c r="D205" t="s">
        <v>27</v>
      </c>
      <c r="E205" t="s">
        <v>28</v>
      </c>
      <c r="F205" s="3">
        <f>SUMIF('Order Details'!A:A, A205, 'Order Details'!B:B)</f>
        <v>477</v>
      </c>
      <c r="G205" s="8">
        <f>SUMIFS('Order Details'!B:B,'Order Details'!A:A, 'List of Orders'!A205, 'Order Details'!E:E, "Furniture")</f>
        <v>0</v>
      </c>
      <c r="H205" s="8">
        <f>SUMIFS('Order Details'!B:B,'Order Details'!A:A, 'List of Orders'!A205, 'Order Details'!E:E, "Clothing")</f>
        <v>156</v>
      </c>
      <c r="I205" s="8">
        <f>SUMIFS('Order Details'!B:B,'Order Details'!A:A,'List of Orders'!A205, 'Order Details'!E:E, "Electronics")</f>
        <v>321</v>
      </c>
    </row>
    <row r="206" spans="1:9" x14ac:dyDescent="0.35">
      <c r="A206" t="s">
        <v>429</v>
      </c>
      <c r="B206" s="1">
        <v>43378</v>
      </c>
      <c r="C206" t="s">
        <v>430</v>
      </c>
      <c r="D206" t="s">
        <v>11</v>
      </c>
      <c r="E206" t="s">
        <v>91</v>
      </c>
      <c r="F206" s="3">
        <f>SUMIF('Order Details'!A:A, A206, 'Order Details'!B:B)</f>
        <v>112</v>
      </c>
      <c r="G206" s="8">
        <f>SUMIFS('Order Details'!B:B,'Order Details'!A:A, 'List of Orders'!A206, 'Order Details'!E:E, "Furniture")</f>
        <v>112</v>
      </c>
      <c r="H206" s="8">
        <f>SUMIFS('Order Details'!B:B,'Order Details'!A:A, 'List of Orders'!A206, 'Order Details'!E:E, "Clothing")</f>
        <v>0</v>
      </c>
      <c r="I206" s="8">
        <f>SUMIFS('Order Details'!B:B,'Order Details'!A:A,'List of Orders'!A206, 'Order Details'!E:E, "Electronics")</f>
        <v>0</v>
      </c>
    </row>
    <row r="207" spans="1:9" x14ac:dyDescent="0.35">
      <c r="A207" t="s">
        <v>431</v>
      </c>
      <c r="B207" s="1">
        <v>43379</v>
      </c>
      <c r="C207" t="s">
        <v>432</v>
      </c>
      <c r="D207" t="s">
        <v>15</v>
      </c>
      <c r="E207" t="s">
        <v>94</v>
      </c>
      <c r="F207" s="3">
        <f>SUMIF('Order Details'!A:A, A207, 'Order Details'!B:B)</f>
        <v>632</v>
      </c>
      <c r="G207" s="8">
        <f>SUMIFS('Order Details'!B:B,'Order Details'!A:A, 'List of Orders'!A207, 'Order Details'!E:E, "Furniture")</f>
        <v>632</v>
      </c>
      <c r="H207" s="8">
        <f>SUMIFS('Order Details'!B:B,'Order Details'!A:A, 'List of Orders'!A207, 'Order Details'!E:E, "Clothing")</f>
        <v>0</v>
      </c>
      <c r="I207" s="8">
        <f>SUMIFS('Order Details'!B:B,'Order Details'!A:A,'List of Orders'!A207, 'Order Details'!E:E, "Electronics")</f>
        <v>0</v>
      </c>
    </row>
    <row r="208" spans="1:9" x14ac:dyDescent="0.35">
      <c r="A208" t="s">
        <v>433</v>
      </c>
      <c r="B208" s="1">
        <v>43380</v>
      </c>
      <c r="C208" t="s">
        <v>434</v>
      </c>
      <c r="D208" t="s">
        <v>39</v>
      </c>
      <c r="E208" t="s">
        <v>40</v>
      </c>
      <c r="F208" s="3">
        <f>SUMIF('Order Details'!A:A, A208, 'Order Details'!B:B)</f>
        <v>16</v>
      </c>
      <c r="G208" s="8">
        <f>SUMIFS('Order Details'!B:B,'Order Details'!A:A, 'List of Orders'!A208, 'Order Details'!E:E, "Furniture")</f>
        <v>0</v>
      </c>
      <c r="H208" s="8">
        <f>SUMIFS('Order Details'!B:B,'Order Details'!A:A, 'List of Orders'!A208, 'Order Details'!E:E, "Clothing")</f>
        <v>16</v>
      </c>
      <c r="I208" s="8">
        <f>SUMIFS('Order Details'!B:B,'Order Details'!A:A,'List of Orders'!A208, 'Order Details'!E:E, "Electronics")</f>
        <v>0</v>
      </c>
    </row>
    <row r="209" spans="1:9" x14ac:dyDescent="0.35">
      <c r="A209" t="s">
        <v>435</v>
      </c>
      <c r="B209" s="1">
        <v>43381</v>
      </c>
      <c r="C209" t="s">
        <v>436</v>
      </c>
      <c r="D209" t="s">
        <v>43</v>
      </c>
      <c r="E209" t="s">
        <v>44</v>
      </c>
      <c r="F209" s="3">
        <f>SUMIF('Order Details'!A:A, A209, 'Order Details'!B:B)</f>
        <v>478</v>
      </c>
      <c r="G209" s="8">
        <f>SUMIFS('Order Details'!B:B,'Order Details'!A:A, 'List of Orders'!A209, 'Order Details'!E:E, "Furniture")</f>
        <v>0</v>
      </c>
      <c r="H209" s="8">
        <f>SUMIFS('Order Details'!B:B,'Order Details'!A:A, 'List of Orders'!A209, 'Order Details'!E:E, "Clothing")</f>
        <v>332</v>
      </c>
      <c r="I209" s="8">
        <f>SUMIFS('Order Details'!B:B,'Order Details'!A:A,'List of Orders'!A209, 'Order Details'!E:E, "Electronics")</f>
        <v>146</v>
      </c>
    </row>
    <row r="210" spans="1:9" x14ac:dyDescent="0.35">
      <c r="A210" t="s">
        <v>437</v>
      </c>
      <c r="B210" s="1">
        <v>43382</v>
      </c>
      <c r="C210" t="s">
        <v>438</v>
      </c>
      <c r="D210" t="s">
        <v>47</v>
      </c>
      <c r="E210" t="s">
        <v>48</v>
      </c>
      <c r="F210" s="3">
        <f>SUMIF('Order Details'!A:A, A210, 'Order Details'!B:B)</f>
        <v>207</v>
      </c>
      <c r="G210" s="8">
        <f>SUMIFS('Order Details'!B:B,'Order Details'!A:A, 'List of Orders'!A210, 'Order Details'!E:E, "Furniture")</f>
        <v>0</v>
      </c>
      <c r="H210" s="8">
        <f>SUMIFS('Order Details'!B:B,'Order Details'!A:A, 'List of Orders'!A210, 'Order Details'!E:E, "Clothing")</f>
        <v>207</v>
      </c>
      <c r="I210" s="8">
        <f>SUMIFS('Order Details'!B:B,'Order Details'!A:A,'List of Orders'!A210, 'Order Details'!E:E, "Electronics")</f>
        <v>0</v>
      </c>
    </row>
    <row r="211" spans="1:9" x14ac:dyDescent="0.35">
      <c r="A211" t="s">
        <v>439</v>
      </c>
      <c r="B211" s="1">
        <v>43383</v>
      </c>
      <c r="C211" t="s">
        <v>440</v>
      </c>
      <c r="D211" t="s">
        <v>51</v>
      </c>
      <c r="E211" t="s">
        <v>52</v>
      </c>
      <c r="F211" s="3">
        <f>SUMIF('Order Details'!A:A, A211, 'Order Details'!B:B)</f>
        <v>1619</v>
      </c>
      <c r="G211" s="8">
        <f>SUMIFS('Order Details'!B:B,'Order Details'!A:A, 'List of Orders'!A211, 'Order Details'!E:E, "Furniture")</f>
        <v>0</v>
      </c>
      <c r="H211" s="8">
        <f>SUMIFS('Order Details'!B:B,'Order Details'!A:A, 'List of Orders'!A211, 'Order Details'!E:E, "Clothing")</f>
        <v>1312</v>
      </c>
      <c r="I211" s="8">
        <f>SUMIFS('Order Details'!B:B,'Order Details'!A:A,'List of Orders'!A211, 'Order Details'!E:E, "Electronics")</f>
        <v>307</v>
      </c>
    </row>
    <row r="212" spans="1:9" x14ac:dyDescent="0.35">
      <c r="A212" t="s">
        <v>441</v>
      </c>
      <c r="B212" s="1">
        <v>43383</v>
      </c>
      <c r="C212" t="s">
        <v>442</v>
      </c>
      <c r="D212" t="s">
        <v>11</v>
      </c>
      <c r="E212" t="s">
        <v>91</v>
      </c>
      <c r="F212" s="3">
        <f>SUMIF('Order Details'!A:A, A212, 'Order Details'!B:B)</f>
        <v>126</v>
      </c>
      <c r="G212" s="8">
        <f>SUMIFS('Order Details'!B:B,'Order Details'!A:A, 'List of Orders'!A212, 'Order Details'!E:E, "Furniture")</f>
        <v>0</v>
      </c>
      <c r="H212" s="8">
        <f>SUMIFS('Order Details'!B:B,'Order Details'!A:A, 'List of Orders'!A212, 'Order Details'!E:E, "Clothing")</f>
        <v>126</v>
      </c>
      <c r="I212" s="8">
        <f>SUMIFS('Order Details'!B:B,'Order Details'!A:A,'List of Orders'!A212, 'Order Details'!E:E, "Electronics")</f>
        <v>0</v>
      </c>
    </row>
    <row r="213" spans="1:9" x14ac:dyDescent="0.35">
      <c r="A213" t="s">
        <v>443</v>
      </c>
      <c r="B213" s="1">
        <v>43383</v>
      </c>
      <c r="C213" t="s">
        <v>444</v>
      </c>
      <c r="D213" t="s">
        <v>15</v>
      </c>
      <c r="E213" t="s">
        <v>94</v>
      </c>
      <c r="F213" s="3">
        <f>SUMIF('Order Details'!A:A, A213, 'Order Details'!B:B)</f>
        <v>259</v>
      </c>
      <c r="G213" s="8">
        <f>SUMIFS('Order Details'!B:B,'Order Details'!A:A, 'List of Orders'!A213, 'Order Details'!E:E, "Furniture")</f>
        <v>0</v>
      </c>
      <c r="H213" s="8">
        <f>SUMIFS('Order Details'!B:B,'Order Details'!A:A, 'List of Orders'!A213, 'Order Details'!E:E, "Clothing")</f>
        <v>259</v>
      </c>
      <c r="I213" s="8">
        <f>SUMIFS('Order Details'!B:B,'Order Details'!A:A,'List of Orders'!A213, 'Order Details'!E:E, "Electronics")</f>
        <v>0</v>
      </c>
    </row>
    <row r="214" spans="1:9" x14ac:dyDescent="0.35">
      <c r="A214" t="s">
        <v>445</v>
      </c>
      <c r="B214" s="1">
        <v>43383</v>
      </c>
      <c r="C214" t="s">
        <v>446</v>
      </c>
      <c r="D214" t="s">
        <v>11</v>
      </c>
      <c r="E214" t="s">
        <v>91</v>
      </c>
      <c r="F214" s="3">
        <f>SUMIF('Order Details'!A:A, A214, 'Order Details'!B:B)</f>
        <v>911</v>
      </c>
      <c r="G214" s="8">
        <f>SUMIFS('Order Details'!B:B,'Order Details'!A:A, 'List of Orders'!A214, 'Order Details'!E:E, "Furniture")</f>
        <v>911</v>
      </c>
      <c r="H214" s="8">
        <f>SUMIFS('Order Details'!B:B,'Order Details'!A:A, 'List of Orders'!A214, 'Order Details'!E:E, "Clothing")</f>
        <v>0</v>
      </c>
      <c r="I214" s="8">
        <f>SUMIFS('Order Details'!B:B,'Order Details'!A:A,'List of Orders'!A214, 'Order Details'!E:E, "Electronics")</f>
        <v>0</v>
      </c>
    </row>
    <row r="215" spans="1:9" x14ac:dyDescent="0.35">
      <c r="A215" t="s">
        <v>447</v>
      </c>
      <c r="B215" s="1">
        <v>43383</v>
      </c>
      <c r="C215" t="s">
        <v>448</v>
      </c>
      <c r="D215" t="s">
        <v>15</v>
      </c>
      <c r="E215" t="s">
        <v>94</v>
      </c>
      <c r="F215" s="3">
        <f>SUMIF('Order Details'!A:A, A215, 'Order Details'!B:B)</f>
        <v>580</v>
      </c>
      <c r="G215" s="8">
        <f>SUMIFS('Order Details'!B:B,'Order Details'!A:A, 'List of Orders'!A215, 'Order Details'!E:E, "Furniture")</f>
        <v>0</v>
      </c>
      <c r="H215" s="8">
        <f>SUMIFS('Order Details'!B:B,'Order Details'!A:A, 'List of Orders'!A215, 'Order Details'!E:E, "Clothing")</f>
        <v>580</v>
      </c>
      <c r="I215" s="8">
        <f>SUMIFS('Order Details'!B:B,'Order Details'!A:A,'List of Orders'!A215, 'Order Details'!E:E, "Electronics")</f>
        <v>0</v>
      </c>
    </row>
    <row r="216" spans="1:9" x14ac:dyDescent="0.35">
      <c r="A216" t="s">
        <v>449</v>
      </c>
      <c r="B216" s="1">
        <v>43383</v>
      </c>
      <c r="C216" t="s">
        <v>328</v>
      </c>
      <c r="D216" t="s">
        <v>69</v>
      </c>
      <c r="E216" t="s">
        <v>70</v>
      </c>
      <c r="F216" s="3">
        <f>SUMIF('Order Details'!A:A, A216, 'Order Details'!B:B)</f>
        <v>35</v>
      </c>
      <c r="G216" s="8">
        <f>SUMIFS('Order Details'!B:B,'Order Details'!A:A, 'List of Orders'!A216, 'Order Details'!E:E, "Furniture")</f>
        <v>0</v>
      </c>
      <c r="H216" s="8">
        <f>SUMIFS('Order Details'!B:B,'Order Details'!A:A, 'List of Orders'!A216, 'Order Details'!E:E, "Clothing")</f>
        <v>35</v>
      </c>
      <c r="I216" s="8">
        <f>SUMIFS('Order Details'!B:B,'Order Details'!A:A,'List of Orders'!A216, 'Order Details'!E:E, "Electronics")</f>
        <v>0</v>
      </c>
    </row>
    <row r="217" spans="1:9" x14ac:dyDescent="0.35">
      <c r="A217" t="s">
        <v>450</v>
      </c>
      <c r="B217" s="1">
        <v>43385</v>
      </c>
      <c r="C217" t="s">
        <v>451</v>
      </c>
      <c r="D217" t="s">
        <v>73</v>
      </c>
      <c r="E217" t="s">
        <v>74</v>
      </c>
      <c r="F217" s="3">
        <f>SUMIF('Order Details'!A:A, A217, 'Order Details'!B:B)</f>
        <v>391</v>
      </c>
      <c r="G217" s="8">
        <f>SUMIFS('Order Details'!B:B,'Order Details'!A:A, 'List of Orders'!A217, 'Order Details'!E:E, "Furniture")</f>
        <v>0</v>
      </c>
      <c r="H217" s="8">
        <f>SUMIFS('Order Details'!B:B,'Order Details'!A:A, 'List of Orders'!A217, 'Order Details'!E:E, "Clothing")</f>
        <v>391</v>
      </c>
      <c r="I217" s="8">
        <f>SUMIFS('Order Details'!B:B,'Order Details'!A:A,'List of Orders'!A217, 'Order Details'!E:E, "Electronics")</f>
        <v>0</v>
      </c>
    </row>
    <row r="218" spans="1:9" x14ac:dyDescent="0.35">
      <c r="A218" t="s">
        <v>452</v>
      </c>
      <c r="B218" s="1">
        <v>43386</v>
      </c>
      <c r="C218" t="s">
        <v>453</v>
      </c>
      <c r="D218" t="s">
        <v>11</v>
      </c>
      <c r="E218" t="s">
        <v>91</v>
      </c>
      <c r="F218" s="3">
        <f>SUMIF('Order Details'!A:A, A218, 'Order Details'!B:B)</f>
        <v>743</v>
      </c>
      <c r="G218" s="8">
        <f>SUMIFS('Order Details'!B:B,'Order Details'!A:A, 'List of Orders'!A218, 'Order Details'!E:E, "Furniture")</f>
        <v>0</v>
      </c>
      <c r="H218" s="8">
        <f>SUMIFS('Order Details'!B:B,'Order Details'!A:A, 'List of Orders'!A218, 'Order Details'!E:E, "Clothing")</f>
        <v>0</v>
      </c>
      <c r="I218" s="8">
        <f>SUMIFS('Order Details'!B:B,'Order Details'!A:A,'List of Orders'!A218, 'Order Details'!E:E, "Electronics")</f>
        <v>743</v>
      </c>
    </row>
    <row r="219" spans="1:9" x14ac:dyDescent="0.35">
      <c r="A219" t="s">
        <v>454</v>
      </c>
      <c r="B219" s="1">
        <v>43387</v>
      </c>
      <c r="C219" t="s">
        <v>455</v>
      </c>
      <c r="D219" t="s">
        <v>15</v>
      </c>
      <c r="E219" t="s">
        <v>94</v>
      </c>
      <c r="F219" s="3">
        <f>SUMIF('Order Details'!A:A, A219, 'Order Details'!B:B)</f>
        <v>265</v>
      </c>
      <c r="G219" s="8">
        <f>SUMIFS('Order Details'!B:B,'Order Details'!A:A, 'List of Orders'!A219, 'Order Details'!E:E, "Furniture")</f>
        <v>94</v>
      </c>
      <c r="H219" s="8">
        <f>SUMIFS('Order Details'!B:B,'Order Details'!A:A, 'List of Orders'!A219, 'Order Details'!E:E, "Clothing")</f>
        <v>171</v>
      </c>
      <c r="I219" s="8">
        <f>SUMIFS('Order Details'!B:B,'Order Details'!A:A,'List of Orders'!A219, 'Order Details'!E:E, "Electronics")</f>
        <v>0</v>
      </c>
    </row>
    <row r="220" spans="1:9" x14ac:dyDescent="0.35">
      <c r="A220" t="s">
        <v>456</v>
      </c>
      <c r="B220" s="1">
        <v>43388</v>
      </c>
      <c r="C220" t="s">
        <v>457</v>
      </c>
      <c r="D220" t="s">
        <v>15</v>
      </c>
      <c r="E220" t="s">
        <v>16</v>
      </c>
      <c r="F220" s="3">
        <f>SUMIF('Order Details'!A:A, A220, 'Order Details'!B:B)</f>
        <v>417</v>
      </c>
      <c r="G220" s="8">
        <f>SUMIFS('Order Details'!B:B,'Order Details'!A:A, 'List of Orders'!A220, 'Order Details'!E:E, "Furniture")</f>
        <v>0</v>
      </c>
      <c r="H220" s="8">
        <f>SUMIFS('Order Details'!B:B,'Order Details'!A:A, 'List of Orders'!A220, 'Order Details'!E:E, "Clothing")</f>
        <v>0</v>
      </c>
      <c r="I220" s="8">
        <f>SUMIFS('Order Details'!B:B,'Order Details'!A:A,'List of Orders'!A220, 'Order Details'!E:E, "Electronics")</f>
        <v>417</v>
      </c>
    </row>
    <row r="221" spans="1:9" x14ac:dyDescent="0.35">
      <c r="A221" t="s">
        <v>458</v>
      </c>
      <c r="B221" s="1">
        <v>43389</v>
      </c>
      <c r="C221" t="s">
        <v>459</v>
      </c>
      <c r="D221" t="s">
        <v>19</v>
      </c>
      <c r="E221" t="s">
        <v>20</v>
      </c>
      <c r="F221" s="3">
        <f>SUMIF('Order Details'!A:A, A221, 'Order Details'!B:B)</f>
        <v>119</v>
      </c>
      <c r="G221" s="8">
        <f>SUMIFS('Order Details'!B:B,'Order Details'!A:A, 'List of Orders'!A221, 'Order Details'!E:E, "Furniture")</f>
        <v>119</v>
      </c>
      <c r="H221" s="8">
        <f>SUMIFS('Order Details'!B:B,'Order Details'!A:A, 'List of Orders'!A221, 'Order Details'!E:E, "Clothing")</f>
        <v>0</v>
      </c>
      <c r="I221" s="8">
        <f>SUMIFS('Order Details'!B:B,'Order Details'!A:A,'List of Orders'!A221, 'Order Details'!E:E, "Electronics")</f>
        <v>0</v>
      </c>
    </row>
    <row r="222" spans="1:9" x14ac:dyDescent="0.35">
      <c r="A222" t="s">
        <v>460</v>
      </c>
      <c r="B222" s="1">
        <v>43389</v>
      </c>
      <c r="C222" t="s">
        <v>124</v>
      </c>
      <c r="D222" t="s">
        <v>23</v>
      </c>
      <c r="E222" t="s">
        <v>24</v>
      </c>
      <c r="F222" s="3">
        <f>SUMIF('Order Details'!A:A, A222, 'Order Details'!B:B)</f>
        <v>202</v>
      </c>
      <c r="G222" s="8">
        <f>SUMIFS('Order Details'!B:B,'Order Details'!A:A, 'List of Orders'!A222, 'Order Details'!E:E, "Furniture")</f>
        <v>0</v>
      </c>
      <c r="H222" s="8">
        <f>SUMIFS('Order Details'!B:B,'Order Details'!A:A, 'List of Orders'!A222, 'Order Details'!E:E, "Clothing")</f>
        <v>77</v>
      </c>
      <c r="I222" s="8">
        <f>SUMIFS('Order Details'!B:B,'Order Details'!A:A,'List of Orders'!A222, 'Order Details'!E:E, "Electronics")</f>
        <v>125</v>
      </c>
    </row>
    <row r="223" spans="1:9" x14ac:dyDescent="0.35">
      <c r="A223" t="s">
        <v>461</v>
      </c>
      <c r="B223" s="1">
        <v>43391</v>
      </c>
      <c r="C223" t="s">
        <v>462</v>
      </c>
      <c r="D223" t="s">
        <v>27</v>
      </c>
      <c r="E223" t="s">
        <v>28</v>
      </c>
      <c r="F223" s="3">
        <f>SUMIF('Order Details'!A:A, A223, 'Order Details'!B:B)</f>
        <v>34</v>
      </c>
      <c r="G223" s="8">
        <f>SUMIFS('Order Details'!B:B,'Order Details'!A:A, 'List of Orders'!A223, 'Order Details'!E:E, "Furniture")</f>
        <v>0</v>
      </c>
      <c r="H223" s="8">
        <f>SUMIFS('Order Details'!B:B,'Order Details'!A:A, 'List of Orders'!A223, 'Order Details'!E:E, "Clothing")</f>
        <v>34</v>
      </c>
      <c r="I223" s="8">
        <f>SUMIFS('Order Details'!B:B,'Order Details'!A:A,'List of Orders'!A223, 'Order Details'!E:E, "Electronics")</f>
        <v>0</v>
      </c>
    </row>
    <row r="224" spans="1:9" x14ac:dyDescent="0.35">
      <c r="A224" t="s">
        <v>463</v>
      </c>
      <c r="B224" s="1">
        <v>43391</v>
      </c>
      <c r="C224" t="s">
        <v>464</v>
      </c>
      <c r="D224" t="s">
        <v>11</v>
      </c>
      <c r="E224" t="s">
        <v>91</v>
      </c>
      <c r="F224" s="3">
        <f>SUMIF('Order Details'!A:A, A224, 'Order Details'!B:B)</f>
        <v>2369</v>
      </c>
      <c r="G224" s="8">
        <f>SUMIFS('Order Details'!B:B,'Order Details'!A:A, 'List of Orders'!A224, 'Order Details'!E:E, "Furniture")</f>
        <v>207</v>
      </c>
      <c r="H224" s="8">
        <f>SUMIFS('Order Details'!B:B,'Order Details'!A:A, 'List of Orders'!A224, 'Order Details'!E:E, "Clothing")</f>
        <v>0</v>
      </c>
      <c r="I224" s="8">
        <f>SUMIFS('Order Details'!B:B,'Order Details'!A:A,'List of Orders'!A224, 'Order Details'!E:E, "Electronics")</f>
        <v>2162</v>
      </c>
    </row>
    <row r="225" spans="1:9" x14ac:dyDescent="0.35">
      <c r="A225" t="s">
        <v>465</v>
      </c>
      <c r="B225" s="1">
        <v>43393</v>
      </c>
      <c r="C225" t="s">
        <v>466</v>
      </c>
      <c r="D225" t="s">
        <v>15</v>
      </c>
      <c r="E225" t="s">
        <v>94</v>
      </c>
      <c r="F225" s="3">
        <f>SUMIF('Order Details'!A:A, A225, 'Order Details'!B:B)</f>
        <v>101</v>
      </c>
      <c r="G225" s="8">
        <f>SUMIFS('Order Details'!B:B,'Order Details'!A:A, 'List of Orders'!A225, 'Order Details'!E:E, "Furniture")</f>
        <v>101</v>
      </c>
      <c r="H225" s="8">
        <f>SUMIFS('Order Details'!B:B,'Order Details'!A:A, 'List of Orders'!A225, 'Order Details'!E:E, "Clothing")</f>
        <v>0</v>
      </c>
      <c r="I225" s="8">
        <f>SUMIFS('Order Details'!B:B,'Order Details'!A:A,'List of Orders'!A225, 'Order Details'!E:E, "Electronics")</f>
        <v>0</v>
      </c>
    </row>
    <row r="226" spans="1:9" x14ac:dyDescent="0.35">
      <c r="A226" t="s">
        <v>467</v>
      </c>
      <c r="B226" s="1">
        <v>43394</v>
      </c>
      <c r="C226" t="s">
        <v>324</v>
      </c>
      <c r="D226" t="s">
        <v>15</v>
      </c>
      <c r="E226" t="s">
        <v>94</v>
      </c>
      <c r="F226" s="3">
        <f>SUMIF('Order Details'!A:A, A226, 'Order Details'!B:B)</f>
        <v>1166</v>
      </c>
      <c r="G226" s="8">
        <f>SUMIFS('Order Details'!B:B,'Order Details'!A:A, 'List of Orders'!A226, 'Order Details'!E:E, "Furniture")</f>
        <v>0</v>
      </c>
      <c r="H226" s="8">
        <f>SUMIFS('Order Details'!B:B,'Order Details'!A:A, 'List of Orders'!A226, 'Order Details'!E:E, "Clothing")</f>
        <v>255</v>
      </c>
      <c r="I226" s="8">
        <f>SUMIFS('Order Details'!B:B,'Order Details'!A:A,'List of Orders'!A226, 'Order Details'!E:E, "Electronics")</f>
        <v>911</v>
      </c>
    </row>
    <row r="227" spans="1:9" x14ac:dyDescent="0.35">
      <c r="A227" t="s">
        <v>468</v>
      </c>
      <c r="B227" s="1">
        <v>43395</v>
      </c>
      <c r="C227" t="s">
        <v>469</v>
      </c>
      <c r="D227" t="s">
        <v>11</v>
      </c>
      <c r="E227" t="s">
        <v>91</v>
      </c>
      <c r="F227" s="3">
        <f>SUMIF('Order Details'!A:A, A227, 'Order Details'!B:B)</f>
        <v>637</v>
      </c>
      <c r="G227" s="8">
        <f>SUMIFS('Order Details'!B:B,'Order Details'!A:A, 'List of Orders'!A227, 'Order Details'!E:E, "Furniture")</f>
        <v>0</v>
      </c>
      <c r="H227" s="8">
        <f>SUMIFS('Order Details'!B:B,'Order Details'!A:A, 'List of Orders'!A227, 'Order Details'!E:E, "Clothing")</f>
        <v>0</v>
      </c>
      <c r="I227" s="8">
        <f>SUMIFS('Order Details'!B:B,'Order Details'!A:A,'List of Orders'!A227, 'Order Details'!E:E, "Electronics")</f>
        <v>637</v>
      </c>
    </row>
    <row r="228" spans="1:9" x14ac:dyDescent="0.35">
      <c r="A228" t="s">
        <v>470</v>
      </c>
      <c r="B228" s="1">
        <v>43396</v>
      </c>
      <c r="C228" t="s">
        <v>209</v>
      </c>
      <c r="D228" t="s">
        <v>15</v>
      </c>
      <c r="E228" t="s">
        <v>94</v>
      </c>
      <c r="F228" s="3">
        <f>SUMIF('Order Details'!A:A, A228, 'Order Details'!B:B)</f>
        <v>156</v>
      </c>
      <c r="G228" s="8">
        <f>SUMIFS('Order Details'!B:B,'Order Details'!A:A, 'List of Orders'!A228, 'Order Details'!E:E, "Furniture")</f>
        <v>156</v>
      </c>
      <c r="H228" s="8">
        <f>SUMIFS('Order Details'!B:B,'Order Details'!A:A, 'List of Orders'!A228, 'Order Details'!E:E, "Clothing")</f>
        <v>0</v>
      </c>
      <c r="I228" s="8">
        <f>SUMIFS('Order Details'!B:B,'Order Details'!A:A,'List of Orders'!A228, 'Order Details'!E:E, "Electronics")</f>
        <v>0</v>
      </c>
    </row>
    <row r="229" spans="1:9" x14ac:dyDescent="0.35">
      <c r="A229" t="s">
        <v>471</v>
      </c>
      <c r="B229" s="1">
        <v>43397</v>
      </c>
      <c r="C229" t="s">
        <v>472</v>
      </c>
      <c r="D229" t="s">
        <v>51</v>
      </c>
      <c r="E229" t="s">
        <v>52</v>
      </c>
      <c r="F229" s="3">
        <f>SUMIF('Order Details'!A:A, A229, 'Order Details'!B:B)</f>
        <v>902</v>
      </c>
      <c r="G229" s="8">
        <f>SUMIFS('Order Details'!B:B,'Order Details'!A:A, 'List of Orders'!A229, 'Order Details'!E:E, "Furniture")</f>
        <v>0</v>
      </c>
      <c r="H229" s="8">
        <f>SUMIFS('Order Details'!B:B,'Order Details'!A:A, 'List of Orders'!A229, 'Order Details'!E:E, "Clothing")</f>
        <v>902</v>
      </c>
      <c r="I229" s="8">
        <f>SUMIFS('Order Details'!B:B,'Order Details'!A:A,'List of Orders'!A229, 'Order Details'!E:E, "Electronics")</f>
        <v>0</v>
      </c>
    </row>
    <row r="230" spans="1:9" x14ac:dyDescent="0.35">
      <c r="A230" t="s">
        <v>473</v>
      </c>
      <c r="B230" s="1">
        <v>43398</v>
      </c>
      <c r="C230" t="s">
        <v>474</v>
      </c>
      <c r="D230" t="s">
        <v>55</v>
      </c>
      <c r="E230" t="s">
        <v>52</v>
      </c>
      <c r="F230" s="3">
        <f>SUMIF('Order Details'!A:A, A230, 'Order Details'!B:B)</f>
        <v>345</v>
      </c>
      <c r="G230" s="8">
        <f>SUMIFS('Order Details'!B:B,'Order Details'!A:A, 'List of Orders'!A230, 'Order Details'!E:E, "Furniture")</f>
        <v>0</v>
      </c>
      <c r="H230" s="8">
        <f>SUMIFS('Order Details'!B:B,'Order Details'!A:A, 'List of Orders'!A230, 'Order Details'!E:E, "Clothing")</f>
        <v>345</v>
      </c>
      <c r="I230" s="8">
        <f>SUMIFS('Order Details'!B:B,'Order Details'!A:A,'List of Orders'!A230, 'Order Details'!E:E, "Electronics")</f>
        <v>0</v>
      </c>
    </row>
    <row r="231" spans="1:9" x14ac:dyDescent="0.35">
      <c r="A231" t="s">
        <v>475</v>
      </c>
      <c r="B231" s="1">
        <v>43399</v>
      </c>
      <c r="C231" t="s">
        <v>476</v>
      </c>
      <c r="D231" t="s">
        <v>58</v>
      </c>
      <c r="E231" t="s">
        <v>59</v>
      </c>
      <c r="F231" s="3">
        <f>SUMIF('Order Details'!A:A, A231, 'Order Details'!B:B)</f>
        <v>3276</v>
      </c>
      <c r="G231" s="8">
        <f>SUMIFS('Order Details'!B:B,'Order Details'!A:A, 'List of Orders'!A231, 'Order Details'!E:E, "Furniture")</f>
        <v>0</v>
      </c>
      <c r="H231" s="8">
        <f>SUMIFS('Order Details'!B:B,'Order Details'!A:A, 'List of Orders'!A231, 'Order Details'!E:E, "Clothing")</f>
        <v>166</v>
      </c>
      <c r="I231" s="8">
        <f>SUMIFS('Order Details'!B:B,'Order Details'!A:A,'List of Orders'!A231, 'Order Details'!E:E, "Electronics")</f>
        <v>3110</v>
      </c>
    </row>
    <row r="232" spans="1:9" x14ac:dyDescent="0.35">
      <c r="A232" t="s">
        <v>477</v>
      </c>
      <c r="B232" s="1">
        <v>43400</v>
      </c>
      <c r="C232" t="s">
        <v>188</v>
      </c>
      <c r="D232" t="s">
        <v>62</v>
      </c>
      <c r="E232" t="s">
        <v>63</v>
      </c>
      <c r="F232" s="3">
        <f>SUMIF('Order Details'!A:A, A232, 'Order Details'!B:B)</f>
        <v>693</v>
      </c>
      <c r="G232" s="8">
        <f>SUMIFS('Order Details'!B:B,'Order Details'!A:A, 'List of Orders'!A232, 'Order Details'!E:E, "Furniture")</f>
        <v>0</v>
      </c>
      <c r="H232" s="8">
        <f>SUMIFS('Order Details'!B:B,'Order Details'!A:A, 'List of Orders'!A232, 'Order Details'!E:E, "Clothing")</f>
        <v>693</v>
      </c>
      <c r="I232" s="8">
        <f>SUMIFS('Order Details'!B:B,'Order Details'!A:A,'List of Orders'!A232, 'Order Details'!E:E, "Electronics")</f>
        <v>0</v>
      </c>
    </row>
    <row r="233" spans="1:9" x14ac:dyDescent="0.35">
      <c r="A233" t="s">
        <v>478</v>
      </c>
      <c r="B233" s="1">
        <v>43401</v>
      </c>
      <c r="C233" t="s">
        <v>479</v>
      </c>
      <c r="D233" t="s">
        <v>11</v>
      </c>
      <c r="E233" t="s">
        <v>91</v>
      </c>
      <c r="F233" s="3">
        <f>SUMIF('Order Details'!A:A, A233, 'Order Details'!B:B)</f>
        <v>504</v>
      </c>
      <c r="G233" s="8">
        <f>SUMIFS('Order Details'!B:B,'Order Details'!A:A, 'List of Orders'!A233, 'Order Details'!E:E, "Furniture")</f>
        <v>504</v>
      </c>
      <c r="H233" s="8">
        <f>SUMIFS('Order Details'!B:B,'Order Details'!A:A, 'List of Orders'!A233, 'Order Details'!E:E, "Clothing")</f>
        <v>0</v>
      </c>
      <c r="I233" s="8">
        <f>SUMIFS('Order Details'!B:B,'Order Details'!A:A,'List of Orders'!A233, 'Order Details'!E:E, "Electronics")</f>
        <v>0</v>
      </c>
    </row>
    <row r="234" spans="1:9" x14ac:dyDescent="0.35">
      <c r="A234" t="s">
        <v>480</v>
      </c>
      <c r="B234" s="1">
        <v>43402</v>
      </c>
      <c r="C234" t="s">
        <v>481</v>
      </c>
      <c r="D234" t="s">
        <v>15</v>
      </c>
      <c r="E234" t="s">
        <v>94</v>
      </c>
      <c r="F234" s="3">
        <f>SUMIF('Order Details'!A:A, A234, 'Order Details'!B:B)</f>
        <v>145</v>
      </c>
      <c r="G234" s="8">
        <f>SUMIFS('Order Details'!B:B,'Order Details'!A:A, 'List of Orders'!A234, 'Order Details'!E:E, "Furniture")</f>
        <v>0</v>
      </c>
      <c r="H234" s="8">
        <f>SUMIFS('Order Details'!B:B,'Order Details'!A:A, 'List of Orders'!A234, 'Order Details'!E:E, "Clothing")</f>
        <v>145</v>
      </c>
      <c r="I234" s="8">
        <f>SUMIFS('Order Details'!B:B,'Order Details'!A:A,'List of Orders'!A234, 'Order Details'!E:E, "Electronics")</f>
        <v>0</v>
      </c>
    </row>
    <row r="235" spans="1:9" x14ac:dyDescent="0.35">
      <c r="A235" t="s">
        <v>482</v>
      </c>
      <c r="B235" s="1">
        <v>43402</v>
      </c>
      <c r="C235" t="s">
        <v>483</v>
      </c>
      <c r="D235" t="s">
        <v>73</v>
      </c>
      <c r="E235" t="s">
        <v>74</v>
      </c>
      <c r="F235" s="3">
        <f>SUMIF('Order Details'!A:A, A235, 'Order Details'!B:B)</f>
        <v>16</v>
      </c>
      <c r="G235" s="8">
        <f>SUMIFS('Order Details'!B:B,'Order Details'!A:A, 'List of Orders'!A235, 'Order Details'!E:E, "Furniture")</f>
        <v>0</v>
      </c>
      <c r="H235" s="8">
        <f>SUMIFS('Order Details'!B:B,'Order Details'!A:A, 'List of Orders'!A235, 'Order Details'!E:E, "Clothing")</f>
        <v>16</v>
      </c>
      <c r="I235" s="8">
        <f>SUMIFS('Order Details'!B:B,'Order Details'!A:A,'List of Orders'!A235, 'Order Details'!E:E, "Electronics")</f>
        <v>0</v>
      </c>
    </row>
    <row r="236" spans="1:9" x14ac:dyDescent="0.35">
      <c r="A236" t="s">
        <v>484</v>
      </c>
      <c r="B236" s="1">
        <v>43402</v>
      </c>
      <c r="C236" t="s">
        <v>485</v>
      </c>
      <c r="D236" t="s">
        <v>7</v>
      </c>
      <c r="E236" t="s">
        <v>8</v>
      </c>
      <c r="F236" s="3">
        <f>SUMIF('Order Details'!A:A, A236, 'Order Details'!B:B)</f>
        <v>234</v>
      </c>
      <c r="G236" s="8">
        <f>SUMIFS('Order Details'!B:B,'Order Details'!A:A, 'List of Orders'!A236, 'Order Details'!E:E, "Furniture")</f>
        <v>0</v>
      </c>
      <c r="H236" s="8">
        <f>SUMIFS('Order Details'!B:B,'Order Details'!A:A, 'List of Orders'!A236, 'Order Details'!E:E, "Clothing")</f>
        <v>234</v>
      </c>
      <c r="I236" s="8">
        <f>SUMIFS('Order Details'!B:B,'Order Details'!A:A,'List of Orders'!A236, 'Order Details'!E:E, "Electronics")</f>
        <v>0</v>
      </c>
    </row>
    <row r="237" spans="1:9" x14ac:dyDescent="0.35">
      <c r="A237" t="s">
        <v>486</v>
      </c>
      <c r="B237" s="1">
        <v>43402</v>
      </c>
      <c r="C237" t="s">
        <v>487</v>
      </c>
      <c r="D237" t="s">
        <v>11</v>
      </c>
      <c r="E237" t="s">
        <v>12</v>
      </c>
      <c r="F237" s="3">
        <f>SUMIF('Order Details'!A:A, A237, 'Order Details'!B:B)</f>
        <v>1298</v>
      </c>
      <c r="G237" s="8">
        <f>SUMIFS('Order Details'!B:B,'Order Details'!A:A, 'List of Orders'!A237, 'Order Details'!E:E, "Furniture")</f>
        <v>0</v>
      </c>
      <c r="H237" s="8">
        <f>SUMIFS('Order Details'!B:B,'Order Details'!A:A, 'List of Orders'!A237, 'Order Details'!E:E, "Clothing")</f>
        <v>0</v>
      </c>
      <c r="I237" s="8">
        <f>SUMIFS('Order Details'!B:B,'Order Details'!A:A,'List of Orders'!A237, 'Order Details'!E:E, "Electronics")</f>
        <v>1298</v>
      </c>
    </row>
    <row r="238" spans="1:9" x14ac:dyDescent="0.35">
      <c r="A238" t="s">
        <v>488</v>
      </c>
      <c r="B238" s="1">
        <v>43402</v>
      </c>
      <c r="C238" t="s">
        <v>489</v>
      </c>
      <c r="D238" t="s">
        <v>11</v>
      </c>
      <c r="E238" t="s">
        <v>91</v>
      </c>
      <c r="F238" s="3">
        <f>SUMIF('Order Details'!A:A, A238, 'Order Details'!B:B)</f>
        <v>263</v>
      </c>
      <c r="G238" s="8">
        <f>SUMIFS('Order Details'!B:B,'Order Details'!A:A, 'List of Orders'!A238, 'Order Details'!E:E, "Furniture")</f>
        <v>0</v>
      </c>
      <c r="H238" s="8">
        <f>SUMIFS('Order Details'!B:B,'Order Details'!A:A, 'List of Orders'!A238, 'Order Details'!E:E, "Clothing")</f>
        <v>263</v>
      </c>
      <c r="I238" s="8">
        <f>SUMIFS('Order Details'!B:B,'Order Details'!A:A,'List of Orders'!A238, 'Order Details'!E:E, "Electronics")</f>
        <v>0</v>
      </c>
    </row>
    <row r="239" spans="1:9" x14ac:dyDescent="0.35">
      <c r="A239" t="s">
        <v>490</v>
      </c>
      <c r="B239" s="1">
        <v>43402</v>
      </c>
      <c r="C239" t="s">
        <v>371</v>
      </c>
      <c r="D239" t="s">
        <v>15</v>
      </c>
      <c r="E239" t="s">
        <v>94</v>
      </c>
      <c r="F239" s="3">
        <f>SUMIF('Order Details'!A:A, A239, 'Order Details'!B:B)</f>
        <v>1267</v>
      </c>
      <c r="G239" s="8">
        <f>SUMIFS('Order Details'!B:B,'Order Details'!A:A, 'List of Orders'!A239, 'Order Details'!E:E, "Furniture")</f>
        <v>0</v>
      </c>
      <c r="H239" s="8">
        <f>SUMIFS('Order Details'!B:B,'Order Details'!A:A, 'List of Orders'!A239, 'Order Details'!E:E, "Clothing")</f>
        <v>312</v>
      </c>
      <c r="I239" s="8">
        <f>SUMIFS('Order Details'!B:B,'Order Details'!A:A,'List of Orders'!A239, 'Order Details'!E:E, "Electronics")</f>
        <v>955</v>
      </c>
    </row>
    <row r="240" spans="1:9" x14ac:dyDescent="0.35">
      <c r="A240" t="s">
        <v>491</v>
      </c>
      <c r="B240" s="1">
        <v>43403</v>
      </c>
      <c r="C240" t="s">
        <v>492</v>
      </c>
      <c r="D240" t="s">
        <v>23</v>
      </c>
      <c r="E240" t="s">
        <v>24</v>
      </c>
      <c r="F240" s="3">
        <f>SUMIF('Order Details'!A:A, A240, 'Order Details'!B:B)</f>
        <v>1250</v>
      </c>
      <c r="G240" s="8">
        <f>SUMIFS('Order Details'!B:B,'Order Details'!A:A, 'List of Orders'!A240, 'Order Details'!E:E, "Furniture")</f>
        <v>0</v>
      </c>
      <c r="H240" s="8">
        <f>SUMIFS('Order Details'!B:B,'Order Details'!A:A, 'List of Orders'!A240, 'Order Details'!E:E, "Clothing")</f>
        <v>1250</v>
      </c>
      <c r="I240" s="8">
        <f>SUMIFS('Order Details'!B:B,'Order Details'!A:A,'List of Orders'!A240, 'Order Details'!E:E, "Electronics")</f>
        <v>0</v>
      </c>
    </row>
    <row r="241" spans="1:9" x14ac:dyDescent="0.35">
      <c r="A241" t="s">
        <v>493</v>
      </c>
      <c r="B241" s="1">
        <v>43404</v>
      </c>
      <c r="C241" t="s">
        <v>494</v>
      </c>
      <c r="D241" t="s">
        <v>27</v>
      </c>
      <c r="E241" t="s">
        <v>28</v>
      </c>
      <c r="F241" s="3">
        <f>SUMIF('Order Details'!A:A, A241, 'Order Details'!B:B)</f>
        <v>806</v>
      </c>
      <c r="G241" s="8">
        <f>SUMIFS('Order Details'!B:B,'Order Details'!A:A, 'List of Orders'!A241, 'Order Details'!E:E, "Furniture")</f>
        <v>544</v>
      </c>
      <c r="H241" s="8">
        <f>SUMIFS('Order Details'!B:B,'Order Details'!A:A, 'List of Orders'!A241, 'Order Details'!E:E, "Clothing")</f>
        <v>262</v>
      </c>
      <c r="I241" s="8">
        <f>SUMIFS('Order Details'!B:B,'Order Details'!A:A,'List of Orders'!A241, 'Order Details'!E:E, "Electronics")</f>
        <v>0</v>
      </c>
    </row>
    <row r="242" spans="1:9" x14ac:dyDescent="0.35">
      <c r="A242" t="s">
        <v>495</v>
      </c>
      <c r="B242" s="1">
        <v>43405</v>
      </c>
      <c r="C242" t="s">
        <v>496</v>
      </c>
      <c r="D242" t="s">
        <v>11</v>
      </c>
      <c r="E242" t="s">
        <v>91</v>
      </c>
      <c r="F242" s="3">
        <f>SUMIF('Order Details'!A:A, A242, 'Order Details'!B:B)</f>
        <v>22</v>
      </c>
      <c r="G242" s="8">
        <f>SUMIFS('Order Details'!B:B,'Order Details'!A:A, 'List of Orders'!A242, 'Order Details'!E:E, "Furniture")</f>
        <v>0</v>
      </c>
      <c r="H242" s="8">
        <f>SUMIFS('Order Details'!B:B,'Order Details'!A:A, 'List of Orders'!A242, 'Order Details'!E:E, "Clothing")</f>
        <v>22</v>
      </c>
      <c r="I242" s="8">
        <f>SUMIFS('Order Details'!B:B,'Order Details'!A:A,'List of Orders'!A242, 'Order Details'!E:E, "Electronics")</f>
        <v>0</v>
      </c>
    </row>
    <row r="243" spans="1:9" x14ac:dyDescent="0.35">
      <c r="A243" t="s">
        <v>497</v>
      </c>
      <c r="B243" s="1">
        <v>43406</v>
      </c>
      <c r="C243" t="s">
        <v>209</v>
      </c>
      <c r="D243" t="s">
        <v>15</v>
      </c>
      <c r="E243" t="s">
        <v>94</v>
      </c>
      <c r="F243" s="3">
        <f>SUMIF('Order Details'!A:A, A243, 'Order Details'!B:B)</f>
        <v>1543</v>
      </c>
      <c r="G243" s="8">
        <f>SUMIFS('Order Details'!B:B,'Order Details'!A:A, 'List of Orders'!A243, 'Order Details'!E:E, "Furniture")</f>
        <v>0</v>
      </c>
      <c r="H243" s="8">
        <f>SUMIFS('Order Details'!B:B,'Order Details'!A:A, 'List of Orders'!A243, 'Order Details'!E:E, "Clothing")</f>
        <v>0</v>
      </c>
      <c r="I243" s="8">
        <f>SUMIFS('Order Details'!B:B,'Order Details'!A:A,'List of Orders'!A243, 'Order Details'!E:E, "Electronics")</f>
        <v>1543</v>
      </c>
    </row>
    <row r="244" spans="1:9" x14ac:dyDescent="0.35">
      <c r="A244" t="s">
        <v>498</v>
      </c>
      <c r="B244" s="1">
        <v>43407</v>
      </c>
      <c r="C244" t="s">
        <v>499</v>
      </c>
      <c r="D244" t="s">
        <v>11</v>
      </c>
      <c r="E244" t="s">
        <v>91</v>
      </c>
      <c r="F244" s="3">
        <f>SUMIF('Order Details'!A:A, A244, 'Order Details'!B:B)</f>
        <v>582</v>
      </c>
      <c r="G244" s="8">
        <f>SUMIFS('Order Details'!B:B,'Order Details'!A:A, 'List of Orders'!A244, 'Order Details'!E:E, "Furniture")</f>
        <v>0</v>
      </c>
      <c r="H244" s="8">
        <f>SUMIFS('Order Details'!B:B,'Order Details'!A:A, 'List of Orders'!A244, 'Order Details'!E:E, "Clothing")</f>
        <v>368</v>
      </c>
      <c r="I244" s="8">
        <f>SUMIFS('Order Details'!B:B,'Order Details'!A:A,'List of Orders'!A244, 'Order Details'!E:E, "Electronics")</f>
        <v>214</v>
      </c>
    </row>
    <row r="245" spans="1:9" x14ac:dyDescent="0.35">
      <c r="A245" t="s">
        <v>500</v>
      </c>
      <c r="B245" s="1">
        <v>43407</v>
      </c>
      <c r="C245" t="s">
        <v>501</v>
      </c>
      <c r="D245" t="s">
        <v>15</v>
      </c>
      <c r="E245" t="s">
        <v>94</v>
      </c>
      <c r="F245" s="3">
        <f>SUMIF('Order Details'!A:A, A245, 'Order Details'!B:B)</f>
        <v>86</v>
      </c>
      <c r="G245" s="8">
        <f>SUMIFS('Order Details'!B:B,'Order Details'!A:A, 'List of Orders'!A245, 'Order Details'!E:E, "Furniture")</f>
        <v>0</v>
      </c>
      <c r="H245" s="8">
        <f>SUMIFS('Order Details'!B:B,'Order Details'!A:A, 'List of Orders'!A245, 'Order Details'!E:E, "Clothing")</f>
        <v>86</v>
      </c>
      <c r="I245" s="8">
        <f>SUMIFS('Order Details'!B:B,'Order Details'!A:A,'List of Orders'!A245, 'Order Details'!E:E, "Electronics")</f>
        <v>0</v>
      </c>
    </row>
    <row r="246" spans="1:9" x14ac:dyDescent="0.35">
      <c r="A246" t="s">
        <v>502</v>
      </c>
      <c r="B246" s="1">
        <v>43407</v>
      </c>
      <c r="C246" t="s">
        <v>503</v>
      </c>
      <c r="D246" t="s">
        <v>47</v>
      </c>
      <c r="E246" t="s">
        <v>48</v>
      </c>
      <c r="F246" s="3">
        <f>SUMIF('Order Details'!A:A, A246, 'Order Details'!B:B)</f>
        <v>1245</v>
      </c>
      <c r="G246" s="8">
        <f>SUMIFS('Order Details'!B:B,'Order Details'!A:A, 'List of Orders'!A246, 'Order Details'!E:E, "Furniture")</f>
        <v>0</v>
      </c>
      <c r="H246" s="8">
        <f>SUMIFS('Order Details'!B:B,'Order Details'!A:A, 'List of Orders'!A246, 'Order Details'!E:E, "Clothing")</f>
        <v>214</v>
      </c>
      <c r="I246" s="8">
        <f>SUMIFS('Order Details'!B:B,'Order Details'!A:A,'List of Orders'!A246, 'Order Details'!E:E, "Electronics")</f>
        <v>1031</v>
      </c>
    </row>
    <row r="247" spans="1:9" x14ac:dyDescent="0.35">
      <c r="A247" t="s">
        <v>504</v>
      </c>
      <c r="B247" s="1">
        <v>43407</v>
      </c>
      <c r="C247" t="s">
        <v>505</v>
      </c>
      <c r="D247" t="s">
        <v>51</v>
      </c>
      <c r="E247" t="s">
        <v>52</v>
      </c>
      <c r="F247" s="3">
        <f>SUMIF('Order Details'!A:A, A247, 'Order Details'!B:B)</f>
        <v>94</v>
      </c>
      <c r="G247" s="8">
        <f>SUMIFS('Order Details'!B:B,'Order Details'!A:A, 'List of Orders'!A247, 'Order Details'!E:E, "Furniture")</f>
        <v>0</v>
      </c>
      <c r="H247" s="8">
        <f>SUMIFS('Order Details'!B:B,'Order Details'!A:A, 'List of Orders'!A247, 'Order Details'!E:E, "Clothing")</f>
        <v>94</v>
      </c>
      <c r="I247" s="8">
        <f>SUMIFS('Order Details'!B:B,'Order Details'!A:A,'List of Orders'!A247, 'Order Details'!E:E, "Electronics")</f>
        <v>0</v>
      </c>
    </row>
    <row r="248" spans="1:9" x14ac:dyDescent="0.35">
      <c r="A248" t="s">
        <v>506</v>
      </c>
      <c r="B248" s="1">
        <v>43407</v>
      </c>
      <c r="C248" t="s">
        <v>507</v>
      </c>
      <c r="D248" t="s">
        <v>55</v>
      </c>
      <c r="E248" t="s">
        <v>52</v>
      </c>
      <c r="F248" s="3">
        <f>SUMIF('Order Details'!A:A, A248, 'Order Details'!B:B)</f>
        <v>907</v>
      </c>
      <c r="G248" s="8">
        <f>SUMIFS('Order Details'!B:B,'Order Details'!A:A, 'List of Orders'!A248, 'Order Details'!E:E, "Furniture")</f>
        <v>264</v>
      </c>
      <c r="H248" s="8">
        <f>SUMIFS('Order Details'!B:B,'Order Details'!A:A, 'List of Orders'!A248, 'Order Details'!E:E, "Clothing")</f>
        <v>0</v>
      </c>
      <c r="I248" s="8">
        <f>SUMIFS('Order Details'!B:B,'Order Details'!A:A,'List of Orders'!A248, 'Order Details'!E:E, "Electronics")</f>
        <v>643</v>
      </c>
    </row>
    <row r="249" spans="1:9" x14ac:dyDescent="0.35">
      <c r="A249" t="s">
        <v>508</v>
      </c>
      <c r="B249" s="1">
        <v>43407</v>
      </c>
      <c r="C249" t="s">
        <v>464</v>
      </c>
      <c r="D249" t="s">
        <v>58</v>
      </c>
      <c r="E249" t="s">
        <v>59</v>
      </c>
      <c r="F249" s="3">
        <f>SUMIF('Order Details'!A:A, A249, 'Order Details'!B:B)</f>
        <v>811</v>
      </c>
      <c r="G249" s="8">
        <f>SUMIFS('Order Details'!B:B,'Order Details'!A:A, 'List of Orders'!A249, 'Order Details'!E:E, "Furniture")</f>
        <v>147</v>
      </c>
      <c r="H249" s="8">
        <f>SUMIFS('Order Details'!B:B,'Order Details'!A:A, 'List of Orders'!A249, 'Order Details'!E:E, "Clothing")</f>
        <v>16</v>
      </c>
      <c r="I249" s="8">
        <f>SUMIFS('Order Details'!B:B,'Order Details'!A:A,'List of Orders'!A249, 'Order Details'!E:E, "Electronics")</f>
        <v>648</v>
      </c>
    </row>
    <row r="250" spans="1:9" x14ac:dyDescent="0.35">
      <c r="A250" t="s">
        <v>509</v>
      </c>
      <c r="B250" s="1">
        <v>43408</v>
      </c>
      <c r="C250" t="s">
        <v>510</v>
      </c>
      <c r="D250" t="s">
        <v>62</v>
      </c>
      <c r="E250" t="s">
        <v>63</v>
      </c>
      <c r="F250" s="3">
        <f>SUMIF('Order Details'!A:A, A250, 'Order Details'!B:B)</f>
        <v>336</v>
      </c>
      <c r="G250" s="8">
        <f>SUMIFS('Order Details'!B:B,'Order Details'!A:A, 'List of Orders'!A250, 'Order Details'!E:E, "Furniture")</f>
        <v>0</v>
      </c>
      <c r="H250" s="8">
        <f>SUMIFS('Order Details'!B:B,'Order Details'!A:A, 'List of Orders'!A250, 'Order Details'!E:E, "Clothing")</f>
        <v>0</v>
      </c>
      <c r="I250" s="8">
        <f>SUMIFS('Order Details'!B:B,'Order Details'!A:A,'List of Orders'!A250, 'Order Details'!E:E, "Electronics")</f>
        <v>336</v>
      </c>
    </row>
    <row r="251" spans="1:9" x14ac:dyDescent="0.35">
      <c r="A251" t="s">
        <v>511</v>
      </c>
      <c r="B251" s="1">
        <v>43409</v>
      </c>
      <c r="C251" t="s">
        <v>395</v>
      </c>
      <c r="D251" t="s">
        <v>66</v>
      </c>
      <c r="E251" t="s">
        <v>66</v>
      </c>
      <c r="F251" s="3">
        <f>SUMIF('Order Details'!A:A, A251, 'Order Details'!B:B)</f>
        <v>2393</v>
      </c>
      <c r="G251" s="8">
        <f>SUMIFS('Order Details'!B:B,'Order Details'!A:A, 'List of Orders'!A251, 'Order Details'!E:E, "Furniture")</f>
        <v>0</v>
      </c>
      <c r="H251" s="8">
        <f>SUMIFS('Order Details'!B:B,'Order Details'!A:A, 'List of Orders'!A251, 'Order Details'!E:E, "Clothing")</f>
        <v>964</v>
      </c>
      <c r="I251" s="8">
        <f>SUMIFS('Order Details'!B:B,'Order Details'!A:A,'List of Orders'!A251, 'Order Details'!E:E, "Electronics")</f>
        <v>1429</v>
      </c>
    </row>
    <row r="252" spans="1:9" x14ac:dyDescent="0.35">
      <c r="A252" t="s">
        <v>512</v>
      </c>
      <c r="B252" s="1">
        <v>43410</v>
      </c>
      <c r="C252" t="s">
        <v>513</v>
      </c>
      <c r="D252" t="s">
        <v>69</v>
      </c>
      <c r="E252" t="s">
        <v>70</v>
      </c>
      <c r="F252" s="3">
        <f>SUMIF('Order Details'!A:A, A252, 'Order Details'!B:B)</f>
        <v>1383</v>
      </c>
      <c r="G252" s="8">
        <f>SUMIFS('Order Details'!B:B,'Order Details'!A:A, 'List of Orders'!A252, 'Order Details'!E:E, "Furniture")</f>
        <v>336</v>
      </c>
      <c r="H252" s="8">
        <f>SUMIFS('Order Details'!B:B,'Order Details'!A:A, 'List of Orders'!A252, 'Order Details'!E:E, "Clothing")</f>
        <v>747</v>
      </c>
      <c r="I252" s="8">
        <f>SUMIFS('Order Details'!B:B,'Order Details'!A:A,'List of Orders'!A252, 'Order Details'!E:E, "Electronics")</f>
        <v>300</v>
      </c>
    </row>
    <row r="253" spans="1:9" x14ac:dyDescent="0.35">
      <c r="A253" t="s">
        <v>514</v>
      </c>
      <c r="B253" s="1">
        <v>43411</v>
      </c>
      <c r="C253" t="s">
        <v>515</v>
      </c>
      <c r="D253" t="s">
        <v>73</v>
      </c>
      <c r="E253" t="s">
        <v>74</v>
      </c>
      <c r="F253" s="3">
        <f>SUMIF('Order Details'!A:A, A253, 'Order Details'!B:B)</f>
        <v>1510</v>
      </c>
      <c r="G253" s="8">
        <f>SUMIFS('Order Details'!B:B,'Order Details'!A:A, 'List of Orders'!A253, 'Order Details'!E:E, "Furniture")</f>
        <v>869</v>
      </c>
      <c r="H253" s="8">
        <f>SUMIFS('Order Details'!B:B,'Order Details'!A:A, 'List of Orders'!A253, 'Order Details'!E:E, "Clothing")</f>
        <v>321</v>
      </c>
      <c r="I253" s="8">
        <f>SUMIFS('Order Details'!B:B,'Order Details'!A:A,'List of Orders'!A253, 'Order Details'!E:E, "Electronics")</f>
        <v>320</v>
      </c>
    </row>
    <row r="254" spans="1:9" x14ac:dyDescent="0.35">
      <c r="A254" t="s">
        <v>516</v>
      </c>
      <c r="B254" s="1">
        <v>43412</v>
      </c>
      <c r="C254" t="s">
        <v>517</v>
      </c>
      <c r="D254" t="s">
        <v>7</v>
      </c>
      <c r="E254" t="s">
        <v>8</v>
      </c>
      <c r="F254" s="3">
        <f>SUMIF('Order Details'!A:A, A254, 'Order Details'!B:B)</f>
        <v>3208</v>
      </c>
      <c r="G254" s="8">
        <f>SUMIFS('Order Details'!B:B,'Order Details'!A:A, 'List of Orders'!A254, 'Order Details'!E:E, "Furniture")</f>
        <v>2188</v>
      </c>
      <c r="H254" s="8">
        <f>SUMIFS('Order Details'!B:B,'Order Details'!A:A, 'List of Orders'!A254, 'Order Details'!E:E, "Clothing")</f>
        <v>441</v>
      </c>
      <c r="I254" s="8">
        <f>SUMIFS('Order Details'!B:B,'Order Details'!A:A,'List of Orders'!A254, 'Order Details'!E:E, "Electronics")</f>
        <v>579</v>
      </c>
    </row>
    <row r="255" spans="1:9" x14ac:dyDescent="0.35">
      <c r="A255" t="s">
        <v>518</v>
      </c>
      <c r="B255" s="1">
        <v>43412</v>
      </c>
      <c r="C255" t="s">
        <v>308</v>
      </c>
      <c r="D255" t="s">
        <v>11</v>
      </c>
      <c r="E255" t="s">
        <v>12</v>
      </c>
      <c r="F255" s="3">
        <f>SUMIF('Order Details'!A:A, A255, 'Order Details'!B:B)</f>
        <v>1565</v>
      </c>
      <c r="G255" s="8">
        <f>SUMIFS('Order Details'!B:B,'Order Details'!A:A, 'List of Orders'!A255, 'Order Details'!E:E, "Furniture")</f>
        <v>342</v>
      </c>
      <c r="H255" s="8">
        <f>SUMIFS('Order Details'!B:B,'Order Details'!A:A, 'List of Orders'!A255, 'Order Details'!E:E, "Clothing")</f>
        <v>1223</v>
      </c>
      <c r="I255" s="8">
        <f>SUMIFS('Order Details'!B:B,'Order Details'!A:A,'List of Orders'!A255, 'Order Details'!E:E, "Electronics")</f>
        <v>0</v>
      </c>
    </row>
    <row r="256" spans="1:9" x14ac:dyDescent="0.35">
      <c r="A256" t="s">
        <v>519</v>
      </c>
      <c r="B256" s="1">
        <v>43412</v>
      </c>
      <c r="C256" t="s">
        <v>520</v>
      </c>
      <c r="D256" t="s">
        <v>15</v>
      </c>
      <c r="E256" t="s">
        <v>16</v>
      </c>
      <c r="F256" s="3">
        <f>SUMIF('Order Details'!A:A, A256, 'Order Details'!B:B)</f>
        <v>4613</v>
      </c>
      <c r="G256" s="8">
        <f>SUMIFS('Order Details'!B:B,'Order Details'!A:A, 'List of Orders'!A256, 'Order Details'!E:E, "Furniture")</f>
        <v>747</v>
      </c>
      <c r="H256" s="8">
        <f>SUMIFS('Order Details'!B:B,'Order Details'!A:A, 'List of Orders'!A256, 'Order Details'!E:E, "Clothing")</f>
        <v>1276</v>
      </c>
      <c r="I256" s="8">
        <f>SUMIFS('Order Details'!B:B,'Order Details'!A:A,'List of Orders'!A256, 'Order Details'!E:E, "Electronics")</f>
        <v>2590</v>
      </c>
    </row>
    <row r="257" spans="1:9" x14ac:dyDescent="0.35">
      <c r="A257" t="s">
        <v>521</v>
      </c>
      <c r="B257" s="1">
        <v>43414</v>
      </c>
      <c r="C257" t="s">
        <v>520</v>
      </c>
      <c r="D257" t="s">
        <v>11</v>
      </c>
      <c r="E257" t="s">
        <v>91</v>
      </c>
      <c r="F257" s="3">
        <f>SUMIF('Order Details'!A:A, A257, 'Order Details'!B:B)</f>
        <v>1078</v>
      </c>
      <c r="G257" s="8">
        <f>SUMIFS('Order Details'!B:B,'Order Details'!A:A, 'List of Orders'!A257, 'Order Details'!E:E, "Furniture")</f>
        <v>0</v>
      </c>
      <c r="H257" s="8">
        <f>SUMIFS('Order Details'!B:B,'Order Details'!A:A, 'List of Orders'!A257, 'Order Details'!E:E, "Clothing")</f>
        <v>1078</v>
      </c>
      <c r="I257" s="8">
        <f>SUMIFS('Order Details'!B:B,'Order Details'!A:A,'List of Orders'!A257, 'Order Details'!E:E, "Electronics")</f>
        <v>0</v>
      </c>
    </row>
    <row r="258" spans="1:9" x14ac:dyDescent="0.35">
      <c r="A258" t="s">
        <v>522</v>
      </c>
      <c r="B258" s="1">
        <v>43414</v>
      </c>
      <c r="C258" t="s">
        <v>523</v>
      </c>
      <c r="D258" t="s">
        <v>15</v>
      </c>
      <c r="E258" t="s">
        <v>94</v>
      </c>
      <c r="F258" s="3">
        <f>SUMIF('Order Details'!A:A, A258, 'Order Details'!B:B)</f>
        <v>1149</v>
      </c>
      <c r="G258" s="8">
        <f>SUMIFS('Order Details'!B:B,'Order Details'!A:A, 'List of Orders'!A258, 'Order Details'!E:E, "Furniture")</f>
        <v>825</v>
      </c>
      <c r="H258" s="8">
        <f>SUMIFS('Order Details'!B:B,'Order Details'!A:A, 'List of Orders'!A258, 'Order Details'!E:E, "Clothing")</f>
        <v>0</v>
      </c>
      <c r="I258" s="8">
        <f>SUMIFS('Order Details'!B:B,'Order Details'!A:A,'List of Orders'!A258, 'Order Details'!E:E, "Electronics")</f>
        <v>324</v>
      </c>
    </row>
    <row r="259" spans="1:9" x14ac:dyDescent="0.35">
      <c r="A259" t="s">
        <v>524</v>
      </c>
      <c r="B259" s="1">
        <v>43417</v>
      </c>
      <c r="C259" t="s">
        <v>448</v>
      </c>
      <c r="D259" t="s">
        <v>11</v>
      </c>
      <c r="E259" t="s">
        <v>91</v>
      </c>
      <c r="F259" s="3">
        <f>SUMIF('Order Details'!A:A, A259, 'Order Details'!B:B)</f>
        <v>3395</v>
      </c>
      <c r="G259" s="8">
        <f>SUMIFS('Order Details'!B:B,'Order Details'!A:A, 'List of Orders'!A259, 'Order Details'!E:E, "Furniture")</f>
        <v>223</v>
      </c>
      <c r="H259" s="8">
        <f>SUMIFS('Order Details'!B:B,'Order Details'!A:A, 'List of Orders'!A259, 'Order Details'!E:E, "Clothing")</f>
        <v>421</v>
      </c>
      <c r="I259" s="8">
        <f>SUMIFS('Order Details'!B:B,'Order Details'!A:A,'List of Orders'!A259, 'Order Details'!E:E, "Electronics")</f>
        <v>2751</v>
      </c>
    </row>
    <row r="260" spans="1:9" x14ac:dyDescent="0.35">
      <c r="A260" t="s">
        <v>525</v>
      </c>
      <c r="B260" s="1">
        <v>43418</v>
      </c>
      <c r="C260" t="s">
        <v>526</v>
      </c>
      <c r="D260" t="s">
        <v>15</v>
      </c>
      <c r="E260" t="s">
        <v>94</v>
      </c>
      <c r="F260" s="3">
        <f>SUMIF('Order Details'!A:A, A260, 'Order Details'!B:B)</f>
        <v>724</v>
      </c>
      <c r="G260" s="8">
        <f>SUMIFS('Order Details'!B:B,'Order Details'!A:A, 'List of Orders'!A260, 'Order Details'!E:E, "Furniture")</f>
        <v>724</v>
      </c>
      <c r="H260" s="8">
        <f>SUMIFS('Order Details'!B:B,'Order Details'!A:A, 'List of Orders'!A260, 'Order Details'!E:E, "Clothing")</f>
        <v>0</v>
      </c>
      <c r="I260" s="8">
        <f>SUMIFS('Order Details'!B:B,'Order Details'!A:A,'List of Orders'!A260, 'Order Details'!E:E, "Electronics")</f>
        <v>0</v>
      </c>
    </row>
    <row r="261" spans="1:9" x14ac:dyDescent="0.35">
      <c r="A261" t="s">
        <v>527</v>
      </c>
      <c r="B261" s="1">
        <v>43419</v>
      </c>
      <c r="C261" t="s">
        <v>340</v>
      </c>
      <c r="D261" t="s">
        <v>35</v>
      </c>
      <c r="E261" t="s">
        <v>36</v>
      </c>
      <c r="F261" s="3">
        <f>SUMIF('Order Details'!A:A, A261, 'Order Details'!B:B)</f>
        <v>112</v>
      </c>
      <c r="G261" s="8">
        <f>SUMIFS('Order Details'!B:B,'Order Details'!A:A, 'List of Orders'!A261, 'Order Details'!E:E, "Furniture")</f>
        <v>0</v>
      </c>
      <c r="H261" s="8">
        <f>SUMIFS('Order Details'!B:B,'Order Details'!A:A, 'List of Orders'!A261, 'Order Details'!E:E, "Clothing")</f>
        <v>112</v>
      </c>
      <c r="I261" s="8">
        <f>SUMIFS('Order Details'!B:B,'Order Details'!A:A,'List of Orders'!A261, 'Order Details'!E:E, "Electronics")</f>
        <v>0</v>
      </c>
    </row>
    <row r="262" spans="1:9" x14ac:dyDescent="0.35">
      <c r="A262" t="s">
        <v>528</v>
      </c>
      <c r="B262" s="1">
        <v>43419</v>
      </c>
      <c r="C262" t="s">
        <v>529</v>
      </c>
      <c r="D262" t="s">
        <v>39</v>
      </c>
      <c r="E262" t="s">
        <v>40</v>
      </c>
      <c r="F262" s="3">
        <f>SUMIF('Order Details'!A:A, A262, 'Order Details'!B:B)</f>
        <v>556</v>
      </c>
      <c r="G262" s="8">
        <f>SUMIFS('Order Details'!B:B,'Order Details'!A:A, 'List of Orders'!A262, 'Order Details'!E:E, "Furniture")</f>
        <v>0</v>
      </c>
      <c r="H262" s="8">
        <f>SUMIFS('Order Details'!B:B,'Order Details'!A:A, 'List of Orders'!A262, 'Order Details'!E:E, "Clothing")</f>
        <v>340</v>
      </c>
      <c r="I262" s="8">
        <f>SUMIFS('Order Details'!B:B,'Order Details'!A:A,'List of Orders'!A262, 'Order Details'!E:E, "Electronics")</f>
        <v>216</v>
      </c>
    </row>
    <row r="263" spans="1:9" x14ac:dyDescent="0.35">
      <c r="A263" t="s">
        <v>530</v>
      </c>
      <c r="B263" s="1">
        <v>43419</v>
      </c>
      <c r="C263" t="s">
        <v>531</v>
      </c>
      <c r="D263" t="s">
        <v>43</v>
      </c>
      <c r="E263" t="s">
        <v>44</v>
      </c>
      <c r="F263" s="3">
        <f>SUMIF('Order Details'!A:A, A263, 'Order Details'!B:B)</f>
        <v>2262</v>
      </c>
      <c r="G263" s="8">
        <f>SUMIFS('Order Details'!B:B,'Order Details'!A:A, 'List of Orders'!A263, 'Order Details'!E:E, "Furniture")</f>
        <v>2061</v>
      </c>
      <c r="H263" s="8">
        <f>SUMIFS('Order Details'!B:B,'Order Details'!A:A, 'List of Orders'!A263, 'Order Details'!E:E, "Clothing")</f>
        <v>201</v>
      </c>
      <c r="I263" s="8">
        <f>SUMIFS('Order Details'!B:B,'Order Details'!A:A,'List of Orders'!A263, 'Order Details'!E:E, "Electronics")</f>
        <v>0</v>
      </c>
    </row>
    <row r="264" spans="1:9" x14ac:dyDescent="0.35">
      <c r="A264" t="s">
        <v>532</v>
      </c>
      <c r="B264" s="1">
        <v>43419</v>
      </c>
      <c r="C264" t="s">
        <v>533</v>
      </c>
      <c r="D264" t="s">
        <v>47</v>
      </c>
      <c r="E264" t="s">
        <v>48</v>
      </c>
      <c r="F264" s="3">
        <f>SUMIF('Order Details'!A:A, A264, 'Order Details'!B:B)</f>
        <v>189</v>
      </c>
      <c r="G264" s="8">
        <f>SUMIFS('Order Details'!B:B,'Order Details'!A:A, 'List of Orders'!A264, 'Order Details'!E:E, "Furniture")</f>
        <v>0</v>
      </c>
      <c r="H264" s="8">
        <f>SUMIFS('Order Details'!B:B,'Order Details'!A:A, 'List of Orders'!A264, 'Order Details'!E:E, "Clothing")</f>
        <v>189</v>
      </c>
      <c r="I264" s="8">
        <f>SUMIFS('Order Details'!B:B,'Order Details'!A:A,'List of Orders'!A264, 'Order Details'!E:E, "Electronics")</f>
        <v>0</v>
      </c>
    </row>
    <row r="265" spans="1:9" x14ac:dyDescent="0.35">
      <c r="A265" t="s">
        <v>534</v>
      </c>
      <c r="B265" s="1">
        <v>43419</v>
      </c>
      <c r="C265" t="s">
        <v>535</v>
      </c>
      <c r="D265" t="s">
        <v>11</v>
      </c>
      <c r="E265" t="s">
        <v>91</v>
      </c>
      <c r="F265" s="3">
        <f>SUMIF('Order Details'!A:A, A265, 'Order Details'!B:B)</f>
        <v>166</v>
      </c>
      <c r="G265" s="8">
        <f>SUMIFS('Order Details'!B:B,'Order Details'!A:A, 'List of Orders'!A265, 'Order Details'!E:E, "Furniture")</f>
        <v>0</v>
      </c>
      <c r="H265" s="8">
        <f>SUMIFS('Order Details'!B:B,'Order Details'!A:A, 'List of Orders'!A265, 'Order Details'!E:E, "Clothing")</f>
        <v>166</v>
      </c>
      <c r="I265" s="8">
        <f>SUMIFS('Order Details'!B:B,'Order Details'!A:A,'List of Orders'!A265, 'Order Details'!E:E, "Electronics")</f>
        <v>0</v>
      </c>
    </row>
    <row r="266" spans="1:9" x14ac:dyDescent="0.35">
      <c r="A266" t="s">
        <v>536</v>
      </c>
      <c r="B266" s="1">
        <v>43419</v>
      </c>
      <c r="C266" t="s">
        <v>537</v>
      </c>
      <c r="D266" t="s">
        <v>15</v>
      </c>
      <c r="E266" t="s">
        <v>94</v>
      </c>
      <c r="F266" s="3">
        <f>SUMIF('Order Details'!A:A, A266, 'Order Details'!B:B)</f>
        <v>85</v>
      </c>
      <c r="G266" s="8">
        <f>SUMIFS('Order Details'!B:B,'Order Details'!A:A, 'List of Orders'!A266, 'Order Details'!E:E, "Furniture")</f>
        <v>0</v>
      </c>
      <c r="H266" s="8">
        <f>SUMIFS('Order Details'!B:B,'Order Details'!A:A, 'List of Orders'!A266, 'Order Details'!E:E, "Clothing")</f>
        <v>85</v>
      </c>
      <c r="I266" s="8">
        <f>SUMIFS('Order Details'!B:B,'Order Details'!A:A,'List of Orders'!A266, 'Order Details'!E:E, "Electronics")</f>
        <v>0</v>
      </c>
    </row>
    <row r="267" spans="1:9" x14ac:dyDescent="0.35">
      <c r="A267" t="s">
        <v>538</v>
      </c>
      <c r="B267" s="1">
        <v>43420</v>
      </c>
      <c r="C267" t="s">
        <v>539</v>
      </c>
      <c r="D267" t="s">
        <v>58</v>
      </c>
      <c r="E267" t="s">
        <v>59</v>
      </c>
      <c r="F267" s="3">
        <f>SUMIF('Order Details'!A:A, A267, 'Order Details'!B:B)</f>
        <v>51</v>
      </c>
      <c r="G267" s="8">
        <f>SUMIFS('Order Details'!B:B,'Order Details'!A:A, 'List of Orders'!A267, 'Order Details'!E:E, "Furniture")</f>
        <v>0</v>
      </c>
      <c r="H267" s="8">
        <f>SUMIFS('Order Details'!B:B,'Order Details'!A:A, 'List of Orders'!A267, 'Order Details'!E:E, "Clothing")</f>
        <v>51</v>
      </c>
      <c r="I267" s="8">
        <f>SUMIFS('Order Details'!B:B,'Order Details'!A:A,'List of Orders'!A267, 'Order Details'!E:E, "Electronics")</f>
        <v>0</v>
      </c>
    </row>
    <row r="268" spans="1:9" x14ac:dyDescent="0.35">
      <c r="A268" t="s">
        <v>540</v>
      </c>
      <c r="B268" s="1">
        <v>43421</v>
      </c>
      <c r="C268" t="s">
        <v>430</v>
      </c>
      <c r="D268" t="s">
        <v>62</v>
      </c>
      <c r="E268" t="s">
        <v>63</v>
      </c>
      <c r="F268" s="3">
        <f>SUMIF('Order Details'!A:A, A268, 'Order Details'!B:B)</f>
        <v>434</v>
      </c>
      <c r="G268" s="8">
        <f>SUMIFS('Order Details'!B:B,'Order Details'!A:A, 'List of Orders'!A268, 'Order Details'!E:E, "Furniture")</f>
        <v>0</v>
      </c>
      <c r="H268" s="8">
        <f>SUMIFS('Order Details'!B:B,'Order Details'!A:A, 'List of Orders'!A268, 'Order Details'!E:E, "Clothing")</f>
        <v>434</v>
      </c>
      <c r="I268" s="8">
        <f>SUMIFS('Order Details'!B:B,'Order Details'!A:A,'List of Orders'!A268, 'Order Details'!E:E, "Electronics")</f>
        <v>0</v>
      </c>
    </row>
    <row r="269" spans="1:9" x14ac:dyDescent="0.35">
      <c r="A269" t="s">
        <v>541</v>
      </c>
      <c r="B269" s="1">
        <v>43422</v>
      </c>
      <c r="C269" t="s">
        <v>542</v>
      </c>
      <c r="D269" t="s">
        <v>66</v>
      </c>
      <c r="E269" t="s">
        <v>66</v>
      </c>
      <c r="F269" s="3">
        <f>SUMIF('Order Details'!A:A, A269, 'Order Details'!B:B)</f>
        <v>1350</v>
      </c>
      <c r="G269" s="8">
        <f>SUMIFS('Order Details'!B:B,'Order Details'!A:A, 'List of Orders'!A269, 'Order Details'!E:E, "Furniture")</f>
        <v>1118</v>
      </c>
      <c r="H269" s="8">
        <f>SUMIFS('Order Details'!B:B,'Order Details'!A:A, 'List of Orders'!A269, 'Order Details'!E:E, "Clothing")</f>
        <v>0</v>
      </c>
      <c r="I269" s="8">
        <f>SUMIFS('Order Details'!B:B,'Order Details'!A:A,'List of Orders'!A269, 'Order Details'!E:E, "Electronics")</f>
        <v>232</v>
      </c>
    </row>
    <row r="270" spans="1:9" x14ac:dyDescent="0.35">
      <c r="A270" t="s">
        <v>543</v>
      </c>
      <c r="B270" s="1">
        <v>43423</v>
      </c>
      <c r="C270" t="s">
        <v>544</v>
      </c>
      <c r="D270" t="s">
        <v>69</v>
      </c>
      <c r="E270" t="s">
        <v>70</v>
      </c>
      <c r="F270" s="3">
        <f>SUMIF('Order Details'!A:A, A270, 'Order Details'!B:B)</f>
        <v>86</v>
      </c>
      <c r="G270" s="8">
        <f>SUMIFS('Order Details'!B:B,'Order Details'!A:A, 'List of Orders'!A270, 'Order Details'!E:E, "Furniture")</f>
        <v>0</v>
      </c>
      <c r="H270" s="8">
        <f>SUMIFS('Order Details'!B:B,'Order Details'!A:A, 'List of Orders'!A270, 'Order Details'!E:E, "Clothing")</f>
        <v>86</v>
      </c>
      <c r="I270" s="8">
        <f>SUMIFS('Order Details'!B:B,'Order Details'!A:A,'List of Orders'!A270, 'Order Details'!E:E, "Electronics")</f>
        <v>0</v>
      </c>
    </row>
    <row r="271" spans="1:9" x14ac:dyDescent="0.35">
      <c r="A271" t="s">
        <v>545</v>
      </c>
      <c r="B271" s="1">
        <v>43424</v>
      </c>
      <c r="C271" t="s">
        <v>302</v>
      </c>
      <c r="D271" t="s">
        <v>73</v>
      </c>
      <c r="E271" t="s">
        <v>74</v>
      </c>
      <c r="F271" s="3">
        <f>SUMIF('Order Details'!A:A, A271, 'Order Details'!B:B)</f>
        <v>1385</v>
      </c>
      <c r="G271" s="8">
        <f>SUMIFS('Order Details'!B:B,'Order Details'!A:A, 'List of Orders'!A271, 'Order Details'!E:E, "Furniture")</f>
        <v>57</v>
      </c>
      <c r="H271" s="8">
        <f>SUMIFS('Order Details'!B:B,'Order Details'!A:A, 'List of Orders'!A271, 'Order Details'!E:E, "Clothing")</f>
        <v>1328</v>
      </c>
      <c r="I271" s="8">
        <f>SUMIFS('Order Details'!B:B,'Order Details'!A:A,'List of Orders'!A271, 'Order Details'!E:E, "Electronics")</f>
        <v>0</v>
      </c>
    </row>
    <row r="272" spans="1:9" x14ac:dyDescent="0.35">
      <c r="A272" t="s">
        <v>546</v>
      </c>
      <c r="B272" s="1">
        <v>43425</v>
      </c>
      <c r="C272" t="s">
        <v>547</v>
      </c>
      <c r="D272" t="s">
        <v>7</v>
      </c>
      <c r="E272" t="s">
        <v>548</v>
      </c>
      <c r="F272" s="3">
        <f>SUMIF('Order Details'!A:A, A272, 'Order Details'!B:B)</f>
        <v>118</v>
      </c>
      <c r="G272" s="8">
        <f>SUMIFS('Order Details'!B:B,'Order Details'!A:A, 'List of Orders'!A272, 'Order Details'!E:E, "Furniture")</f>
        <v>0</v>
      </c>
      <c r="H272" s="8">
        <f>SUMIFS('Order Details'!B:B,'Order Details'!A:A, 'List of Orders'!A272, 'Order Details'!E:E, "Clothing")</f>
        <v>118</v>
      </c>
      <c r="I272" s="8">
        <f>SUMIFS('Order Details'!B:B,'Order Details'!A:A,'List of Orders'!A272, 'Order Details'!E:E, "Electronics")</f>
        <v>0</v>
      </c>
    </row>
    <row r="273" spans="1:9" x14ac:dyDescent="0.35">
      <c r="A273" t="s">
        <v>549</v>
      </c>
      <c r="B273" s="1">
        <v>43426</v>
      </c>
      <c r="C273" t="s">
        <v>550</v>
      </c>
      <c r="D273" t="s">
        <v>11</v>
      </c>
      <c r="E273" t="s">
        <v>91</v>
      </c>
      <c r="F273" s="3">
        <f>SUMIF('Order Details'!A:A, A273, 'Order Details'!B:B)</f>
        <v>57</v>
      </c>
      <c r="G273" s="8">
        <f>SUMIFS('Order Details'!B:B,'Order Details'!A:A, 'List of Orders'!A273, 'Order Details'!E:E, "Furniture")</f>
        <v>0</v>
      </c>
      <c r="H273" s="8">
        <f>SUMIFS('Order Details'!B:B,'Order Details'!A:A, 'List of Orders'!A273, 'Order Details'!E:E, "Clothing")</f>
        <v>57</v>
      </c>
      <c r="I273" s="8">
        <f>SUMIFS('Order Details'!B:B,'Order Details'!A:A,'List of Orders'!A273, 'Order Details'!E:E, "Electronics")</f>
        <v>0</v>
      </c>
    </row>
    <row r="274" spans="1:9" x14ac:dyDescent="0.35">
      <c r="A274" t="s">
        <v>551</v>
      </c>
      <c r="B274" s="1">
        <v>43427</v>
      </c>
      <c r="C274" t="s">
        <v>552</v>
      </c>
      <c r="D274" t="s">
        <v>15</v>
      </c>
      <c r="E274" t="s">
        <v>94</v>
      </c>
      <c r="F274" s="3">
        <f>SUMIF('Order Details'!A:A, A274, 'Order Details'!B:B)</f>
        <v>1757</v>
      </c>
      <c r="G274" s="8">
        <f>SUMIFS('Order Details'!B:B,'Order Details'!A:A, 'List of Orders'!A274, 'Order Details'!E:E, "Furniture")</f>
        <v>0</v>
      </c>
      <c r="H274" s="8">
        <f>SUMIFS('Order Details'!B:B,'Order Details'!A:A, 'List of Orders'!A274, 'Order Details'!E:E, "Clothing")</f>
        <v>115</v>
      </c>
      <c r="I274" s="8">
        <f>SUMIFS('Order Details'!B:B,'Order Details'!A:A,'List of Orders'!A274, 'Order Details'!E:E, "Electronics")</f>
        <v>1642</v>
      </c>
    </row>
    <row r="275" spans="1:9" x14ac:dyDescent="0.35">
      <c r="A275" t="s">
        <v>553</v>
      </c>
      <c r="B275" s="1">
        <v>43428</v>
      </c>
      <c r="C275" t="s">
        <v>257</v>
      </c>
      <c r="D275" t="s">
        <v>19</v>
      </c>
      <c r="E275" t="s">
        <v>554</v>
      </c>
      <c r="F275" s="3">
        <f>SUMIF('Order Details'!A:A, A275, 'Order Details'!B:B)</f>
        <v>124</v>
      </c>
      <c r="G275" s="8">
        <f>SUMIFS('Order Details'!B:B,'Order Details'!A:A, 'List of Orders'!A275, 'Order Details'!E:E, "Furniture")</f>
        <v>0</v>
      </c>
      <c r="H275" s="8">
        <f>SUMIFS('Order Details'!B:B,'Order Details'!A:A, 'List of Orders'!A275, 'Order Details'!E:E, "Clothing")</f>
        <v>124</v>
      </c>
      <c r="I275" s="8">
        <f>SUMIFS('Order Details'!B:B,'Order Details'!A:A,'List of Orders'!A275, 'Order Details'!E:E, "Electronics")</f>
        <v>0</v>
      </c>
    </row>
    <row r="276" spans="1:9" x14ac:dyDescent="0.35">
      <c r="A276" t="s">
        <v>555</v>
      </c>
      <c r="B276" s="1">
        <v>43428</v>
      </c>
      <c r="C276" t="s">
        <v>556</v>
      </c>
      <c r="D276" t="s">
        <v>39</v>
      </c>
      <c r="E276" t="s">
        <v>557</v>
      </c>
      <c r="F276" s="3">
        <f>SUMIF('Order Details'!A:A, A276, 'Order Details'!B:B)</f>
        <v>248</v>
      </c>
      <c r="G276" s="8">
        <f>SUMIFS('Order Details'!B:B,'Order Details'!A:A, 'List of Orders'!A276, 'Order Details'!E:E, "Furniture")</f>
        <v>0</v>
      </c>
      <c r="H276" s="8">
        <f>SUMIFS('Order Details'!B:B,'Order Details'!A:A, 'List of Orders'!A276, 'Order Details'!E:E, "Clothing")</f>
        <v>248</v>
      </c>
      <c r="I276" s="8">
        <f>SUMIFS('Order Details'!B:B,'Order Details'!A:A,'List of Orders'!A276, 'Order Details'!E:E, "Electronics")</f>
        <v>0</v>
      </c>
    </row>
    <row r="277" spans="1:9" x14ac:dyDescent="0.35">
      <c r="A277" t="s">
        <v>558</v>
      </c>
      <c r="B277" s="1">
        <v>43428</v>
      </c>
      <c r="C277" t="s">
        <v>559</v>
      </c>
      <c r="D277" t="s">
        <v>51</v>
      </c>
      <c r="E277" t="s">
        <v>560</v>
      </c>
      <c r="F277" s="3">
        <f>SUMIF('Order Details'!A:A, A277, 'Order Details'!B:B)</f>
        <v>282</v>
      </c>
      <c r="G277" s="8">
        <f>SUMIFS('Order Details'!B:B,'Order Details'!A:A, 'List of Orders'!A277, 'Order Details'!E:E, "Furniture")</f>
        <v>0</v>
      </c>
      <c r="H277" s="8">
        <f>SUMIFS('Order Details'!B:B,'Order Details'!A:A, 'List of Orders'!A277, 'Order Details'!E:E, "Clothing")</f>
        <v>282</v>
      </c>
      <c r="I277" s="8">
        <f>SUMIFS('Order Details'!B:B,'Order Details'!A:A,'List of Orders'!A277, 'Order Details'!E:E, "Electronics")</f>
        <v>0</v>
      </c>
    </row>
    <row r="278" spans="1:9" x14ac:dyDescent="0.35">
      <c r="A278" t="s">
        <v>561</v>
      </c>
      <c r="B278" s="1">
        <v>43428</v>
      </c>
      <c r="C278" t="s">
        <v>562</v>
      </c>
      <c r="D278" t="s">
        <v>7</v>
      </c>
      <c r="E278" t="s">
        <v>548</v>
      </c>
      <c r="F278" s="3">
        <f>SUMIF('Order Details'!A:A, A278, 'Order Details'!B:B)</f>
        <v>1430</v>
      </c>
      <c r="G278" s="8">
        <f>SUMIFS('Order Details'!B:B,'Order Details'!A:A, 'List of Orders'!A278, 'Order Details'!E:E, "Furniture")</f>
        <v>269</v>
      </c>
      <c r="H278" s="8">
        <f>SUMIFS('Order Details'!B:B,'Order Details'!A:A, 'List of Orders'!A278, 'Order Details'!E:E, "Clothing")</f>
        <v>1161</v>
      </c>
      <c r="I278" s="8">
        <f>SUMIFS('Order Details'!B:B,'Order Details'!A:A,'List of Orders'!A278, 'Order Details'!E:E, "Electronics")</f>
        <v>0</v>
      </c>
    </row>
    <row r="279" spans="1:9" x14ac:dyDescent="0.35">
      <c r="A279" t="s">
        <v>563</v>
      </c>
      <c r="B279" s="1">
        <v>43428</v>
      </c>
      <c r="C279" t="s">
        <v>564</v>
      </c>
      <c r="D279" t="s">
        <v>11</v>
      </c>
      <c r="E279" t="s">
        <v>91</v>
      </c>
      <c r="F279" s="3">
        <f>SUMIF('Order Details'!A:A, A279, 'Order Details'!B:B)</f>
        <v>1895</v>
      </c>
      <c r="G279" s="8">
        <f>SUMIFS('Order Details'!B:B,'Order Details'!A:A, 'List of Orders'!A279, 'Order Details'!E:E, "Furniture")</f>
        <v>1625</v>
      </c>
      <c r="H279" s="8">
        <f>SUMIFS('Order Details'!B:B,'Order Details'!A:A, 'List of Orders'!A279, 'Order Details'!E:E, "Clothing")</f>
        <v>270</v>
      </c>
      <c r="I279" s="8">
        <f>SUMIFS('Order Details'!B:B,'Order Details'!A:A,'List of Orders'!A279, 'Order Details'!E:E, "Electronics")</f>
        <v>0</v>
      </c>
    </row>
    <row r="280" spans="1:9" x14ac:dyDescent="0.35">
      <c r="A280" t="s">
        <v>565</v>
      </c>
      <c r="B280" s="1">
        <v>43428</v>
      </c>
      <c r="C280" t="s">
        <v>407</v>
      </c>
      <c r="D280" t="s">
        <v>15</v>
      </c>
      <c r="E280" t="s">
        <v>94</v>
      </c>
      <c r="F280" s="3">
        <f>SUMIF('Order Details'!A:A, A280, 'Order Details'!B:B)</f>
        <v>57</v>
      </c>
      <c r="G280" s="8">
        <f>SUMIFS('Order Details'!B:B,'Order Details'!A:A, 'List of Orders'!A280, 'Order Details'!E:E, "Furniture")</f>
        <v>0</v>
      </c>
      <c r="H280" s="8">
        <f>SUMIFS('Order Details'!B:B,'Order Details'!A:A, 'List of Orders'!A280, 'Order Details'!E:E, "Clothing")</f>
        <v>57</v>
      </c>
      <c r="I280" s="8">
        <f>SUMIFS('Order Details'!B:B,'Order Details'!A:A,'List of Orders'!A280, 'Order Details'!E:E, "Electronics")</f>
        <v>0</v>
      </c>
    </row>
    <row r="281" spans="1:9" x14ac:dyDescent="0.35">
      <c r="A281" t="s">
        <v>566</v>
      </c>
      <c r="B281" s="1">
        <v>43428</v>
      </c>
      <c r="C281" t="s">
        <v>567</v>
      </c>
      <c r="D281" t="s">
        <v>19</v>
      </c>
      <c r="E281" t="s">
        <v>554</v>
      </c>
      <c r="F281" s="3">
        <f>SUMIF('Order Details'!A:A, A281, 'Order Details'!B:B)</f>
        <v>108</v>
      </c>
      <c r="G281" s="8">
        <f>SUMIFS('Order Details'!B:B,'Order Details'!A:A, 'List of Orders'!A281, 'Order Details'!E:E, "Furniture")</f>
        <v>0</v>
      </c>
      <c r="H281" s="8">
        <f>SUMIFS('Order Details'!B:B,'Order Details'!A:A, 'List of Orders'!A281, 'Order Details'!E:E, "Clothing")</f>
        <v>108</v>
      </c>
      <c r="I281" s="8">
        <f>SUMIFS('Order Details'!B:B,'Order Details'!A:A,'List of Orders'!A281, 'Order Details'!E:E, "Electronics")</f>
        <v>0</v>
      </c>
    </row>
    <row r="282" spans="1:9" x14ac:dyDescent="0.35">
      <c r="A282" t="s">
        <v>568</v>
      </c>
      <c r="B282" s="1">
        <v>43429</v>
      </c>
      <c r="C282" t="s">
        <v>96</v>
      </c>
      <c r="D282" t="s">
        <v>39</v>
      </c>
      <c r="E282" t="s">
        <v>557</v>
      </c>
      <c r="F282" s="3">
        <f>SUMIF('Order Details'!A:A, A282, 'Order Details'!B:B)</f>
        <v>5809</v>
      </c>
      <c r="G282" s="8">
        <f>SUMIFS('Order Details'!B:B,'Order Details'!A:A, 'List of Orders'!A282, 'Order Details'!E:E, "Furniture")</f>
        <v>2115</v>
      </c>
      <c r="H282" s="8">
        <f>SUMIFS('Order Details'!B:B,'Order Details'!A:A, 'List of Orders'!A282, 'Order Details'!E:E, "Clothing")</f>
        <v>2343</v>
      </c>
      <c r="I282" s="8">
        <f>SUMIFS('Order Details'!B:B,'Order Details'!A:A,'List of Orders'!A282, 'Order Details'!E:E, "Electronics")</f>
        <v>1351</v>
      </c>
    </row>
    <row r="283" spans="1:9" x14ac:dyDescent="0.35">
      <c r="A283" t="s">
        <v>569</v>
      </c>
      <c r="B283" s="1">
        <v>43430</v>
      </c>
      <c r="C283" t="s">
        <v>570</v>
      </c>
      <c r="D283" t="s">
        <v>51</v>
      </c>
      <c r="E283" t="s">
        <v>560</v>
      </c>
      <c r="F283" s="3">
        <f>SUMIF('Order Details'!A:A, A283, 'Order Details'!B:B)</f>
        <v>121</v>
      </c>
      <c r="G283" s="8">
        <f>SUMIFS('Order Details'!B:B,'Order Details'!A:A, 'List of Orders'!A283, 'Order Details'!E:E, "Furniture")</f>
        <v>0</v>
      </c>
      <c r="H283" s="8">
        <f>SUMIFS('Order Details'!B:B,'Order Details'!A:A, 'List of Orders'!A283, 'Order Details'!E:E, "Clothing")</f>
        <v>121</v>
      </c>
      <c r="I283" s="8">
        <f>SUMIFS('Order Details'!B:B,'Order Details'!A:A,'List of Orders'!A283, 'Order Details'!E:E, "Electronics")</f>
        <v>0</v>
      </c>
    </row>
    <row r="284" spans="1:9" x14ac:dyDescent="0.35">
      <c r="A284" t="s">
        <v>571</v>
      </c>
      <c r="B284" s="1">
        <v>43431</v>
      </c>
      <c r="C284" t="s">
        <v>572</v>
      </c>
      <c r="D284" t="s">
        <v>7</v>
      </c>
      <c r="E284" t="s">
        <v>548</v>
      </c>
      <c r="F284" s="3">
        <f>SUMIF('Order Details'!A:A, A284, 'Order Details'!B:B)</f>
        <v>404</v>
      </c>
      <c r="G284" s="8">
        <f>SUMIFS('Order Details'!B:B,'Order Details'!A:A, 'List of Orders'!A284, 'Order Details'!E:E, "Furniture")</f>
        <v>127</v>
      </c>
      <c r="H284" s="8">
        <f>SUMIFS('Order Details'!B:B,'Order Details'!A:A, 'List of Orders'!A284, 'Order Details'!E:E, "Clothing")</f>
        <v>277</v>
      </c>
      <c r="I284" s="8">
        <f>SUMIFS('Order Details'!B:B,'Order Details'!A:A,'List of Orders'!A284, 'Order Details'!E:E, "Electronics")</f>
        <v>0</v>
      </c>
    </row>
    <row r="285" spans="1:9" x14ac:dyDescent="0.35">
      <c r="A285" t="s">
        <v>573</v>
      </c>
      <c r="B285" s="1">
        <v>43432</v>
      </c>
      <c r="C285" t="s">
        <v>574</v>
      </c>
      <c r="D285" t="s">
        <v>11</v>
      </c>
      <c r="E285" t="s">
        <v>91</v>
      </c>
      <c r="F285" s="3">
        <f>SUMIF('Order Details'!A:A, A285, 'Order Details'!B:B)</f>
        <v>24</v>
      </c>
      <c r="G285" s="8">
        <f>SUMIFS('Order Details'!B:B,'Order Details'!A:A, 'List of Orders'!A285, 'Order Details'!E:E, "Furniture")</f>
        <v>0</v>
      </c>
      <c r="H285" s="8">
        <f>SUMIFS('Order Details'!B:B,'Order Details'!A:A, 'List of Orders'!A285, 'Order Details'!E:E, "Clothing")</f>
        <v>24</v>
      </c>
      <c r="I285" s="8">
        <f>SUMIFS('Order Details'!B:B,'Order Details'!A:A,'List of Orders'!A285, 'Order Details'!E:E, "Electronics")</f>
        <v>0</v>
      </c>
    </row>
    <row r="286" spans="1:9" x14ac:dyDescent="0.35">
      <c r="A286" t="s">
        <v>575</v>
      </c>
      <c r="B286" s="1">
        <v>43432</v>
      </c>
      <c r="C286" t="s">
        <v>576</v>
      </c>
      <c r="D286" t="s">
        <v>15</v>
      </c>
      <c r="E286" t="s">
        <v>94</v>
      </c>
      <c r="F286" s="3">
        <f>SUMIF('Order Details'!A:A, A286, 'Order Details'!B:B)</f>
        <v>1571</v>
      </c>
      <c r="G286" s="8">
        <f>SUMIFS('Order Details'!B:B,'Order Details'!A:A, 'List of Orders'!A286, 'Order Details'!E:E, "Furniture")</f>
        <v>1128</v>
      </c>
      <c r="H286" s="8">
        <f>SUMIFS('Order Details'!B:B,'Order Details'!A:A, 'List of Orders'!A286, 'Order Details'!E:E, "Clothing")</f>
        <v>443</v>
      </c>
      <c r="I286" s="8">
        <f>SUMIFS('Order Details'!B:B,'Order Details'!A:A,'List of Orders'!A286, 'Order Details'!E:E, "Electronics")</f>
        <v>0</v>
      </c>
    </row>
    <row r="287" spans="1:9" x14ac:dyDescent="0.35">
      <c r="A287" t="s">
        <v>577</v>
      </c>
      <c r="B287" s="1">
        <v>43432</v>
      </c>
      <c r="C287" t="s">
        <v>578</v>
      </c>
      <c r="D287" t="s">
        <v>19</v>
      </c>
      <c r="E287" t="s">
        <v>554</v>
      </c>
      <c r="F287" s="3">
        <f>SUMIF('Order Details'!A:A, A287, 'Order Details'!B:B)</f>
        <v>761</v>
      </c>
      <c r="G287" s="8">
        <f>SUMIFS('Order Details'!B:B,'Order Details'!A:A, 'List of Orders'!A287, 'Order Details'!E:E, "Furniture")</f>
        <v>0</v>
      </c>
      <c r="H287" s="8">
        <f>SUMIFS('Order Details'!B:B,'Order Details'!A:A, 'List of Orders'!A287, 'Order Details'!E:E, "Clothing")</f>
        <v>259</v>
      </c>
      <c r="I287" s="8">
        <f>SUMIFS('Order Details'!B:B,'Order Details'!A:A,'List of Orders'!A287, 'Order Details'!E:E, "Electronics")</f>
        <v>502</v>
      </c>
    </row>
    <row r="288" spans="1:9" x14ac:dyDescent="0.35">
      <c r="A288" t="s">
        <v>579</v>
      </c>
      <c r="B288" s="1">
        <v>43435</v>
      </c>
      <c r="C288" t="s">
        <v>580</v>
      </c>
      <c r="D288" t="s">
        <v>39</v>
      </c>
      <c r="E288" t="s">
        <v>557</v>
      </c>
      <c r="F288" s="3">
        <f>SUMIF('Order Details'!A:A, A288, 'Order Details'!B:B)</f>
        <v>2208</v>
      </c>
      <c r="G288" s="8">
        <f>SUMIFS('Order Details'!B:B,'Order Details'!A:A, 'List of Orders'!A288, 'Order Details'!E:E, "Furniture")</f>
        <v>0</v>
      </c>
      <c r="H288" s="8">
        <f>SUMIFS('Order Details'!B:B,'Order Details'!A:A, 'List of Orders'!A288, 'Order Details'!E:E, "Clothing")</f>
        <v>83</v>
      </c>
      <c r="I288" s="8">
        <f>SUMIFS('Order Details'!B:B,'Order Details'!A:A,'List of Orders'!A288, 'Order Details'!E:E, "Electronics")</f>
        <v>2125</v>
      </c>
    </row>
    <row r="289" spans="1:9" x14ac:dyDescent="0.35">
      <c r="A289" t="s">
        <v>581</v>
      </c>
      <c r="B289" s="1">
        <v>43436</v>
      </c>
      <c r="C289" t="s">
        <v>464</v>
      </c>
      <c r="D289" t="s">
        <v>51</v>
      </c>
      <c r="E289" t="s">
        <v>560</v>
      </c>
      <c r="F289" s="3">
        <f>SUMIF('Order Details'!A:A, A289, 'Order Details'!B:B)</f>
        <v>887</v>
      </c>
      <c r="G289" s="8">
        <f>SUMIFS('Order Details'!B:B,'Order Details'!A:A, 'List of Orders'!A289, 'Order Details'!E:E, "Furniture")</f>
        <v>0</v>
      </c>
      <c r="H289" s="8">
        <f>SUMIFS('Order Details'!B:B,'Order Details'!A:A, 'List of Orders'!A289, 'Order Details'!E:E, "Clothing")</f>
        <v>18</v>
      </c>
      <c r="I289" s="8">
        <f>SUMIFS('Order Details'!B:B,'Order Details'!A:A,'List of Orders'!A289, 'Order Details'!E:E, "Electronics")</f>
        <v>869</v>
      </c>
    </row>
    <row r="290" spans="1:9" x14ac:dyDescent="0.35">
      <c r="A290" t="s">
        <v>582</v>
      </c>
      <c r="B290" s="1">
        <v>43437</v>
      </c>
      <c r="C290" t="s">
        <v>395</v>
      </c>
      <c r="D290" t="s">
        <v>7</v>
      </c>
      <c r="E290" t="s">
        <v>548</v>
      </c>
      <c r="F290" s="3">
        <f>SUMIF('Order Details'!A:A, A290, 'Order Details'!B:B)</f>
        <v>264</v>
      </c>
      <c r="G290" s="8">
        <f>SUMIFS('Order Details'!B:B,'Order Details'!A:A, 'List of Orders'!A290, 'Order Details'!E:E, "Furniture")</f>
        <v>0</v>
      </c>
      <c r="H290" s="8">
        <f>SUMIFS('Order Details'!B:B,'Order Details'!A:A, 'List of Orders'!A290, 'Order Details'!E:E, "Clothing")</f>
        <v>264</v>
      </c>
      <c r="I290" s="8">
        <f>SUMIFS('Order Details'!B:B,'Order Details'!A:A,'List of Orders'!A290, 'Order Details'!E:E, "Electronics")</f>
        <v>0</v>
      </c>
    </row>
    <row r="291" spans="1:9" x14ac:dyDescent="0.35">
      <c r="A291" t="s">
        <v>583</v>
      </c>
      <c r="B291" s="1">
        <v>43438</v>
      </c>
      <c r="C291" t="s">
        <v>584</v>
      </c>
      <c r="D291" t="s">
        <v>11</v>
      </c>
      <c r="E291" t="s">
        <v>91</v>
      </c>
      <c r="F291" s="3">
        <f>SUMIF('Order Details'!A:A, A291, 'Order Details'!B:B)</f>
        <v>465</v>
      </c>
      <c r="G291" s="8">
        <f>SUMIFS('Order Details'!B:B,'Order Details'!A:A, 'List of Orders'!A291, 'Order Details'!E:E, "Furniture")</f>
        <v>0</v>
      </c>
      <c r="H291" s="8">
        <f>SUMIFS('Order Details'!B:B,'Order Details'!A:A, 'List of Orders'!A291, 'Order Details'!E:E, "Clothing")</f>
        <v>465</v>
      </c>
      <c r="I291" s="8">
        <f>SUMIFS('Order Details'!B:B,'Order Details'!A:A,'List of Orders'!A291, 'Order Details'!E:E, "Electronics")</f>
        <v>0</v>
      </c>
    </row>
    <row r="292" spans="1:9" x14ac:dyDescent="0.35">
      <c r="A292" t="s">
        <v>585</v>
      </c>
      <c r="B292" s="1">
        <v>43438</v>
      </c>
      <c r="C292" t="s">
        <v>251</v>
      </c>
      <c r="D292" t="s">
        <v>15</v>
      </c>
      <c r="E292" t="s">
        <v>94</v>
      </c>
      <c r="F292" s="3">
        <f>SUMIF('Order Details'!A:A, A292, 'Order Details'!B:B)</f>
        <v>243</v>
      </c>
      <c r="G292" s="8">
        <f>SUMIFS('Order Details'!B:B,'Order Details'!A:A, 'List of Orders'!A292, 'Order Details'!E:E, "Furniture")</f>
        <v>0</v>
      </c>
      <c r="H292" s="8">
        <f>SUMIFS('Order Details'!B:B,'Order Details'!A:A, 'List of Orders'!A292, 'Order Details'!E:E, "Clothing")</f>
        <v>243</v>
      </c>
      <c r="I292" s="8">
        <f>SUMIFS('Order Details'!B:B,'Order Details'!A:A,'List of Orders'!A292, 'Order Details'!E:E, "Electronics")</f>
        <v>0</v>
      </c>
    </row>
    <row r="293" spans="1:9" x14ac:dyDescent="0.35">
      <c r="A293" t="s">
        <v>586</v>
      </c>
      <c r="B293" s="1">
        <v>43438</v>
      </c>
      <c r="C293" t="s">
        <v>380</v>
      </c>
      <c r="D293" t="s">
        <v>19</v>
      </c>
      <c r="E293" t="s">
        <v>554</v>
      </c>
      <c r="F293" s="3">
        <f>SUMIF('Order Details'!A:A, A293, 'Order Details'!B:B)</f>
        <v>139</v>
      </c>
      <c r="G293" s="8">
        <f>SUMIFS('Order Details'!B:B,'Order Details'!A:A, 'List of Orders'!A293, 'Order Details'!E:E, "Furniture")</f>
        <v>0</v>
      </c>
      <c r="H293" s="8">
        <f>SUMIFS('Order Details'!B:B,'Order Details'!A:A, 'List of Orders'!A293, 'Order Details'!E:E, "Clothing")</f>
        <v>139</v>
      </c>
      <c r="I293" s="8">
        <f>SUMIFS('Order Details'!B:B,'Order Details'!A:A,'List of Orders'!A293, 'Order Details'!E:E, "Electronics")</f>
        <v>0</v>
      </c>
    </row>
    <row r="294" spans="1:9" x14ac:dyDescent="0.35">
      <c r="A294" t="s">
        <v>587</v>
      </c>
      <c r="B294" s="1">
        <v>43438</v>
      </c>
      <c r="C294" t="s">
        <v>588</v>
      </c>
      <c r="D294" t="s">
        <v>39</v>
      </c>
      <c r="E294" t="s">
        <v>557</v>
      </c>
      <c r="F294" s="3">
        <f>SUMIF('Order Details'!A:A, A294, 'Order Details'!B:B)</f>
        <v>1931</v>
      </c>
      <c r="G294" s="8">
        <f>SUMIFS('Order Details'!B:B,'Order Details'!A:A, 'List of Orders'!A294, 'Order Details'!E:E, "Furniture")</f>
        <v>0</v>
      </c>
      <c r="H294" s="8">
        <f>SUMIFS('Order Details'!B:B,'Order Details'!A:A, 'List of Orders'!A294, 'Order Details'!E:E, "Clothing")</f>
        <v>871</v>
      </c>
      <c r="I294" s="8">
        <f>SUMIFS('Order Details'!B:B,'Order Details'!A:A,'List of Orders'!A294, 'Order Details'!E:E, "Electronics")</f>
        <v>1060</v>
      </c>
    </row>
    <row r="295" spans="1:9" x14ac:dyDescent="0.35">
      <c r="A295" t="s">
        <v>589</v>
      </c>
      <c r="B295" s="1">
        <v>43438</v>
      </c>
      <c r="C295" t="s">
        <v>590</v>
      </c>
      <c r="D295" t="s">
        <v>51</v>
      </c>
      <c r="E295" t="s">
        <v>560</v>
      </c>
      <c r="F295" s="3">
        <f>SUMIF('Order Details'!A:A, A295, 'Order Details'!B:B)</f>
        <v>1246</v>
      </c>
      <c r="G295" s="8">
        <f>SUMIFS('Order Details'!B:B,'Order Details'!A:A, 'List of Orders'!A295, 'Order Details'!E:E, "Furniture")</f>
        <v>1246</v>
      </c>
      <c r="H295" s="8">
        <f>SUMIFS('Order Details'!B:B,'Order Details'!A:A, 'List of Orders'!A295, 'Order Details'!E:E, "Clothing")</f>
        <v>0</v>
      </c>
      <c r="I295" s="8">
        <f>SUMIFS('Order Details'!B:B,'Order Details'!A:A,'List of Orders'!A295, 'Order Details'!E:E, "Electronics")</f>
        <v>0</v>
      </c>
    </row>
    <row r="296" spans="1:9" x14ac:dyDescent="0.35">
      <c r="A296" t="s">
        <v>591</v>
      </c>
      <c r="B296" s="1">
        <v>43438</v>
      </c>
      <c r="C296" t="s">
        <v>592</v>
      </c>
      <c r="D296" t="s">
        <v>7</v>
      </c>
      <c r="E296" t="s">
        <v>548</v>
      </c>
      <c r="F296" s="3">
        <f>SUMIF('Order Details'!A:A, A296, 'Order Details'!B:B)</f>
        <v>388</v>
      </c>
      <c r="G296" s="8">
        <f>SUMIFS('Order Details'!B:B,'Order Details'!A:A, 'List of Orders'!A296, 'Order Details'!E:E, "Furniture")</f>
        <v>388</v>
      </c>
      <c r="H296" s="8">
        <f>SUMIFS('Order Details'!B:B,'Order Details'!A:A, 'List of Orders'!A296, 'Order Details'!E:E, "Clothing")</f>
        <v>0</v>
      </c>
      <c r="I296" s="8">
        <f>SUMIFS('Order Details'!B:B,'Order Details'!A:A,'List of Orders'!A296, 'Order Details'!E:E, "Electronics")</f>
        <v>0</v>
      </c>
    </row>
    <row r="297" spans="1:9" x14ac:dyDescent="0.35">
      <c r="A297" t="s">
        <v>593</v>
      </c>
      <c r="B297" s="1">
        <v>43439</v>
      </c>
      <c r="C297" t="s">
        <v>320</v>
      </c>
      <c r="D297" t="s">
        <v>11</v>
      </c>
      <c r="E297" t="s">
        <v>91</v>
      </c>
      <c r="F297" s="3">
        <f>SUMIF('Order Details'!A:A, A297, 'Order Details'!B:B)</f>
        <v>755</v>
      </c>
      <c r="G297" s="8">
        <f>SUMIFS('Order Details'!B:B,'Order Details'!A:A, 'List of Orders'!A297, 'Order Details'!E:E, "Furniture")</f>
        <v>79</v>
      </c>
      <c r="H297" s="8">
        <f>SUMIFS('Order Details'!B:B,'Order Details'!A:A, 'List of Orders'!A297, 'Order Details'!E:E, "Clothing")</f>
        <v>676</v>
      </c>
      <c r="I297" s="8">
        <f>SUMIFS('Order Details'!B:B,'Order Details'!A:A,'List of Orders'!A297, 'Order Details'!E:E, "Electronics")</f>
        <v>0</v>
      </c>
    </row>
    <row r="298" spans="1:9" x14ac:dyDescent="0.35">
      <c r="A298" t="s">
        <v>594</v>
      </c>
      <c r="B298" s="1">
        <v>43440</v>
      </c>
      <c r="C298" t="s">
        <v>464</v>
      </c>
      <c r="D298" t="s">
        <v>15</v>
      </c>
      <c r="E298" t="s">
        <v>94</v>
      </c>
      <c r="F298" s="3">
        <f>SUMIF('Order Details'!A:A, A298, 'Order Details'!B:B)</f>
        <v>834</v>
      </c>
      <c r="G298" s="8">
        <f>SUMIFS('Order Details'!B:B,'Order Details'!A:A, 'List of Orders'!A298, 'Order Details'!E:E, "Furniture")</f>
        <v>0</v>
      </c>
      <c r="H298" s="8">
        <f>SUMIFS('Order Details'!B:B,'Order Details'!A:A, 'List of Orders'!A298, 'Order Details'!E:E, "Clothing")</f>
        <v>100</v>
      </c>
      <c r="I298" s="8">
        <f>SUMIFS('Order Details'!B:B,'Order Details'!A:A,'List of Orders'!A298, 'Order Details'!E:E, "Electronics")</f>
        <v>734</v>
      </c>
    </row>
    <row r="299" spans="1:9" x14ac:dyDescent="0.35">
      <c r="A299" t="s">
        <v>595</v>
      </c>
      <c r="B299" s="1">
        <v>43441</v>
      </c>
      <c r="C299" t="s">
        <v>395</v>
      </c>
      <c r="D299" t="s">
        <v>19</v>
      </c>
      <c r="E299" t="s">
        <v>554</v>
      </c>
      <c r="F299" s="3">
        <f>SUMIF('Order Details'!A:A, A299, 'Order Details'!B:B)</f>
        <v>2866</v>
      </c>
      <c r="G299" s="8">
        <f>SUMIFS('Order Details'!B:B,'Order Details'!A:A, 'List of Orders'!A299, 'Order Details'!E:E, "Furniture")</f>
        <v>1772</v>
      </c>
      <c r="H299" s="8">
        <f>SUMIFS('Order Details'!B:B,'Order Details'!A:A, 'List of Orders'!A299, 'Order Details'!E:E, "Clothing")</f>
        <v>923</v>
      </c>
      <c r="I299" s="8">
        <f>SUMIFS('Order Details'!B:B,'Order Details'!A:A,'List of Orders'!A299, 'Order Details'!E:E, "Electronics")</f>
        <v>171</v>
      </c>
    </row>
    <row r="300" spans="1:9" x14ac:dyDescent="0.35">
      <c r="A300" t="s">
        <v>596</v>
      </c>
      <c r="B300" s="1">
        <v>43442</v>
      </c>
      <c r="C300" t="s">
        <v>597</v>
      </c>
      <c r="D300" t="s">
        <v>39</v>
      </c>
      <c r="E300" t="s">
        <v>557</v>
      </c>
      <c r="F300" s="3">
        <f>SUMIF('Order Details'!A:A, A300, 'Order Details'!B:B)</f>
        <v>939</v>
      </c>
      <c r="G300" s="8">
        <f>SUMIFS('Order Details'!B:B,'Order Details'!A:A, 'List of Orders'!A300, 'Order Details'!E:E, "Furniture")</f>
        <v>846</v>
      </c>
      <c r="H300" s="8">
        <f>SUMIFS('Order Details'!B:B,'Order Details'!A:A, 'List of Orders'!A300, 'Order Details'!E:E, "Clothing")</f>
        <v>93</v>
      </c>
      <c r="I300" s="8">
        <f>SUMIFS('Order Details'!B:B,'Order Details'!A:A,'List of Orders'!A300, 'Order Details'!E:E, "Electronics")</f>
        <v>0</v>
      </c>
    </row>
    <row r="301" spans="1:9" x14ac:dyDescent="0.35">
      <c r="A301" t="s">
        <v>598</v>
      </c>
      <c r="B301" s="1">
        <v>43443</v>
      </c>
      <c r="C301" t="s">
        <v>523</v>
      </c>
      <c r="D301" t="s">
        <v>51</v>
      </c>
      <c r="E301" t="s">
        <v>560</v>
      </c>
      <c r="F301" s="3">
        <f>SUMIF('Order Details'!A:A, A301, 'Order Details'!B:B)</f>
        <v>365</v>
      </c>
      <c r="G301" s="8">
        <f>SUMIFS('Order Details'!B:B,'Order Details'!A:A, 'List of Orders'!A301, 'Order Details'!E:E, "Furniture")</f>
        <v>0</v>
      </c>
      <c r="H301" s="8">
        <f>SUMIFS('Order Details'!B:B,'Order Details'!A:A, 'List of Orders'!A301, 'Order Details'!E:E, "Clothing")</f>
        <v>155</v>
      </c>
      <c r="I301" s="8">
        <f>SUMIFS('Order Details'!B:B,'Order Details'!A:A,'List of Orders'!A301, 'Order Details'!E:E, "Electronics")</f>
        <v>210</v>
      </c>
    </row>
    <row r="302" spans="1:9" x14ac:dyDescent="0.35">
      <c r="A302" t="s">
        <v>599</v>
      </c>
      <c r="B302" s="1">
        <v>43444</v>
      </c>
      <c r="C302" t="s">
        <v>600</v>
      </c>
      <c r="D302" t="s">
        <v>7</v>
      </c>
      <c r="E302" t="s">
        <v>548</v>
      </c>
      <c r="F302" s="3">
        <f>SUMIF('Order Details'!A:A, A302, 'Order Details'!B:B)</f>
        <v>468</v>
      </c>
      <c r="G302" s="8">
        <f>SUMIFS('Order Details'!B:B,'Order Details'!A:A, 'List of Orders'!A302, 'Order Details'!E:E, "Furniture")</f>
        <v>159</v>
      </c>
      <c r="H302" s="8">
        <f>SUMIFS('Order Details'!B:B,'Order Details'!A:A, 'List of Orders'!A302, 'Order Details'!E:E, "Clothing")</f>
        <v>309</v>
      </c>
      <c r="I302" s="8">
        <f>SUMIFS('Order Details'!B:B,'Order Details'!A:A,'List of Orders'!A302, 'Order Details'!E:E, "Electronics")</f>
        <v>0</v>
      </c>
    </row>
    <row r="303" spans="1:9" x14ac:dyDescent="0.35">
      <c r="A303" t="s">
        <v>601</v>
      </c>
      <c r="B303" s="1">
        <v>43444</v>
      </c>
      <c r="C303" t="s">
        <v>602</v>
      </c>
      <c r="D303" t="s">
        <v>11</v>
      </c>
      <c r="E303" t="s">
        <v>91</v>
      </c>
      <c r="F303" s="3">
        <f>SUMIF('Order Details'!A:A, A303, 'Order Details'!B:B)</f>
        <v>3003</v>
      </c>
      <c r="G303" s="8">
        <f>SUMIFS('Order Details'!B:B,'Order Details'!A:A, 'List of Orders'!A303, 'Order Details'!E:E, "Furniture")</f>
        <v>268</v>
      </c>
      <c r="H303" s="8">
        <f>SUMIFS('Order Details'!B:B,'Order Details'!A:A, 'List of Orders'!A303, 'Order Details'!E:E, "Clothing")</f>
        <v>1779</v>
      </c>
      <c r="I303" s="8">
        <f>SUMIFS('Order Details'!B:B,'Order Details'!A:A,'List of Orders'!A303, 'Order Details'!E:E, "Electronics")</f>
        <v>956</v>
      </c>
    </row>
    <row r="304" spans="1:9" x14ac:dyDescent="0.35">
      <c r="A304" t="s">
        <v>603</v>
      </c>
      <c r="B304" s="1">
        <v>43444</v>
      </c>
      <c r="C304" t="s">
        <v>604</v>
      </c>
      <c r="D304" t="s">
        <v>15</v>
      </c>
      <c r="E304" t="s">
        <v>94</v>
      </c>
      <c r="F304" s="3">
        <f>SUMIF('Order Details'!A:A, A304, 'Order Details'!B:B)</f>
        <v>1210</v>
      </c>
      <c r="G304" s="8">
        <f>SUMIFS('Order Details'!B:B,'Order Details'!A:A, 'List of Orders'!A304, 'Order Details'!E:E, "Furniture")</f>
        <v>60</v>
      </c>
      <c r="H304" s="8">
        <f>SUMIFS('Order Details'!B:B,'Order Details'!A:A, 'List of Orders'!A304, 'Order Details'!E:E, "Clothing")</f>
        <v>359</v>
      </c>
      <c r="I304" s="8">
        <f>SUMIFS('Order Details'!B:B,'Order Details'!A:A,'List of Orders'!A304, 'Order Details'!E:E, "Electronics")</f>
        <v>791</v>
      </c>
    </row>
    <row r="305" spans="1:9" x14ac:dyDescent="0.35">
      <c r="A305" t="s">
        <v>605</v>
      </c>
      <c r="B305" s="1">
        <v>43444</v>
      </c>
      <c r="C305" t="s">
        <v>448</v>
      </c>
      <c r="D305" t="s">
        <v>606</v>
      </c>
      <c r="E305" t="s">
        <v>606</v>
      </c>
      <c r="F305" s="3">
        <f>SUMIF('Order Details'!A:A, A305, 'Order Details'!B:B)</f>
        <v>954</v>
      </c>
      <c r="G305" s="8">
        <f>SUMIFS('Order Details'!B:B,'Order Details'!A:A, 'List of Orders'!A305, 'Order Details'!E:E, "Furniture")</f>
        <v>954</v>
      </c>
      <c r="H305" s="8">
        <f>SUMIFS('Order Details'!B:B,'Order Details'!A:A, 'List of Orders'!A305, 'Order Details'!E:E, "Clothing")</f>
        <v>0</v>
      </c>
      <c r="I305" s="8">
        <f>SUMIFS('Order Details'!B:B,'Order Details'!A:A,'List of Orders'!A305, 'Order Details'!E:E, "Electronics")</f>
        <v>0</v>
      </c>
    </row>
    <row r="306" spans="1:9" x14ac:dyDescent="0.35">
      <c r="A306" t="s">
        <v>607</v>
      </c>
      <c r="B306" s="1">
        <v>43445</v>
      </c>
      <c r="C306" t="s">
        <v>608</v>
      </c>
      <c r="D306" t="s">
        <v>15</v>
      </c>
      <c r="E306" t="s">
        <v>606</v>
      </c>
      <c r="F306" s="3">
        <f>SUMIF('Order Details'!A:A, A306, 'Order Details'!B:B)</f>
        <v>152</v>
      </c>
      <c r="G306" s="8">
        <f>SUMIFS('Order Details'!B:B,'Order Details'!A:A, 'List of Orders'!A306, 'Order Details'!E:E, "Furniture")</f>
        <v>0</v>
      </c>
      <c r="H306" s="8">
        <f>SUMIFS('Order Details'!B:B,'Order Details'!A:A, 'List of Orders'!A306, 'Order Details'!E:E, "Clothing")</f>
        <v>152</v>
      </c>
      <c r="I306" s="8">
        <f>SUMIFS('Order Details'!B:B,'Order Details'!A:A,'List of Orders'!A306, 'Order Details'!E:E, "Electronics")</f>
        <v>0</v>
      </c>
    </row>
    <row r="307" spans="1:9" x14ac:dyDescent="0.35">
      <c r="A307" t="s">
        <v>609</v>
      </c>
      <c r="B307" s="1">
        <v>43445</v>
      </c>
      <c r="C307" t="s">
        <v>610</v>
      </c>
      <c r="D307" t="s">
        <v>606</v>
      </c>
      <c r="E307" t="s">
        <v>606</v>
      </c>
      <c r="F307" s="3">
        <f>SUMIF('Order Details'!A:A, A307, 'Order Details'!B:B)</f>
        <v>78</v>
      </c>
      <c r="G307" s="8">
        <f>SUMIFS('Order Details'!B:B,'Order Details'!A:A, 'List of Orders'!A307, 'Order Details'!E:E, "Furniture")</f>
        <v>0</v>
      </c>
      <c r="H307" s="8">
        <f>SUMIFS('Order Details'!B:B,'Order Details'!A:A, 'List of Orders'!A307, 'Order Details'!E:E, "Clothing")</f>
        <v>78</v>
      </c>
      <c r="I307" s="8">
        <f>SUMIFS('Order Details'!B:B,'Order Details'!A:A,'List of Orders'!A307, 'Order Details'!E:E, "Electronics")</f>
        <v>0</v>
      </c>
    </row>
    <row r="308" spans="1:9" x14ac:dyDescent="0.35">
      <c r="A308" t="s">
        <v>611</v>
      </c>
      <c r="B308" s="1">
        <v>43445</v>
      </c>
      <c r="C308" t="s">
        <v>612</v>
      </c>
      <c r="D308" t="s">
        <v>15</v>
      </c>
      <c r="E308" t="s">
        <v>16</v>
      </c>
      <c r="F308" s="3">
        <f>SUMIF('Order Details'!A:A, A308, 'Order Details'!B:B)</f>
        <v>30</v>
      </c>
      <c r="G308" s="8">
        <f>SUMIFS('Order Details'!B:B,'Order Details'!A:A, 'List of Orders'!A308, 'Order Details'!E:E, "Furniture")</f>
        <v>0</v>
      </c>
      <c r="H308" s="8">
        <f>SUMIFS('Order Details'!B:B,'Order Details'!A:A, 'List of Orders'!A308, 'Order Details'!E:E, "Clothing")</f>
        <v>30</v>
      </c>
      <c r="I308" s="8">
        <f>SUMIFS('Order Details'!B:B,'Order Details'!A:A,'List of Orders'!A308, 'Order Details'!E:E, "Electronics")</f>
        <v>0</v>
      </c>
    </row>
    <row r="309" spans="1:9" x14ac:dyDescent="0.35">
      <c r="A309" t="s">
        <v>613</v>
      </c>
      <c r="B309" s="1">
        <v>43446</v>
      </c>
      <c r="C309" t="s">
        <v>614</v>
      </c>
      <c r="D309" t="s">
        <v>606</v>
      </c>
      <c r="E309" t="s">
        <v>606</v>
      </c>
      <c r="F309" s="3">
        <f>SUMIF('Order Details'!A:A, A309, 'Order Details'!B:B)</f>
        <v>179</v>
      </c>
      <c r="G309" s="8">
        <f>SUMIFS('Order Details'!B:B,'Order Details'!A:A, 'List of Orders'!A309, 'Order Details'!E:E, "Furniture")</f>
        <v>0</v>
      </c>
      <c r="H309" s="8">
        <f>SUMIFS('Order Details'!B:B,'Order Details'!A:A, 'List of Orders'!A309, 'Order Details'!E:E, "Clothing")</f>
        <v>179</v>
      </c>
      <c r="I309" s="8">
        <f>SUMIFS('Order Details'!B:B,'Order Details'!A:A,'List of Orders'!A309, 'Order Details'!E:E, "Electronics")</f>
        <v>0</v>
      </c>
    </row>
    <row r="310" spans="1:9" x14ac:dyDescent="0.35">
      <c r="A310" t="s">
        <v>615</v>
      </c>
      <c r="B310" s="1">
        <v>43447</v>
      </c>
      <c r="C310" t="s">
        <v>616</v>
      </c>
      <c r="D310" t="s">
        <v>15</v>
      </c>
      <c r="E310" t="s">
        <v>606</v>
      </c>
      <c r="F310" s="3">
        <f>SUMIF('Order Details'!A:A, A310, 'Order Details'!B:B)</f>
        <v>2233</v>
      </c>
      <c r="G310" s="8">
        <f>SUMIFS('Order Details'!B:B,'Order Details'!A:A, 'List of Orders'!A310, 'Order Details'!E:E, "Furniture")</f>
        <v>0</v>
      </c>
      <c r="H310" s="8">
        <f>SUMIFS('Order Details'!B:B,'Order Details'!A:A, 'List of Orders'!A310, 'Order Details'!E:E, "Clothing")</f>
        <v>180</v>
      </c>
      <c r="I310" s="8">
        <f>SUMIFS('Order Details'!B:B,'Order Details'!A:A,'List of Orders'!A310, 'Order Details'!E:E, "Electronics")</f>
        <v>2053</v>
      </c>
    </row>
    <row r="311" spans="1:9" x14ac:dyDescent="0.35">
      <c r="A311" t="s">
        <v>617</v>
      </c>
      <c r="B311" s="1">
        <v>43448</v>
      </c>
      <c r="C311" t="s">
        <v>618</v>
      </c>
      <c r="D311" t="s">
        <v>606</v>
      </c>
      <c r="E311" t="s">
        <v>606</v>
      </c>
      <c r="F311" s="3">
        <f>SUMIF('Order Details'!A:A, A311, 'Order Details'!B:B)</f>
        <v>3574</v>
      </c>
      <c r="G311" s="8">
        <f>SUMIFS('Order Details'!B:B,'Order Details'!A:A, 'List of Orders'!A311, 'Order Details'!E:E, "Furniture")</f>
        <v>1622</v>
      </c>
      <c r="H311" s="8">
        <f>SUMIFS('Order Details'!B:B,'Order Details'!A:A, 'List of Orders'!A311, 'Order Details'!E:E, "Clothing")</f>
        <v>1102</v>
      </c>
      <c r="I311" s="8">
        <f>SUMIFS('Order Details'!B:B,'Order Details'!A:A,'List of Orders'!A311, 'Order Details'!E:E, "Electronics")</f>
        <v>850</v>
      </c>
    </row>
    <row r="312" spans="1:9" x14ac:dyDescent="0.35">
      <c r="A312" t="s">
        <v>619</v>
      </c>
      <c r="B312" s="1">
        <v>43449</v>
      </c>
      <c r="C312" t="s">
        <v>620</v>
      </c>
      <c r="D312" t="s">
        <v>15</v>
      </c>
      <c r="E312" t="s">
        <v>16</v>
      </c>
      <c r="F312" s="3">
        <f>SUMIF('Order Details'!A:A, A312, 'Order Details'!B:B)</f>
        <v>40</v>
      </c>
      <c r="G312" s="8">
        <f>SUMIFS('Order Details'!B:B,'Order Details'!A:A, 'List of Orders'!A312, 'Order Details'!E:E, "Furniture")</f>
        <v>0</v>
      </c>
      <c r="H312" s="8">
        <f>SUMIFS('Order Details'!B:B,'Order Details'!A:A, 'List of Orders'!A312, 'Order Details'!E:E, "Clothing")</f>
        <v>40</v>
      </c>
      <c r="I312" s="8">
        <f>SUMIFS('Order Details'!B:B,'Order Details'!A:A,'List of Orders'!A312, 'Order Details'!E:E, "Electronics")</f>
        <v>0</v>
      </c>
    </row>
    <row r="313" spans="1:9" x14ac:dyDescent="0.35">
      <c r="A313" t="s">
        <v>621</v>
      </c>
      <c r="B313" s="1">
        <v>43450</v>
      </c>
      <c r="C313" t="s">
        <v>622</v>
      </c>
      <c r="D313" t="s">
        <v>606</v>
      </c>
      <c r="E313" t="s">
        <v>606</v>
      </c>
      <c r="F313" s="3">
        <f>SUMIF('Order Details'!A:A, A313, 'Order Details'!B:B)</f>
        <v>102</v>
      </c>
      <c r="G313" s="8">
        <f>SUMIFS('Order Details'!B:B,'Order Details'!A:A, 'List of Orders'!A313, 'Order Details'!E:E, "Furniture")</f>
        <v>0</v>
      </c>
      <c r="H313" s="8">
        <f>SUMIFS('Order Details'!B:B,'Order Details'!A:A, 'List of Orders'!A313, 'Order Details'!E:E, "Clothing")</f>
        <v>102</v>
      </c>
      <c r="I313" s="8">
        <f>SUMIFS('Order Details'!B:B,'Order Details'!A:A,'List of Orders'!A313, 'Order Details'!E:E, "Electronics")</f>
        <v>0</v>
      </c>
    </row>
    <row r="314" spans="1:9" x14ac:dyDescent="0.35">
      <c r="A314" t="s">
        <v>623</v>
      </c>
      <c r="B314" s="1">
        <v>43451</v>
      </c>
      <c r="C314" t="s">
        <v>624</v>
      </c>
      <c r="D314" t="s">
        <v>15</v>
      </c>
      <c r="E314" t="s">
        <v>606</v>
      </c>
      <c r="F314" s="3">
        <f>SUMIF('Order Details'!A:A, A314, 'Order Details'!B:B)</f>
        <v>103</v>
      </c>
      <c r="G314" s="8">
        <f>SUMIFS('Order Details'!B:B,'Order Details'!A:A, 'List of Orders'!A314, 'Order Details'!E:E, "Furniture")</f>
        <v>0</v>
      </c>
      <c r="H314" s="8">
        <f>SUMIFS('Order Details'!B:B,'Order Details'!A:A, 'List of Orders'!A314, 'Order Details'!E:E, "Clothing")</f>
        <v>103</v>
      </c>
      <c r="I314" s="8">
        <f>SUMIFS('Order Details'!B:B,'Order Details'!A:A,'List of Orders'!A314, 'Order Details'!E:E, "Electronics")</f>
        <v>0</v>
      </c>
    </row>
    <row r="315" spans="1:9" x14ac:dyDescent="0.35">
      <c r="A315" t="s">
        <v>625</v>
      </c>
      <c r="B315" s="1">
        <v>43452</v>
      </c>
      <c r="C315" t="s">
        <v>626</v>
      </c>
      <c r="D315" t="s">
        <v>606</v>
      </c>
      <c r="E315" t="s">
        <v>606</v>
      </c>
      <c r="F315" s="3">
        <f>SUMIF('Order Details'!A:A, A315, 'Order Details'!B:B)</f>
        <v>585</v>
      </c>
      <c r="G315" s="8">
        <f>SUMIFS('Order Details'!B:B,'Order Details'!A:A, 'List of Orders'!A315, 'Order Details'!E:E, "Furniture")</f>
        <v>460</v>
      </c>
      <c r="H315" s="8">
        <f>SUMIFS('Order Details'!B:B,'Order Details'!A:A, 'List of Orders'!A315, 'Order Details'!E:E, "Clothing")</f>
        <v>125</v>
      </c>
      <c r="I315" s="8">
        <f>SUMIFS('Order Details'!B:B,'Order Details'!A:A,'List of Orders'!A315, 'Order Details'!E:E, "Electronics")</f>
        <v>0</v>
      </c>
    </row>
    <row r="316" spans="1:9" x14ac:dyDescent="0.35">
      <c r="A316" t="s">
        <v>627</v>
      </c>
      <c r="B316" s="1">
        <v>43453</v>
      </c>
      <c r="C316" t="s">
        <v>628</v>
      </c>
      <c r="D316" t="s">
        <v>51</v>
      </c>
      <c r="E316" t="s">
        <v>560</v>
      </c>
      <c r="F316" s="3">
        <f>SUMIF('Order Details'!A:A, A316, 'Order Details'!B:B)</f>
        <v>277</v>
      </c>
      <c r="G316" s="8">
        <f>SUMIFS('Order Details'!B:B,'Order Details'!A:A, 'List of Orders'!A316, 'Order Details'!E:E, "Furniture")</f>
        <v>0</v>
      </c>
      <c r="H316" s="8">
        <f>SUMIFS('Order Details'!B:B,'Order Details'!A:A, 'List of Orders'!A316, 'Order Details'!E:E, "Clothing")</f>
        <v>0</v>
      </c>
      <c r="I316" s="8">
        <f>SUMIFS('Order Details'!B:B,'Order Details'!A:A,'List of Orders'!A316, 'Order Details'!E:E, "Electronics")</f>
        <v>277</v>
      </c>
    </row>
    <row r="317" spans="1:9" x14ac:dyDescent="0.35">
      <c r="A317" t="s">
        <v>629</v>
      </c>
      <c r="B317" s="1">
        <v>43454</v>
      </c>
      <c r="C317" t="s">
        <v>630</v>
      </c>
      <c r="D317" t="s">
        <v>7</v>
      </c>
      <c r="E317" t="s">
        <v>548</v>
      </c>
      <c r="F317" s="3">
        <f>SUMIF('Order Details'!A:A, A317, 'Order Details'!B:B)</f>
        <v>80</v>
      </c>
      <c r="G317" s="8">
        <f>SUMIFS('Order Details'!B:B,'Order Details'!A:A, 'List of Orders'!A317, 'Order Details'!E:E, "Furniture")</f>
        <v>0</v>
      </c>
      <c r="H317" s="8">
        <f>SUMIFS('Order Details'!B:B,'Order Details'!A:A, 'List of Orders'!A317, 'Order Details'!E:E, "Clothing")</f>
        <v>80</v>
      </c>
      <c r="I317" s="8">
        <f>SUMIFS('Order Details'!B:B,'Order Details'!A:A,'List of Orders'!A317, 'Order Details'!E:E, "Electronics")</f>
        <v>0</v>
      </c>
    </row>
    <row r="318" spans="1:9" x14ac:dyDescent="0.35">
      <c r="A318" t="s">
        <v>631</v>
      </c>
      <c r="B318" s="1">
        <v>43455</v>
      </c>
      <c r="C318" t="s">
        <v>108</v>
      </c>
      <c r="D318" t="s">
        <v>11</v>
      </c>
      <c r="E318" t="s">
        <v>91</v>
      </c>
      <c r="F318" s="3">
        <f>SUMIF('Order Details'!A:A, A318, 'Order Details'!B:B)</f>
        <v>100</v>
      </c>
      <c r="G318" s="8">
        <f>SUMIFS('Order Details'!B:B,'Order Details'!A:A, 'List of Orders'!A318, 'Order Details'!E:E, "Furniture")</f>
        <v>0</v>
      </c>
      <c r="H318" s="8">
        <f>SUMIFS('Order Details'!B:B,'Order Details'!A:A, 'List of Orders'!A318, 'Order Details'!E:E, "Clothing")</f>
        <v>100</v>
      </c>
      <c r="I318" s="8">
        <f>SUMIFS('Order Details'!B:B,'Order Details'!A:A,'List of Orders'!A318, 'Order Details'!E:E, "Electronics")</f>
        <v>0</v>
      </c>
    </row>
    <row r="319" spans="1:9" x14ac:dyDescent="0.35">
      <c r="A319" t="s">
        <v>632</v>
      </c>
      <c r="B319" s="1">
        <v>43456</v>
      </c>
      <c r="C319" t="s">
        <v>633</v>
      </c>
      <c r="D319" t="s">
        <v>15</v>
      </c>
      <c r="E319" t="s">
        <v>94</v>
      </c>
      <c r="F319" s="3">
        <f>SUMIF('Order Details'!A:A, A319, 'Order Details'!B:B)</f>
        <v>244</v>
      </c>
      <c r="G319" s="8">
        <f>SUMIFS('Order Details'!B:B,'Order Details'!A:A, 'List of Orders'!A319, 'Order Details'!E:E, "Furniture")</f>
        <v>244</v>
      </c>
      <c r="H319" s="8">
        <f>SUMIFS('Order Details'!B:B,'Order Details'!A:A, 'List of Orders'!A319, 'Order Details'!E:E, "Clothing")</f>
        <v>0</v>
      </c>
      <c r="I319" s="8">
        <f>SUMIFS('Order Details'!B:B,'Order Details'!A:A,'List of Orders'!A319, 'Order Details'!E:E, "Electronics")</f>
        <v>0</v>
      </c>
    </row>
    <row r="320" spans="1:9" x14ac:dyDescent="0.35">
      <c r="A320" t="s">
        <v>634</v>
      </c>
      <c r="B320" s="1">
        <v>43457</v>
      </c>
      <c r="C320" t="s">
        <v>635</v>
      </c>
      <c r="D320" t="s">
        <v>19</v>
      </c>
      <c r="E320" t="s">
        <v>554</v>
      </c>
      <c r="F320" s="3">
        <f>SUMIF('Order Details'!A:A, A320, 'Order Details'!B:B)</f>
        <v>3350</v>
      </c>
      <c r="G320" s="8">
        <f>SUMIFS('Order Details'!B:B,'Order Details'!A:A, 'List of Orders'!A320, 'Order Details'!E:E, "Furniture")</f>
        <v>0</v>
      </c>
      <c r="H320" s="8">
        <f>SUMIFS('Order Details'!B:B,'Order Details'!A:A, 'List of Orders'!A320, 'Order Details'!E:E, "Clothing")</f>
        <v>138</v>
      </c>
      <c r="I320" s="8">
        <f>SUMIFS('Order Details'!B:B,'Order Details'!A:A,'List of Orders'!A320, 'Order Details'!E:E, "Electronics")</f>
        <v>3212</v>
      </c>
    </row>
    <row r="321" spans="1:9" x14ac:dyDescent="0.35">
      <c r="A321" t="s">
        <v>636</v>
      </c>
      <c r="B321" s="1">
        <v>43458</v>
      </c>
      <c r="C321" t="s">
        <v>637</v>
      </c>
      <c r="D321" t="s">
        <v>39</v>
      </c>
      <c r="E321" t="s">
        <v>557</v>
      </c>
      <c r="F321" s="3">
        <f>SUMIF('Order Details'!A:A, A321, 'Order Details'!B:B)</f>
        <v>100</v>
      </c>
      <c r="G321" s="8">
        <f>SUMIFS('Order Details'!B:B,'Order Details'!A:A, 'List of Orders'!A321, 'Order Details'!E:E, "Furniture")</f>
        <v>0</v>
      </c>
      <c r="H321" s="8">
        <f>SUMIFS('Order Details'!B:B,'Order Details'!A:A, 'List of Orders'!A321, 'Order Details'!E:E, "Clothing")</f>
        <v>100</v>
      </c>
      <c r="I321" s="8">
        <f>SUMIFS('Order Details'!B:B,'Order Details'!A:A,'List of Orders'!A321, 'Order Details'!E:E, "Electronics")</f>
        <v>0</v>
      </c>
    </row>
    <row r="322" spans="1:9" x14ac:dyDescent="0.35">
      <c r="A322" t="s">
        <v>638</v>
      </c>
      <c r="B322" s="1">
        <v>43459</v>
      </c>
      <c r="C322" t="s">
        <v>639</v>
      </c>
      <c r="D322" t="s">
        <v>51</v>
      </c>
      <c r="E322" t="s">
        <v>560</v>
      </c>
      <c r="F322" s="3">
        <f>SUMIF('Order Details'!A:A, A322, 'Order Details'!B:B)</f>
        <v>325</v>
      </c>
      <c r="G322" s="8">
        <f>SUMIFS('Order Details'!B:B,'Order Details'!A:A, 'List of Orders'!A322, 'Order Details'!E:E, "Furniture")</f>
        <v>0</v>
      </c>
      <c r="H322" s="8">
        <f>SUMIFS('Order Details'!B:B,'Order Details'!A:A, 'List of Orders'!A322, 'Order Details'!E:E, "Clothing")</f>
        <v>170</v>
      </c>
      <c r="I322" s="8">
        <f>SUMIFS('Order Details'!B:B,'Order Details'!A:A,'List of Orders'!A322, 'Order Details'!E:E, "Electronics")</f>
        <v>155</v>
      </c>
    </row>
    <row r="323" spans="1:9" x14ac:dyDescent="0.35">
      <c r="A323" t="s">
        <v>640</v>
      </c>
      <c r="B323" s="1">
        <v>43460</v>
      </c>
      <c r="C323" t="s">
        <v>641</v>
      </c>
      <c r="D323" t="s">
        <v>7</v>
      </c>
      <c r="E323" t="s">
        <v>548</v>
      </c>
      <c r="F323" s="3">
        <f>SUMIF('Order Details'!A:A, A323, 'Order Details'!B:B)</f>
        <v>52</v>
      </c>
      <c r="G323" s="8">
        <f>SUMIFS('Order Details'!B:B,'Order Details'!A:A, 'List of Orders'!A323, 'Order Details'!E:E, "Furniture")</f>
        <v>0</v>
      </c>
      <c r="H323" s="8">
        <f>SUMIFS('Order Details'!B:B,'Order Details'!A:A, 'List of Orders'!A323, 'Order Details'!E:E, "Clothing")</f>
        <v>52</v>
      </c>
      <c r="I323" s="8">
        <f>SUMIFS('Order Details'!B:B,'Order Details'!A:A,'List of Orders'!A323, 'Order Details'!E:E, "Electronics")</f>
        <v>0</v>
      </c>
    </row>
    <row r="324" spans="1:9" x14ac:dyDescent="0.35">
      <c r="A324" t="s">
        <v>642</v>
      </c>
      <c r="B324" s="1">
        <v>43461</v>
      </c>
      <c r="C324" t="s">
        <v>643</v>
      </c>
      <c r="D324" t="s">
        <v>11</v>
      </c>
      <c r="E324" t="s">
        <v>91</v>
      </c>
      <c r="F324" s="3">
        <f>SUMIF('Order Details'!A:A, A324, 'Order Details'!B:B)</f>
        <v>4836</v>
      </c>
      <c r="G324" s="8">
        <f>SUMIFS('Order Details'!B:B,'Order Details'!A:A, 'List of Orders'!A324, 'Order Details'!E:E, "Furniture")</f>
        <v>0</v>
      </c>
      <c r="H324" s="8">
        <f>SUMIFS('Order Details'!B:B,'Order Details'!A:A, 'List of Orders'!A324, 'Order Details'!E:E, "Clothing")</f>
        <v>253</v>
      </c>
      <c r="I324" s="8">
        <f>SUMIFS('Order Details'!B:B,'Order Details'!A:A,'List of Orders'!A324, 'Order Details'!E:E, "Electronics")</f>
        <v>4583</v>
      </c>
    </row>
    <row r="325" spans="1:9" x14ac:dyDescent="0.35">
      <c r="A325" t="s">
        <v>644</v>
      </c>
      <c r="B325" s="1">
        <v>43462</v>
      </c>
      <c r="C325" t="s">
        <v>645</v>
      </c>
      <c r="D325" t="s">
        <v>27</v>
      </c>
      <c r="E325" t="s">
        <v>28</v>
      </c>
      <c r="F325" s="3">
        <f>SUMIF('Order Details'!A:A, A325, 'Order Details'!B:B)</f>
        <v>148</v>
      </c>
      <c r="G325" s="8">
        <f>SUMIFS('Order Details'!B:B,'Order Details'!A:A, 'List of Orders'!A325, 'Order Details'!E:E, "Furniture")</f>
        <v>148</v>
      </c>
      <c r="H325" s="8">
        <f>SUMIFS('Order Details'!B:B,'Order Details'!A:A, 'List of Orders'!A325, 'Order Details'!E:E, "Clothing")</f>
        <v>0</v>
      </c>
      <c r="I325" s="8">
        <f>SUMIFS('Order Details'!B:B,'Order Details'!A:A,'List of Orders'!A325, 'Order Details'!E:E, "Electronics")</f>
        <v>0</v>
      </c>
    </row>
    <row r="326" spans="1:9" x14ac:dyDescent="0.35">
      <c r="A326" t="s">
        <v>646</v>
      </c>
      <c r="B326" s="1">
        <v>43463</v>
      </c>
      <c r="C326" t="s">
        <v>160</v>
      </c>
      <c r="D326" t="s">
        <v>11</v>
      </c>
      <c r="E326" t="s">
        <v>91</v>
      </c>
      <c r="F326" s="3">
        <f>SUMIF('Order Details'!A:A, A326, 'Order Details'!B:B)</f>
        <v>1569</v>
      </c>
      <c r="G326" s="8">
        <f>SUMIFS('Order Details'!B:B,'Order Details'!A:A, 'List of Orders'!A326, 'Order Details'!E:E, "Furniture")</f>
        <v>1228</v>
      </c>
      <c r="H326" s="8">
        <f>SUMIFS('Order Details'!B:B,'Order Details'!A:A, 'List of Orders'!A326, 'Order Details'!E:E, "Clothing")</f>
        <v>27</v>
      </c>
      <c r="I326" s="8">
        <f>SUMIFS('Order Details'!B:B,'Order Details'!A:A,'List of Orders'!A326, 'Order Details'!E:E, "Electronics")</f>
        <v>314</v>
      </c>
    </row>
    <row r="327" spans="1:9" x14ac:dyDescent="0.35">
      <c r="A327" t="s">
        <v>647</v>
      </c>
      <c r="B327" s="1">
        <v>43464</v>
      </c>
      <c r="C327" t="s">
        <v>648</v>
      </c>
      <c r="D327" t="s">
        <v>15</v>
      </c>
      <c r="E327" t="s">
        <v>94</v>
      </c>
      <c r="F327" s="3">
        <f>SUMIF('Order Details'!A:A, A327, 'Order Details'!B:B)</f>
        <v>57</v>
      </c>
      <c r="G327" s="8">
        <f>SUMIFS('Order Details'!B:B,'Order Details'!A:A, 'List of Orders'!A327, 'Order Details'!E:E, "Furniture")</f>
        <v>0</v>
      </c>
      <c r="H327" s="8">
        <f>SUMIFS('Order Details'!B:B,'Order Details'!A:A, 'List of Orders'!A327, 'Order Details'!E:E, "Clothing")</f>
        <v>57</v>
      </c>
      <c r="I327" s="8">
        <f>SUMIFS('Order Details'!B:B,'Order Details'!A:A,'List of Orders'!A327, 'Order Details'!E:E, "Electronics")</f>
        <v>0</v>
      </c>
    </row>
    <row r="328" spans="1:9" x14ac:dyDescent="0.35">
      <c r="A328" t="s">
        <v>649</v>
      </c>
      <c r="B328" s="1">
        <v>43465</v>
      </c>
      <c r="C328" t="s">
        <v>190</v>
      </c>
      <c r="D328" t="s">
        <v>39</v>
      </c>
      <c r="E328" t="s">
        <v>40</v>
      </c>
      <c r="F328" s="3">
        <f>SUMIF('Order Details'!A:A, A328, 'Order Details'!B:B)</f>
        <v>200</v>
      </c>
      <c r="G328" s="8">
        <f>SUMIFS('Order Details'!B:B,'Order Details'!A:A, 'List of Orders'!A328, 'Order Details'!E:E, "Furniture")</f>
        <v>0</v>
      </c>
      <c r="H328" s="8">
        <f>SUMIFS('Order Details'!B:B,'Order Details'!A:A, 'List of Orders'!A328, 'Order Details'!E:E, "Clothing")</f>
        <v>0</v>
      </c>
      <c r="I328" s="8">
        <f>SUMIFS('Order Details'!B:B,'Order Details'!A:A,'List of Orders'!A328, 'Order Details'!E:E, "Electronics")</f>
        <v>200</v>
      </c>
    </row>
    <row r="329" spans="1:9" x14ac:dyDescent="0.35">
      <c r="A329" t="s">
        <v>650</v>
      </c>
      <c r="B329" s="1">
        <v>43466</v>
      </c>
      <c r="C329" t="s">
        <v>651</v>
      </c>
      <c r="D329" t="s">
        <v>43</v>
      </c>
      <c r="E329" t="s">
        <v>44</v>
      </c>
      <c r="F329" s="3">
        <f>SUMIF('Order Details'!A:A, A329, 'Order Details'!B:B)</f>
        <v>147</v>
      </c>
      <c r="G329" s="8">
        <f>SUMIFS('Order Details'!B:B,'Order Details'!A:A, 'List of Orders'!A329, 'Order Details'!E:E, "Furniture")</f>
        <v>25</v>
      </c>
      <c r="H329" s="8">
        <f>SUMIFS('Order Details'!B:B,'Order Details'!A:A, 'List of Orders'!A329, 'Order Details'!E:E, "Clothing")</f>
        <v>0</v>
      </c>
      <c r="I329" s="8">
        <f>SUMIFS('Order Details'!B:B,'Order Details'!A:A,'List of Orders'!A329, 'Order Details'!E:E, "Electronics")</f>
        <v>122</v>
      </c>
    </row>
    <row r="330" spans="1:9" x14ac:dyDescent="0.35">
      <c r="A330" t="s">
        <v>652</v>
      </c>
      <c r="B330" s="1">
        <v>43467</v>
      </c>
      <c r="C330" t="s">
        <v>653</v>
      </c>
      <c r="D330" t="s">
        <v>47</v>
      </c>
      <c r="E330" t="s">
        <v>48</v>
      </c>
      <c r="F330" s="3">
        <f>SUMIF('Order Details'!A:A, A330, 'Order Details'!B:B)</f>
        <v>1678</v>
      </c>
      <c r="G330" s="8">
        <f>SUMIFS('Order Details'!B:B,'Order Details'!A:A, 'List of Orders'!A330, 'Order Details'!E:E, "Furniture")</f>
        <v>1678</v>
      </c>
      <c r="H330" s="8">
        <f>SUMIFS('Order Details'!B:B,'Order Details'!A:A, 'List of Orders'!A330, 'Order Details'!E:E, "Clothing")</f>
        <v>0</v>
      </c>
      <c r="I330" s="8">
        <f>SUMIFS('Order Details'!B:B,'Order Details'!A:A,'List of Orders'!A330, 'Order Details'!E:E, "Electronics")</f>
        <v>0</v>
      </c>
    </row>
    <row r="331" spans="1:9" x14ac:dyDescent="0.35">
      <c r="A331" t="s">
        <v>654</v>
      </c>
      <c r="B331" s="1">
        <v>43468</v>
      </c>
      <c r="C331" t="s">
        <v>655</v>
      </c>
      <c r="D331" t="s">
        <v>51</v>
      </c>
      <c r="E331" t="s">
        <v>52</v>
      </c>
      <c r="F331" s="3">
        <f>SUMIF('Order Details'!A:A, A331, 'Order Details'!B:B)</f>
        <v>1397</v>
      </c>
      <c r="G331" s="8">
        <f>SUMIFS('Order Details'!B:B,'Order Details'!A:A, 'List of Orders'!A331, 'Order Details'!E:E, "Furniture")</f>
        <v>595</v>
      </c>
      <c r="H331" s="8">
        <f>SUMIFS('Order Details'!B:B,'Order Details'!A:A, 'List of Orders'!A331, 'Order Details'!E:E, "Clothing")</f>
        <v>451</v>
      </c>
      <c r="I331" s="8">
        <f>SUMIFS('Order Details'!B:B,'Order Details'!A:A,'List of Orders'!A331, 'Order Details'!E:E, "Electronics")</f>
        <v>351</v>
      </c>
    </row>
    <row r="332" spans="1:9" x14ac:dyDescent="0.35">
      <c r="A332" t="s">
        <v>656</v>
      </c>
      <c r="B332" s="1">
        <v>43469</v>
      </c>
      <c r="C332" t="s">
        <v>657</v>
      </c>
      <c r="D332" t="s">
        <v>11</v>
      </c>
      <c r="E332" t="s">
        <v>91</v>
      </c>
      <c r="F332" s="3">
        <f>SUMIF('Order Details'!A:A, A332, 'Order Details'!B:B)</f>
        <v>73</v>
      </c>
      <c r="G332" s="8">
        <f>SUMIFS('Order Details'!B:B,'Order Details'!A:A, 'List of Orders'!A332, 'Order Details'!E:E, "Furniture")</f>
        <v>73</v>
      </c>
      <c r="H332" s="8">
        <f>SUMIFS('Order Details'!B:B,'Order Details'!A:A, 'List of Orders'!A332, 'Order Details'!E:E, "Clothing")</f>
        <v>0</v>
      </c>
      <c r="I332" s="8">
        <f>SUMIFS('Order Details'!B:B,'Order Details'!A:A,'List of Orders'!A332, 'Order Details'!E:E, "Electronics")</f>
        <v>0</v>
      </c>
    </row>
    <row r="333" spans="1:9" x14ac:dyDescent="0.35">
      <c r="A333" t="s">
        <v>658</v>
      </c>
      <c r="B333" s="1">
        <v>43469</v>
      </c>
      <c r="C333" t="s">
        <v>659</v>
      </c>
      <c r="D333" t="s">
        <v>15</v>
      </c>
      <c r="E333" t="s">
        <v>94</v>
      </c>
      <c r="F333" s="3">
        <f>SUMIF('Order Details'!A:A, A333, 'Order Details'!B:B)</f>
        <v>71</v>
      </c>
      <c r="G333" s="8">
        <f>SUMIFS('Order Details'!B:B,'Order Details'!A:A, 'List of Orders'!A333, 'Order Details'!E:E, "Furniture")</f>
        <v>71</v>
      </c>
      <c r="H333" s="8">
        <f>SUMIFS('Order Details'!B:B,'Order Details'!A:A, 'List of Orders'!A333, 'Order Details'!E:E, "Clothing")</f>
        <v>0</v>
      </c>
      <c r="I333" s="8">
        <f>SUMIFS('Order Details'!B:B,'Order Details'!A:A,'List of Orders'!A333, 'Order Details'!E:E, "Electronics")</f>
        <v>0</v>
      </c>
    </row>
    <row r="334" spans="1:9" x14ac:dyDescent="0.35">
      <c r="A334" t="s">
        <v>660</v>
      </c>
      <c r="B334" s="1">
        <v>43469</v>
      </c>
      <c r="C334" t="s">
        <v>661</v>
      </c>
      <c r="D334" t="s">
        <v>11</v>
      </c>
      <c r="E334" t="s">
        <v>91</v>
      </c>
      <c r="F334" s="3">
        <f>SUMIF('Order Details'!A:A, A334, 'Order Details'!B:B)</f>
        <v>700</v>
      </c>
      <c r="G334" s="8">
        <f>SUMIFS('Order Details'!B:B,'Order Details'!A:A, 'List of Orders'!A334, 'Order Details'!E:E, "Furniture")</f>
        <v>0</v>
      </c>
      <c r="H334" s="8">
        <f>SUMIFS('Order Details'!B:B,'Order Details'!A:A, 'List of Orders'!A334, 'Order Details'!E:E, "Clothing")</f>
        <v>700</v>
      </c>
      <c r="I334" s="8">
        <f>SUMIFS('Order Details'!B:B,'Order Details'!A:A,'List of Orders'!A334, 'Order Details'!E:E, "Electronics")</f>
        <v>0</v>
      </c>
    </row>
    <row r="335" spans="1:9" x14ac:dyDescent="0.35">
      <c r="A335" t="s">
        <v>662</v>
      </c>
      <c r="B335" s="1">
        <v>43469</v>
      </c>
      <c r="C335" t="s">
        <v>663</v>
      </c>
      <c r="D335" t="s">
        <v>15</v>
      </c>
      <c r="E335" t="s">
        <v>94</v>
      </c>
      <c r="F335" s="3">
        <f>SUMIF('Order Details'!A:A, A335, 'Order Details'!B:B)</f>
        <v>105</v>
      </c>
      <c r="G335" s="8">
        <f>SUMIFS('Order Details'!B:B,'Order Details'!A:A, 'List of Orders'!A335, 'Order Details'!E:E, "Furniture")</f>
        <v>0</v>
      </c>
      <c r="H335" s="8">
        <f>SUMIFS('Order Details'!B:B,'Order Details'!A:A, 'List of Orders'!A335, 'Order Details'!E:E, "Clothing")</f>
        <v>105</v>
      </c>
      <c r="I335" s="8">
        <f>SUMIFS('Order Details'!B:B,'Order Details'!A:A,'List of Orders'!A335, 'Order Details'!E:E, "Electronics")</f>
        <v>0</v>
      </c>
    </row>
    <row r="336" spans="1:9" x14ac:dyDescent="0.35">
      <c r="A336" t="s">
        <v>664</v>
      </c>
      <c r="B336" s="1">
        <v>43469</v>
      </c>
      <c r="C336" t="s">
        <v>665</v>
      </c>
      <c r="D336" t="s">
        <v>69</v>
      </c>
      <c r="E336" t="s">
        <v>70</v>
      </c>
      <c r="F336" s="3">
        <f>SUMIF('Order Details'!A:A, A336, 'Order Details'!B:B)</f>
        <v>1969</v>
      </c>
      <c r="G336" s="8">
        <f>SUMIFS('Order Details'!B:B,'Order Details'!A:A, 'List of Orders'!A336, 'Order Details'!E:E, "Furniture")</f>
        <v>1819</v>
      </c>
      <c r="H336" s="8">
        <f>SUMIFS('Order Details'!B:B,'Order Details'!A:A, 'List of Orders'!A336, 'Order Details'!E:E, "Clothing")</f>
        <v>150</v>
      </c>
      <c r="I336" s="8">
        <f>SUMIFS('Order Details'!B:B,'Order Details'!A:A,'List of Orders'!A336, 'Order Details'!E:E, "Electronics")</f>
        <v>0</v>
      </c>
    </row>
    <row r="337" spans="1:9" x14ac:dyDescent="0.35">
      <c r="A337" t="s">
        <v>666</v>
      </c>
      <c r="B337" s="1">
        <v>43470</v>
      </c>
      <c r="C337" t="s">
        <v>667</v>
      </c>
      <c r="D337" t="s">
        <v>51</v>
      </c>
      <c r="E337" t="s">
        <v>52</v>
      </c>
      <c r="F337" s="3">
        <f>SUMIF('Order Details'!A:A, A337, 'Order Details'!B:B)</f>
        <v>61</v>
      </c>
      <c r="G337" s="8">
        <f>SUMIFS('Order Details'!B:B,'Order Details'!A:A, 'List of Orders'!A337, 'Order Details'!E:E, "Furniture")</f>
        <v>0</v>
      </c>
      <c r="H337" s="8">
        <f>SUMIFS('Order Details'!B:B,'Order Details'!A:A, 'List of Orders'!A337, 'Order Details'!E:E, "Clothing")</f>
        <v>61</v>
      </c>
      <c r="I337" s="8">
        <f>SUMIFS('Order Details'!B:B,'Order Details'!A:A,'List of Orders'!A337, 'Order Details'!E:E, "Electronics")</f>
        <v>0</v>
      </c>
    </row>
    <row r="338" spans="1:9" x14ac:dyDescent="0.35">
      <c r="A338" t="s">
        <v>668</v>
      </c>
      <c r="B338" s="1">
        <v>43470</v>
      </c>
      <c r="C338" t="s">
        <v>430</v>
      </c>
      <c r="D338" t="s">
        <v>55</v>
      </c>
      <c r="E338" t="s">
        <v>52</v>
      </c>
      <c r="F338" s="3">
        <f>SUMIF('Order Details'!A:A, A338, 'Order Details'!B:B)</f>
        <v>1101</v>
      </c>
      <c r="G338" s="8">
        <f>SUMIFS('Order Details'!B:B,'Order Details'!A:A, 'List of Orders'!A338, 'Order Details'!E:E, "Furniture")</f>
        <v>1101</v>
      </c>
      <c r="H338" s="8">
        <f>SUMIFS('Order Details'!B:B,'Order Details'!A:A, 'List of Orders'!A338, 'Order Details'!E:E, "Clothing")</f>
        <v>0</v>
      </c>
      <c r="I338" s="8">
        <f>SUMIFS('Order Details'!B:B,'Order Details'!A:A,'List of Orders'!A338, 'Order Details'!E:E, "Electronics")</f>
        <v>0</v>
      </c>
    </row>
    <row r="339" spans="1:9" x14ac:dyDescent="0.35">
      <c r="A339" t="s">
        <v>669</v>
      </c>
      <c r="B339" s="1">
        <v>43470</v>
      </c>
      <c r="C339" t="s">
        <v>661</v>
      </c>
      <c r="D339" t="s">
        <v>58</v>
      </c>
      <c r="E339" t="s">
        <v>59</v>
      </c>
      <c r="F339" s="3">
        <f>SUMIF('Order Details'!A:A, A339, 'Order Details'!B:B)</f>
        <v>120</v>
      </c>
      <c r="G339" s="8">
        <f>SUMIFS('Order Details'!B:B,'Order Details'!A:A, 'List of Orders'!A339, 'Order Details'!E:E, "Furniture")</f>
        <v>61</v>
      </c>
      <c r="H339" s="8">
        <f>SUMIFS('Order Details'!B:B,'Order Details'!A:A, 'List of Orders'!A339, 'Order Details'!E:E, "Clothing")</f>
        <v>59</v>
      </c>
      <c r="I339" s="8">
        <f>SUMIFS('Order Details'!B:B,'Order Details'!A:A,'List of Orders'!A339, 'Order Details'!E:E, "Electronics")</f>
        <v>0</v>
      </c>
    </row>
    <row r="340" spans="1:9" x14ac:dyDescent="0.35">
      <c r="A340" t="s">
        <v>670</v>
      </c>
      <c r="B340" s="1">
        <v>43470</v>
      </c>
      <c r="C340" t="s">
        <v>671</v>
      </c>
      <c r="D340" t="s">
        <v>62</v>
      </c>
      <c r="E340" t="s">
        <v>63</v>
      </c>
      <c r="F340" s="3">
        <f>SUMIF('Order Details'!A:A, A340, 'Order Details'!B:B)</f>
        <v>666</v>
      </c>
      <c r="G340" s="8">
        <f>SUMIFS('Order Details'!B:B,'Order Details'!A:A, 'List of Orders'!A340, 'Order Details'!E:E, "Furniture")</f>
        <v>0</v>
      </c>
      <c r="H340" s="8">
        <f>SUMIFS('Order Details'!B:B,'Order Details'!A:A, 'List of Orders'!A340, 'Order Details'!E:E, "Clothing")</f>
        <v>0</v>
      </c>
      <c r="I340" s="8">
        <f>SUMIFS('Order Details'!B:B,'Order Details'!A:A,'List of Orders'!A340, 'Order Details'!E:E, "Electronics")</f>
        <v>666</v>
      </c>
    </row>
    <row r="341" spans="1:9" x14ac:dyDescent="0.35">
      <c r="A341" t="s">
        <v>672</v>
      </c>
      <c r="B341" s="1">
        <v>43471</v>
      </c>
      <c r="C341" t="s">
        <v>673</v>
      </c>
      <c r="D341" t="s">
        <v>66</v>
      </c>
      <c r="E341" t="s">
        <v>66</v>
      </c>
      <c r="F341" s="3">
        <f>SUMIF('Order Details'!A:A, A341, 'Order Details'!B:B)</f>
        <v>114</v>
      </c>
      <c r="G341" s="8">
        <f>SUMIFS('Order Details'!B:B,'Order Details'!A:A, 'List of Orders'!A341, 'Order Details'!E:E, "Furniture")</f>
        <v>0</v>
      </c>
      <c r="H341" s="8">
        <f>SUMIFS('Order Details'!B:B,'Order Details'!A:A, 'List of Orders'!A341, 'Order Details'!E:E, "Clothing")</f>
        <v>114</v>
      </c>
      <c r="I341" s="8">
        <f>SUMIFS('Order Details'!B:B,'Order Details'!A:A,'List of Orders'!A341, 'Order Details'!E:E, "Electronics")</f>
        <v>0</v>
      </c>
    </row>
    <row r="342" spans="1:9" x14ac:dyDescent="0.35">
      <c r="A342" t="s">
        <v>674</v>
      </c>
      <c r="B342" s="1">
        <v>43472</v>
      </c>
      <c r="C342" t="s">
        <v>675</v>
      </c>
      <c r="D342" t="s">
        <v>69</v>
      </c>
      <c r="E342" t="s">
        <v>70</v>
      </c>
      <c r="F342" s="3">
        <f>SUMIF('Order Details'!A:A, A342, 'Order Details'!B:B)</f>
        <v>177</v>
      </c>
      <c r="G342" s="8">
        <f>SUMIFS('Order Details'!B:B,'Order Details'!A:A, 'List of Orders'!A342, 'Order Details'!E:E, "Furniture")</f>
        <v>0</v>
      </c>
      <c r="H342" s="8">
        <f>SUMIFS('Order Details'!B:B,'Order Details'!A:A, 'List of Orders'!A342, 'Order Details'!E:E, "Clothing")</f>
        <v>177</v>
      </c>
      <c r="I342" s="8">
        <f>SUMIFS('Order Details'!B:B,'Order Details'!A:A,'List of Orders'!A342, 'Order Details'!E:E, "Electronics")</f>
        <v>0</v>
      </c>
    </row>
    <row r="343" spans="1:9" x14ac:dyDescent="0.35">
      <c r="A343" t="s">
        <v>676</v>
      </c>
      <c r="B343" s="1">
        <v>43473</v>
      </c>
      <c r="C343" t="s">
        <v>457</v>
      </c>
      <c r="D343" t="s">
        <v>73</v>
      </c>
      <c r="E343" t="s">
        <v>74</v>
      </c>
      <c r="F343" s="3">
        <f>SUMIF('Order Details'!A:A, A343, 'Order Details'!B:B)</f>
        <v>646</v>
      </c>
      <c r="G343" s="8">
        <f>SUMIFS('Order Details'!B:B,'Order Details'!A:A, 'List of Orders'!A343, 'Order Details'!E:E, "Furniture")</f>
        <v>0</v>
      </c>
      <c r="H343" s="8">
        <f>SUMIFS('Order Details'!B:B,'Order Details'!A:A, 'List of Orders'!A343, 'Order Details'!E:E, "Clothing")</f>
        <v>0</v>
      </c>
      <c r="I343" s="8">
        <f>SUMIFS('Order Details'!B:B,'Order Details'!A:A,'List of Orders'!A343, 'Order Details'!E:E, "Electronics")</f>
        <v>646</v>
      </c>
    </row>
    <row r="344" spans="1:9" x14ac:dyDescent="0.35">
      <c r="A344" t="s">
        <v>677</v>
      </c>
      <c r="B344" s="1">
        <v>43474</v>
      </c>
      <c r="C344" t="s">
        <v>678</v>
      </c>
      <c r="D344" t="s">
        <v>7</v>
      </c>
      <c r="E344" t="s">
        <v>8</v>
      </c>
      <c r="F344" s="3">
        <f>SUMIF('Order Details'!A:A, A344, 'Order Details'!B:B)</f>
        <v>1907</v>
      </c>
      <c r="G344" s="8">
        <f>SUMIFS('Order Details'!B:B,'Order Details'!A:A, 'List of Orders'!A344, 'Order Details'!E:E, "Furniture")</f>
        <v>0</v>
      </c>
      <c r="H344" s="8">
        <f>SUMIFS('Order Details'!B:B,'Order Details'!A:A, 'List of Orders'!A344, 'Order Details'!E:E, "Clothing")</f>
        <v>360</v>
      </c>
      <c r="I344" s="8">
        <f>SUMIFS('Order Details'!B:B,'Order Details'!A:A,'List of Orders'!A344, 'Order Details'!E:E, "Electronics")</f>
        <v>1547</v>
      </c>
    </row>
    <row r="345" spans="1:9" x14ac:dyDescent="0.35">
      <c r="A345" t="s">
        <v>679</v>
      </c>
      <c r="B345" s="1">
        <v>43475</v>
      </c>
      <c r="C345" t="s">
        <v>680</v>
      </c>
      <c r="D345" t="s">
        <v>11</v>
      </c>
      <c r="E345" t="s">
        <v>12</v>
      </c>
      <c r="F345" s="3">
        <f>SUMIF('Order Details'!A:A, A345, 'Order Details'!B:B)</f>
        <v>169</v>
      </c>
      <c r="G345" s="8">
        <f>SUMIFS('Order Details'!B:B,'Order Details'!A:A, 'List of Orders'!A345, 'Order Details'!E:E, "Furniture")</f>
        <v>0</v>
      </c>
      <c r="H345" s="8">
        <f>SUMIFS('Order Details'!B:B,'Order Details'!A:A, 'List of Orders'!A345, 'Order Details'!E:E, "Clothing")</f>
        <v>169</v>
      </c>
      <c r="I345" s="8">
        <f>SUMIFS('Order Details'!B:B,'Order Details'!A:A,'List of Orders'!A345, 'Order Details'!E:E, "Electronics")</f>
        <v>0</v>
      </c>
    </row>
    <row r="346" spans="1:9" x14ac:dyDescent="0.35">
      <c r="A346" t="s">
        <v>681</v>
      </c>
      <c r="B346" s="1">
        <v>43476</v>
      </c>
      <c r="C346" t="s">
        <v>682</v>
      </c>
      <c r="D346" t="s">
        <v>15</v>
      </c>
      <c r="E346" t="s">
        <v>94</v>
      </c>
      <c r="F346" s="3">
        <f>SUMIF('Order Details'!A:A, A346, 'Order Details'!B:B)</f>
        <v>1133</v>
      </c>
      <c r="G346" s="8">
        <f>SUMIFS('Order Details'!B:B,'Order Details'!A:A, 'List of Orders'!A346, 'Order Details'!E:E, "Furniture")</f>
        <v>245</v>
      </c>
      <c r="H346" s="8">
        <f>SUMIFS('Order Details'!B:B,'Order Details'!A:A, 'List of Orders'!A346, 'Order Details'!E:E, "Clothing")</f>
        <v>123</v>
      </c>
      <c r="I346" s="8">
        <f>SUMIFS('Order Details'!B:B,'Order Details'!A:A,'List of Orders'!A346, 'Order Details'!E:E, "Electronics")</f>
        <v>765</v>
      </c>
    </row>
    <row r="347" spans="1:9" x14ac:dyDescent="0.35">
      <c r="A347" t="s">
        <v>683</v>
      </c>
      <c r="B347" s="1">
        <v>43477</v>
      </c>
      <c r="C347" t="s">
        <v>550</v>
      </c>
      <c r="D347" t="s">
        <v>73</v>
      </c>
      <c r="E347" t="s">
        <v>74</v>
      </c>
      <c r="F347" s="3">
        <f>SUMIF('Order Details'!A:A, A347, 'Order Details'!B:B)</f>
        <v>146</v>
      </c>
      <c r="G347" s="8">
        <f>SUMIFS('Order Details'!B:B,'Order Details'!A:A, 'List of Orders'!A347, 'Order Details'!E:E, "Furniture")</f>
        <v>0</v>
      </c>
      <c r="H347" s="8">
        <f>SUMIFS('Order Details'!B:B,'Order Details'!A:A, 'List of Orders'!A347, 'Order Details'!E:E, "Clothing")</f>
        <v>0</v>
      </c>
      <c r="I347" s="8">
        <f>SUMIFS('Order Details'!B:B,'Order Details'!A:A,'List of Orders'!A347, 'Order Details'!E:E, "Electronics")</f>
        <v>146</v>
      </c>
    </row>
    <row r="348" spans="1:9" x14ac:dyDescent="0.35">
      <c r="A348" t="s">
        <v>684</v>
      </c>
      <c r="B348" s="1">
        <v>43478</v>
      </c>
      <c r="C348" t="s">
        <v>685</v>
      </c>
      <c r="D348" t="s">
        <v>7</v>
      </c>
      <c r="E348" t="s">
        <v>8</v>
      </c>
      <c r="F348" s="3">
        <f>SUMIF('Order Details'!A:A, A348, 'Order Details'!B:B)</f>
        <v>497</v>
      </c>
      <c r="G348" s="8">
        <f>SUMIFS('Order Details'!B:B,'Order Details'!A:A, 'List of Orders'!A348, 'Order Details'!E:E, "Furniture")</f>
        <v>0</v>
      </c>
      <c r="H348" s="8">
        <f>SUMIFS('Order Details'!B:B,'Order Details'!A:A, 'List of Orders'!A348, 'Order Details'!E:E, "Clothing")</f>
        <v>290</v>
      </c>
      <c r="I348" s="8">
        <f>SUMIFS('Order Details'!B:B,'Order Details'!A:A,'List of Orders'!A348, 'Order Details'!E:E, "Electronics")</f>
        <v>207</v>
      </c>
    </row>
    <row r="349" spans="1:9" x14ac:dyDescent="0.35">
      <c r="A349" t="s">
        <v>686</v>
      </c>
      <c r="B349" s="1">
        <v>43478</v>
      </c>
      <c r="C349" t="s">
        <v>687</v>
      </c>
      <c r="D349" t="s">
        <v>11</v>
      </c>
      <c r="E349" t="s">
        <v>12</v>
      </c>
      <c r="F349" s="3">
        <f>SUMIF('Order Details'!A:A, A349, 'Order Details'!B:B)</f>
        <v>152</v>
      </c>
      <c r="G349" s="8">
        <f>SUMIFS('Order Details'!B:B,'Order Details'!A:A, 'List of Orders'!A349, 'Order Details'!E:E, "Furniture")</f>
        <v>152</v>
      </c>
      <c r="H349" s="8">
        <f>SUMIFS('Order Details'!B:B,'Order Details'!A:A, 'List of Orders'!A349, 'Order Details'!E:E, "Clothing")</f>
        <v>0</v>
      </c>
      <c r="I349" s="8">
        <f>SUMIFS('Order Details'!B:B,'Order Details'!A:A,'List of Orders'!A349, 'Order Details'!E:E, "Electronics")</f>
        <v>0</v>
      </c>
    </row>
    <row r="350" spans="1:9" x14ac:dyDescent="0.35">
      <c r="A350" t="s">
        <v>688</v>
      </c>
      <c r="B350" s="1">
        <v>43478</v>
      </c>
      <c r="C350" t="s">
        <v>689</v>
      </c>
      <c r="D350" t="s">
        <v>11</v>
      </c>
      <c r="E350" t="s">
        <v>91</v>
      </c>
      <c r="F350" s="3">
        <f>SUMIF('Order Details'!A:A, A350, 'Order Details'!B:B)</f>
        <v>315</v>
      </c>
      <c r="G350" s="8">
        <f>SUMIFS('Order Details'!B:B,'Order Details'!A:A, 'List of Orders'!A350, 'Order Details'!E:E, "Furniture")</f>
        <v>0</v>
      </c>
      <c r="H350" s="8">
        <f>SUMIFS('Order Details'!B:B,'Order Details'!A:A, 'List of Orders'!A350, 'Order Details'!E:E, "Clothing")</f>
        <v>315</v>
      </c>
      <c r="I350" s="8">
        <f>SUMIFS('Order Details'!B:B,'Order Details'!A:A,'List of Orders'!A350, 'Order Details'!E:E, "Electronics")</f>
        <v>0</v>
      </c>
    </row>
    <row r="351" spans="1:9" x14ac:dyDescent="0.35">
      <c r="A351" t="s">
        <v>690</v>
      </c>
      <c r="B351" s="1">
        <v>43478</v>
      </c>
      <c r="C351" t="s">
        <v>160</v>
      </c>
      <c r="D351" t="s">
        <v>15</v>
      </c>
      <c r="E351" t="s">
        <v>94</v>
      </c>
      <c r="F351" s="3">
        <f>SUMIF('Order Details'!A:A, A351, 'Order Details'!B:B)</f>
        <v>3211</v>
      </c>
      <c r="G351" s="8">
        <f>SUMIFS('Order Details'!B:B,'Order Details'!A:A, 'List of Orders'!A351, 'Order Details'!E:E, "Furniture")</f>
        <v>190</v>
      </c>
      <c r="H351" s="8">
        <f>SUMIFS('Order Details'!B:B,'Order Details'!A:A, 'List of Orders'!A351, 'Order Details'!E:E, "Clothing")</f>
        <v>755</v>
      </c>
      <c r="I351" s="8">
        <f>SUMIFS('Order Details'!B:B,'Order Details'!A:A,'List of Orders'!A351, 'Order Details'!E:E, "Electronics")</f>
        <v>2266</v>
      </c>
    </row>
    <row r="352" spans="1:9" x14ac:dyDescent="0.35">
      <c r="A352" t="s">
        <v>691</v>
      </c>
      <c r="B352" s="1">
        <v>43478</v>
      </c>
      <c r="C352" t="s">
        <v>692</v>
      </c>
      <c r="D352" t="s">
        <v>23</v>
      </c>
      <c r="E352" t="s">
        <v>24</v>
      </c>
      <c r="F352" s="3">
        <f>SUMIF('Order Details'!A:A, A352, 'Order Details'!B:B)</f>
        <v>1782</v>
      </c>
      <c r="G352" s="8">
        <f>SUMIFS('Order Details'!B:B,'Order Details'!A:A, 'List of Orders'!A352, 'Order Details'!E:E, "Furniture")</f>
        <v>742</v>
      </c>
      <c r="H352" s="8">
        <f>SUMIFS('Order Details'!B:B,'Order Details'!A:A, 'List of Orders'!A352, 'Order Details'!E:E, "Clothing")</f>
        <v>702</v>
      </c>
      <c r="I352" s="8">
        <f>SUMIFS('Order Details'!B:B,'Order Details'!A:A,'List of Orders'!A352, 'Order Details'!E:E, "Electronics")</f>
        <v>338</v>
      </c>
    </row>
    <row r="353" spans="1:9" x14ac:dyDescent="0.35">
      <c r="A353" t="s">
        <v>693</v>
      </c>
      <c r="B353" s="1">
        <v>43478</v>
      </c>
      <c r="C353" t="s">
        <v>152</v>
      </c>
      <c r="D353" t="s">
        <v>15</v>
      </c>
      <c r="E353" t="s">
        <v>94</v>
      </c>
      <c r="F353" s="3">
        <f>SUMIF('Order Details'!A:A, A353, 'Order Details'!B:B)</f>
        <v>1752</v>
      </c>
      <c r="G353" s="8">
        <f>SUMIFS('Order Details'!B:B,'Order Details'!A:A, 'List of Orders'!A353, 'Order Details'!E:E, "Furniture")</f>
        <v>173</v>
      </c>
      <c r="H353" s="8">
        <f>SUMIFS('Order Details'!B:B,'Order Details'!A:A, 'List of Orders'!A353, 'Order Details'!E:E, "Clothing")</f>
        <v>644</v>
      </c>
      <c r="I353" s="8">
        <f>SUMIFS('Order Details'!B:B,'Order Details'!A:A,'List of Orders'!A353, 'Order Details'!E:E, "Electronics")</f>
        <v>935</v>
      </c>
    </row>
    <row r="354" spans="1:9" x14ac:dyDescent="0.35">
      <c r="A354" t="s">
        <v>694</v>
      </c>
      <c r="B354" s="1">
        <v>43479</v>
      </c>
      <c r="C354" t="s">
        <v>204</v>
      </c>
      <c r="D354" t="s">
        <v>73</v>
      </c>
      <c r="E354" t="s">
        <v>74</v>
      </c>
      <c r="F354" s="3">
        <f>SUMIF('Order Details'!A:A, A354, 'Order Details'!B:B)</f>
        <v>2567</v>
      </c>
      <c r="G354" s="8">
        <f>SUMIFS('Order Details'!B:B,'Order Details'!A:A, 'List of Orders'!A354, 'Order Details'!E:E, "Furniture")</f>
        <v>1218</v>
      </c>
      <c r="H354" s="8">
        <f>SUMIFS('Order Details'!B:B,'Order Details'!A:A, 'List of Orders'!A354, 'Order Details'!E:E, "Clothing")</f>
        <v>301</v>
      </c>
      <c r="I354" s="8">
        <f>SUMIFS('Order Details'!B:B,'Order Details'!A:A,'List of Orders'!A354, 'Order Details'!E:E, "Electronics")</f>
        <v>1048</v>
      </c>
    </row>
    <row r="355" spans="1:9" x14ac:dyDescent="0.35">
      <c r="A355" t="s">
        <v>695</v>
      </c>
      <c r="B355" s="1">
        <v>43479</v>
      </c>
      <c r="C355" t="s">
        <v>696</v>
      </c>
      <c r="D355" t="s">
        <v>7</v>
      </c>
      <c r="E355" t="s">
        <v>8</v>
      </c>
      <c r="F355" s="3">
        <f>SUMIF('Order Details'!A:A, A355, 'Order Details'!B:B)</f>
        <v>2017</v>
      </c>
      <c r="G355" s="8">
        <f>SUMIFS('Order Details'!B:B,'Order Details'!A:A, 'List of Orders'!A355, 'Order Details'!E:E, "Furniture")</f>
        <v>189</v>
      </c>
      <c r="H355" s="8">
        <f>SUMIFS('Order Details'!B:B,'Order Details'!A:A, 'List of Orders'!A355, 'Order Details'!E:E, "Clothing")</f>
        <v>1010</v>
      </c>
      <c r="I355" s="8">
        <f>SUMIFS('Order Details'!B:B,'Order Details'!A:A,'List of Orders'!A355, 'Order Details'!E:E, "Electronics")</f>
        <v>818</v>
      </c>
    </row>
    <row r="356" spans="1:9" x14ac:dyDescent="0.35">
      <c r="A356" t="s">
        <v>697</v>
      </c>
      <c r="B356" s="1">
        <v>43481</v>
      </c>
      <c r="C356" t="s">
        <v>349</v>
      </c>
      <c r="D356" t="s">
        <v>11</v>
      </c>
      <c r="E356" t="s">
        <v>12</v>
      </c>
      <c r="F356" s="3">
        <f>SUMIF('Order Details'!A:A, A356, 'Order Details'!B:B)</f>
        <v>6339</v>
      </c>
      <c r="G356" s="8">
        <f>SUMIFS('Order Details'!B:B,'Order Details'!A:A, 'List of Orders'!A356, 'Order Details'!E:E, "Furniture")</f>
        <v>2927</v>
      </c>
      <c r="H356" s="8">
        <f>SUMIFS('Order Details'!B:B,'Order Details'!A:A, 'List of Orders'!A356, 'Order Details'!E:E, "Clothing")</f>
        <v>542</v>
      </c>
      <c r="I356" s="8">
        <f>SUMIFS('Order Details'!B:B,'Order Details'!A:A,'List of Orders'!A356, 'Order Details'!E:E, "Electronics")</f>
        <v>2870</v>
      </c>
    </row>
    <row r="357" spans="1:9" x14ac:dyDescent="0.35">
      <c r="A357" t="s">
        <v>698</v>
      </c>
      <c r="B357" s="1">
        <v>43482</v>
      </c>
      <c r="C357" t="s">
        <v>190</v>
      </c>
      <c r="D357" t="s">
        <v>11</v>
      </c>
      <c r="E357" t="s">
        <v>91</v>
      </c>
      <c r="F357" s="3">
        <f>SUMIF('Order Details'!A:A, A357, 'Order Details'!B:B)</f>
        <v>795</v>
      </c>
      <c r="G357" s="8">
        <f>SUMIFS('Order Details'!B:B,'Order Details'!A:A, 'List of Orders'!A357, 'Order Details'!E:E, "Furniture")</f>
        <v>0</v>
      </c>
      <c r="H357" s="8">
        <f>SUMIFS('Order Details'!B:B,'Order Details'!A:A, 'List of Orders'!A357, 'Order Details'!E:E, "Clothing")</f>
        <v>181</v>
      </c>
      <c r="I357" s="8">
        <f>SUMIFS('Order Details'!B:B,'Order Details'!A:A,'List of Orders'!A357, 'Order Details'!E:E, "Electronics")</f>
        <v>614</v>
      </c>
    </row>
    <row r="358" spans="1:9" x14ac:dyDescent="0.35">
      <c r="A358" t="s">
        <v>699</v>
      </c>
      <c r="B358" s="1">
        <v>43483</v>
      </c>
      <c r="C358" t="s">
        <v>188</v>
      </c>
      <c r="D358" t="s">
        <v>15</v>
      </c>
      <c r="E358" t="s">
        <v>94</v>
      </c>
      <c r="F358" s="3">
        <f>SUMIF('Order Details'!A:A, A358, 'Order Details'!B:B)</f>
        <v>1320</v>
      </c>
      <c r="G358" s="8">
        <f>SUMIFS('Order Details'!B:B,'Order Details'!A:A, 'List of Orders'!A358, 'Order Details'!E:E, "Furniture")</f>
        <v>1157</v>
      </c>
      <c r="H358" s="8">
        <f>SUMIFS('Order Details'!B:B,'Order Details'!A:A, 'List of Orders'!A358, 'Order Details'!E:E, "Clothing")</f>
        <v>163</v>
      </c>
      <c r="I358" s="8">
        <f>SUMIFS('Order Details'!B:B,'Order Details'!A:A,'List of Orders'!A358, 'Order Details'!E:E, "Electronics")</f>
        <v>0</v>
      </c>
    </row>
    <row r="359" spans="1:9" x14ac:dyDescent="0.35">
      <c r="A359" t="s">
        <v>700</v>
      </c>
      <c r="B359" s="1">
        <v>43483</v>
      </c>
      <c r="C359" t="s">
        <v>701</v>
      </c>
      <c r="D359" t="s">
        <v>23</v>
      </c>
      <c r="E359" t="s">
        <v>24</v>
      </c>
      <c r="F359" s="3">
        <f>SUMIF('Order Details'!A:A, A359, 'Order Details'!B:B)</f>
        <v>465</v>
      </c>
      <c r="G359" s="8">
        <f>SUMIFS('Order Details'!B:B,'Order Details'!A:A, 'List of Orders'!A359, 'Order Details'!E:E, "Furniture")</f>
        <v>0</v>
      </c>
      <c r="H359" s="8">
        <f>SUMIFS('Order Details'!B:B,'Order Details'!A:A, 'List of Orders'!A359, 'Order Details'!E:E, "Clothing")</f>
        <v>465</v>
      </c>
      <c r="I359" s="8">
        <f>SUMIFS('Order Details'!B:B,'Order Details'!A:A,'List of Orders'!A359, 'Order Details'!E:E, "Electronics")</f>
        <v>0</v>
      </c>
    </row>
    <row r="360" spans="1:9" x14ac:dyDescent="0.35">
      <c r="A360" t="s">
        <v>702</v>
      </c>
      <c r="B360" s="1">
        <v>43483</v>
      </c>
      <c r="C360" t="s">
        <v>703</v>
      </c>
      <c r="D360" t="s">
        <v>15</v>
      </c>
      <c r="E360" t="s">
        <v>94</v>
      </c>
      <c r="F360" s="3">
        <f>SUMIF('Order Details'!A:A, A360, 'Order Details'!B:B)</f>
        <v>2268</v>
      </c>
      <c r="G360" s="8">
        <f>SUMIFS('Order Details'!B:B,'Order Details'!A:A, 'List of Orders'!A360, 'Order Details'!E:E, "Furniture")</f>
        <v>1110</v>
      </c>
      <c r="H360" s="8">
        <f>SUMIFS('Order Details'!B:B,'Order Details'!A:A, 'List of Orders'!A360, 'Order Details'!E:E, "Clothing")</f>
        <v>269</v>
      </c>
      <c r="I360" s="8">
        <f>SUMIFS('Order Details'!B:B,'Order Details'!A:A,'List of Orders'!A360, 'Order Details'!E:E, "Electronics")</f>
        <v>889</v>
      </c>
    </row>
    <row r="361" spans="1:9" x14ac:dyDescent="0.35">
      <c r="A361" t="s">
        <v>704</v>
      </c>
      <c r="B361" s="1">
        <v>43483</v>
      </c>
      <c r="C361" t="s">
        <v>190</v>
      </c>
      <c r="D361" t="s">
        <v>73</v>
      </c>
      <c r="E361" t="s">
        <v>74</v>
      </c>
      <c r="F361" s="3">
        <f>SUMIF('Order Details'!A:A, A361, 'Order Details'!B:B)</f>
        <v>171</v>
      </c>
      <c r="G361" s="8">
        <f>SUMIFS('Order Details'!B:B,'Order Details'!A:A, 'List of Orders'!A361, 'Order Details'!E:E, "Furniture")</f>
        <v>171</v>
      </c>
      <c r="H361" s="8">
        <f>SUMIFS('Order Details'!B:B,'Order Details'!A:A, 'List of Orders'!A361, 'Order Details'!E:E, "Clothing")</f>
        <v>0</v>
      </c>
      <c r="I361" s="8">
        <f>SUMIFS('Order Details'!B:B,'Order Details'!A:A,'List of Orders'!A361, 'Order Details'!E:E, "Electronics")</f>
        <v>0</v>
      </c>
    </row>
    <row r="362" spans="1:9" x14ac:dyDescent="0.35">
      <c r="A362" t="s">
        <v>705</v>
      </c>
      <c r="B362" s="1">
        <v>43483</v>
      </c>
      <c r="C362" t="s">
        <v>366</v>
      </c>
      <c r="D362" t="s">
        <v>7</v>
      </c>
      <c r="E362" t="s">
        <v>8</v>
      </c>
      <c r="F362" s="3">
        <f>SUMIF('Order Details'!A:A, A362, 'Order Details'!B:B)</f>
        <v>954</v>
      </c>
      <c r="G362" s="8">
        <f>SUMIFS('Order Details'!B:B,'Order Details'!A:A, 'List of Orders'!A362, 'Order Details'!E:E, "Furniture")</f>
        <v>366</v>
      </c>
      <c r="H362" s="8">
        <f>SUMIFS('Order Details'!B:B,'Order Details'!A:A, 'List of Orders'!A362, 'Order Details'!E:E, "Clothing")</f>
        <v>142</v>
      </c>
      <c r="I362" s="8">
        <f>SUMIFS('Order Details'!B:B,'Order Details'!A:A,'List of Orders'!A362, 'Order Details'!E:E, "Electronics")</f>
        <v>446</v>
      </c>
    </row>
    <row r="363" spans="1:9" x14ac:dyDescent="0.35">
      <c r="A363" t="s">
        <v>706</v>
      </c>
      <c r="B363" s="1">
        <v>43484</v>
      </c>
      <c r="C363" t="s">
        <v>707</v>
      </c>
      <c r="D363" t="s">
        <v>11</v>
      </c>
      <c r="E363" t="s">
        <v>12</v>
      </c>
      <c r="F363" s="3">
        <f>SUMIF('Order Details'!A:A, A363, 'Order Details'!B:B)</f>
        <v>1116</v>
      </c>
      <c r="G363" s="8">
        <f>SUMIFS('Order Details'!B:B,'Order Details'!A:A, 'List of Orders'!A363, 'Order Details'!E:E, "Furniture")</f>
        <v>544</v>
      </c>
      <c r="H363" s="8">
        <f>SUMIFS('Order Details'!B:B,'Order Details'!A:A, 'List of Orders'!A363, 'Order Details'!E:E, "Clothing")</f>
        <v>0</v>
      </c>
      <c r="I363" s="8">
        <f>SUMIFS('Order Details'!B:B,'Order Details'!A:A,'List of Orders'!A363, 'Order Details'!E:E, "Electronics")</f>
        <v>572</v>
      </c>
    </row>
    <row r="364" spans="1:9" x14ac:dyDescent="0.35">
      <c r="A364" t="s">
        <v>708</v>
      </c>
      <c r="B364" s="1">
        <v>43484</v>
      </c>
      <c r="C364" t="s">
        <v>709</v>
      </c>
      <c r="D364" t="s">
        <v>11</v>
      </c>
      <c r="E364" t="s">
        <v>91</v>
      </c>
      <c r="F364" s="3">
        <f>SUMIF('Order Details'!A:A, A364, 'Order Details'!B:B)</f>
        <v>53</v>
      </c>
      <c r="G364" s="8">
        <f>SUMIFS('Order Details'!B:B,'Order Details'!A:A, 'List of Orders'!A364, 'Order Details'!E:E, "Furniture")</f>
        <v>53</v>
      </c>
      <c r="H364" s="8">
        <f>SUMIFS('Order Details'!B:B,'Order Details'!A:A, 'List of Orders'!A364, 'Order Details'!E:E, "Clothing")</f>
        <v>0</v>
      </c>
      <c r="I364" s="8">
        <f>SUMIFS('Order Details'!B:B,'Order Details'!A:A,'List of Orders'!A364, 'Order Details'!E:E, "Electronics")</f>
        <v>0</v>
      </c>
    </row>
    <row r="365" spans="1:9" x14ac:dyDescent="0.35">
      <c r="A365" t="s">
        <v>710</v>
      </c>
      <c r="B365" s="1">
        <v>43485</v>
      </c>
      <c r="C365" t="s">
        <v>711</v>
      </c>
      <c r="D365" t="s">
        <v>15</v>
      </c>
      <c r="E365" t="s">
        <v>94</v>
      </c>
      <c r="F365" s="3">
        <f>SUMIF('Order Details'!A:A, A365, 'Order Details'!B:B)</f>
        <v>1904</v>
      </c>
      <c r="G365" s="8">
        <f>SUMIFS('Order Details'!B:B,'Order Details'!A:A, 'List of Orders'!A365, 'Order Details'!E:E, "Furniture")</f>
        <v>346</v>
      </c>
      <c r="H365" s="8">
        <f>SUMIFS('Order Details'!B:B,'Order Details'!A:A, 'List of Orders'!A365, 'Order Details'!E:E, "Clothing")</f>
        <v>288</v>
      </c>
      <c r="I365" s="8">
        <f>SUMIFS('Order Details'!B:B,'Order Details'!A:A,'List of Orders'!A365, 'Order Details'!E:E, "Electronics")</f>
        <v>1270</v>
      </c>
    </row>
    <row r="366" spans="1:9" x14ac:dyDescent="0.35">
      <c r="A366" t="s">
        <v>712</v>
      </c>
      <c r="B366" s="1">
        <v>43486</v>
      </c>
      <c r="C366" t="s">
        <v>713</v>
      </c>
      <c r="D366" t="s">
        <v>23</v>
      </c>
      <c r="E366" t="s">
        <v>24</v>
      </c>
      <c r="F366" s="3">
        <f>SUMIF('Order Details'!A:A, A366, 'Order Details'!B:B)</f>
        <v>17</v>
      </c>
      <c r="G366" s="8">
        <f>SUMIFS('Order Details'!B:B,'Order Details'!A:A, 'List of Orders'!A366, 'Order Details'!E:E, "Furniture")</f>
        <v>0</v>
      </c>
      <c r="H366" s="8">
        <f>SUMIFS('Order Details'!B:B,'Order Details'!A:A, 'List of Orders'!A366, 'Order Details'!E:E, "Clothing")</f>
        <v>17</v>
      </c>
      <c r="I366" s="8">
        <f>SUMIFS('Order Details'!B:B,'Order Details'!A:A,'List of Orders'!A366, 'Order Details'!E:E, "Electronics")</f>
        <v>0</v>
      </c>
    </row>
    <row r="367" spans="1:9" x14ac:dyDescent="0.35">
      <c r="A367" t="s">
        <v>714</v>
      </c>
      <c r="B367" s="1">
        <v>43486</v>
      </c>
      <c r="C367" t="s">
        <v>349</v>
      </c>
      <c r="D367" t="s">
        <v>19</v>
      </c>
      <c r="E367" t="s">
        <v>554</v>
      </c>
      <c r="F367" s="3">
        <f>SUMIF('Order Details'!A:A, A367, 'Order Details'!B:B)</f>
        <v>510</v>
      </c>
      <c r="G367" s="8">
        <f>SUMIFS('Order Details'!B:B,'Order Details'!A:A, 'List of Orders'!A367, 'Order Details'!E:E, "Furniture")</f>
        <v>0</v>
      </c>
      <c r="H367" s="8">
        <f>SUMIFS('Order Details'!B:B,'Order Details'!A:A, 'List of Orders'!A367, 'Order Details'!E:E, "Clothing")</f>
        <v>0</v>
      </c>
      <c r="I367" s="8">
        <f>SUMIFS('Order Details'!B:B,'Order Details'!A:A,'List of Orders'!A367, 'Order Details'!E:E, "Electronics")</f>
        <v>510</v>
      </c>
    </row>
    <row r="368" spans="1:9" x14ac:dyDescent="0.35">
      <c r="A368" t="s">
        <v>715</v>
      </c>
      <c r="B368" s="1">
        <v>43486</v>
      </c>
      <c r="C368" t="s">
        <v>539</v>
      </c>
      <c r="D368" t="s">
        <v>39</v>
      </c>
      <c r="E368" t="s">
        <v>557</v>
      </c>
      <c r="F368" s="3">
        <f>SUMIF('Order Details'!A:A, A368, 'Order Details'!B:B)</f>
        <v>365</v>
      </c>
      <c r="G368" s="8">
        <f>SUMIFS('Order Details'!B:B,'Order Details'!A:A, 'List of Orders'!A368, 'Order Details'!E:E, "Furniture")</f>
        <v>119</v>
      </c>
      <c r="H368" s="8">
        <f>SUMIFS('Order Details'!B:B,'Order Details'!A:A, 'List of Orders'!A368, 'Order Details'!E:E, "Clothing")</f>
        <v>246</v>
      </c>
      <c r="I368" s="8">
        <f>SUMIFS('Order Details'!B:B,'Order Details'!A:A,'List of Orders'!A368, 'Order Details'!E:E, "Electronics")</f>
        <v>0</v>
      </c>
    </row>
    <row r="369" spans="1:9" x14ac:dyDescent="0.35">
      <c r="A369" t="s">
        <v>716</v>
      </c>
      <c r="B369" s="1">
        <v>43486</v>
      </c>
      <c r="C369" t="s">
        <v>717</v>
      </c>
      <c r="D369" t="s">
        <v>51</v>
      </c>
      <c r="E369" t="s">
        <v>560</v>
      </c>
      <c r="F369" s="3">
        <f>SUMIF('Order Details'!A:A, A369, 'Order Details'!B:B)</f>
        <v>811</v>
      </c>
      <c r="G369" s="8">
        <f>SUMIFS('Order Details'!B:B,'Order Details'!A:A, 'List of Orders'!A369, 'Order Details'!E:E, "Furniture")</f>
        <v>0</v>
      </c>
      <c r="H369" s="8">
        <f>SUMIFS('Order Details'!B:B,'Order Details'!A:A, 'List of Orders'!A369, 'Order Details'!E:E, "Clothing")</f>
        <v>0</v>
      </c>
      <c r="I369" s="8">
        <f>SUMIFS('Order Details'!B:B,'Order Details'!A:A,'List of Orders'!A369, 'Order Details'!E:E, "Electronics")</f>
        <v>811</v>
      </c>
    </row>
    <row r="370" spans="1:9" x14ac:dyDescent="0.35">
      <c r="A370" t="s">
        <v>718</v>
      </c>
      <c r="B370" s="1">
        <v>43486</v>
      </c>
      <c r="C370" t="s">
        <v>719</v>
      </c>
      <c r="D370" t="s">
        <v>7</v>
      </c>
      <c r="E370" t="s">
        <v>548</v>
      </c>
      <c r="F370" s="3">
        <f>SUMIF('Order Details'!A:A, A370, 'Order Details'!B:B)</f>
        <v>3343</v>
      </c>
      <c r="G370" s="8">
        <f>SUMIFS('Order Details'!B:B,'Order Details'!A:A, 'List of Orders'!A370, 'Order Details'!E:E, "Furniture")</f>
        <v>2452</v>
      </c>
      <c r="H370" s="8">
        <f>SUMIFS('Order Details'!B:B,'Order Details'!A:A, 'List of Orders'!A370, 'Order Details'!E:E, "Clothing")</f>
        <v>171</v>
      </c>
      <c r="I370" s="8">
        <f>SUMIFS('Order Details'!B:B,'Order Details'!A:A,'List of Orders'!A370, 'Order Details'!E:E, "Electronics")</f>
        <v>720</v>
      </c>
    </row>
    <row r="371" spans="1:9" x14ac:dyDescent="0.35">
      <c r="A371" t="s">
        <v>720</v>
      </c>
      <c r="B371" s="1">
        <v>43487</v>
      </c>
      <c r="C371" t="s">
        <v>176</v>
      </c>
      <c r="D371" t="s">
        <v>11</v>
      </c>
      <c r="E371" t="s">
        <v>91</v>
      </c>
      <c r="F371" s="3">
        <f>SUMIF('Order Details'!A:A, A371, 'Order Details'!B:B)</f>
        <v>1421</v>
      </c>
      <c r="G371" s="8">
        <f>SUMIFS('Order Details'!B:B,'Order Details'!A:A, 'List of Orders'!A371, 'Order Details'!E:E, "Furniture")</f>
        <v>742</v>
      </c>
      <c r="H371" s="8">
        <f>SUMIFS('Order Details'!B:B,'Order Details'!A:A, 'List of Orders'!A371, 'Order Details'!E:E, "Clothing")</f>
        <v>111</v>
      </c>
      <c r="I371" s="8">
        <f>SUMIFS('Order Details'!B:B,'Order Details'!A:A,'List of Orders'!A371, 'Order Details'!E:E, "Electronics")</f>
        <v>568</v>
      </c>
    </row>
    <row r="372" spans="1:9" x14ac:dyDescent="0.35">
      <c r="A372" t="s">
        <v>721</v>
      </c>
      <c r="B372" s="1">
        <v>43487</v>
      </c>
      <c r="C372" t="s">
        <v>182</v>
      </c>
      <c r="D372" t="s">
        <v>15</v>
      </c>
      <c r="E372" t="s">
        <v>94</v>
      </c>
      <c r="F372" s="3">
        <f>SUMIF('Order Details'!A:A, A372, 'Order Details'!B:B)</f>
        <v>244</v>
      </c>
      <c r="G372" s="8">
        <f>SUMIFS('Order Details'!B:B,'Order Details'!A:A, 'List of Orders'!A372, 'Order Details'!E:E, "Furniture")</f>
        <v>244</v>
      </c>
      <c r="H372" s="8">
        <f>SUMIFS('Order Details'!B:B,'Order Details'!A:A, 'List of Orders'!A372, 'Order Details'!E:E, "Clothing")</f>
        <v>0</v>
      </c>
      <c r="I372" s="8">
        <f>SUMIFS('Order Details'!B:B,'Order Details'!A:A,'List of Orders'!A372, 'Order Details'!E:E, "Electronics")</f>
        <v>0</v>
      </c>
    </row>
    <row r="373" spans="1:9" x14ac:dyDescent="0.35">
      <c r="A373" t="s">
        <v>722</v>
      </c>
      <c r="B373" s="1">
        <v>43488</v>
      </c>
      <c r="C373" t="s">
        <v>723</v>
      </c>
      <c r="D373" t="s">
        <v>19</v>
      </c>
      <c r="E373" t="s">
        <v>554</v>
      </c>
      <c r="F373" s="3">
        <f>SUMIF('Order Details'!A:A, A373, 'Order Details'!B:B)</f>
        <v>115</v>
      </c>
      <c r="G373" s="8">
        <f>SUMIFS('Order Details'!B:B,'Order Details'!A:A, 'List of Orders'!A373, 'Order Details'!E:E, "Furniture")</f>
        <v>0</v>
      </c>
      <c r="H373" s="8">
        <f>SUMIFS('Order Details'!B:B,'Order Details'!A:A, 'List of Orders'!A373, 'Order Details'!E:E, "Clothing")</f>
        <v>0</v>
      </c>
      <c r="I373" s="8">
        <f>SUMIFS('Order Details'!B:B,'Order Details'!A:A,'List of Orders'!A373, 'Order Details'!E:E, "Electronics")</f>
        <v>115</v>
      </c>
    </row>
    <row r="374" spans="1:9" x14ac:dyDescent="0.35">
      <c r="A374" t="s">
        <v>724</v>
      </c>
      <c r="B374" s="1">
        <v>43489</v>
      </c>
      <c r="C374" t="s">
        <v>725</v>
      </c>
      <c r="D374" t="s">
        <v>39</v>
      </c>
      <c r="E374" t="s">
        <v>557</v>
      </c>
      <c r="F374" s="3">
        <f>SUMIF('Order Details'!A:A, A374, 'Order Details'!B:B)</f>
        <v>5228</v>
      </c>
      <c r="G374" s="8">
        <f>SUMIFS('Order Details'!B:B,'Order Details'!A:A, 'List of Orders'!A374, 'Order Details'!E:E, "Furniture")</f>
        <v>0</v>
      </c>
      <c r="H374" s="8">
        <f>SUMIFS('Order Details'!B:B,'Order Details'!A:A, 'List of Orders'!A374, 'Order Details'!E:E, "Clothing")</f>
        <v>1087</v>
      </c>
      <c r="I374" s="8">
        <f>SUMIFS('Order Details'!B:B,'Order Details'!A:A,'List of Orders'!A374, 'Order Details'!E:E, "Electronics")</f>
        <v>4141</v>
      </c>
    </row>
    <row r="375" spans="1:9" x14ac:dyDescent="0.35">
      <c r="A375" t="s">
        <v>726</v>
      </c>
      <c r="B375" s="1">
        <v>43490</v>
      </c>
      <c r="C375" t="s">
        <v>727</v>
      </c>
      <c r="D375" t="s">
        <v>19</v>
      </c>
      <c r="E375" t="s">
        <v>554</v>
      </c>
      <c r="F375" s="3">
        <f>SUMIF('Order Details'!A:A, A375, 'Order Details'!B:B)</f>
        <v>662</v>
      </c>
      <c r="G375" s="8">
        <f>SUMIFS('Order Details'!B:B,'Order Details'!A:A, 'List of Orders'!A375, 'Order Details'!E:E, "Furniture")</f>
        <v>662</v>
      </c>
      <c r="H375" s="8">
        <f>SUMIFS('Order Details'!B:B,'Order Details'!A:A, 'List of Orders'!A375, 'Order Details'!E:E, "Clothing")</f>
        <v>0</v>
      </c>
      <c r="I375" s="8">
        <f>SUMIFS('Order Details'!B:B,'Order Details'!A:A,'List of Orders'!A375, 'Order Details'!E:E, "Electronics")</f>
        <v>0</v>
      </c>
    </row>
    <row r="376" spans="1:9" x14ac:dyDescent="0.35">
      <c r="A376" t="s">
        <v>728</v>
      </c>
      <c r="B376" s="1">
        <v>43490</v>
      </c>
      <c r="C376" t="s">
        <v>152</v>
      </c>
      <c r="D376" t="s">
        <v>39</v>
      </c>
      <c r="E376" t="s">
        <v>557</v>
      </c>
      <c r="F376" s="3">
        <f>SUMIF('Order Details'!A:A, A376, 'Order Details'!B:B)</f>
        <v>29</v>
      </c>
      <c r="G376" s="8">
        <f>SUMIFS('Order Details'!B:B,'Order Details'!A:A, 'List of Orders'!A376, 'Order Details'!E:E, "Furniture")</f>
        <v>0</v>
      </c>
      <c r="H376" s="8">
        <f>SUMIFS('Order Details'!B:B,'Order Details'!A:A, 'List of Orders'!A376, 'Order Details'!E:E, "Clothing")</f>
        <v>29</v>
      </c>
      <c r="I376" s="8">
        <f>SUMIFS('Order Details'!B:B,'Order Details'!A:A,'List of Orders'!A376, 'Order Details'!E:E, "Electronics")</f>
        <v>0</v>
      </c>
    </row>
    <row r="377" spans="1:9" x14ac:dyDescent="0.35">
      <c r="A377" t="s">
        <v>729</v>
      </c>
      <c r="B377" s="1">
        <v>43490</v>
      </c>
      <c r="C377" t="s">
        <v>730</v>
      </c>
      <c r="D377" t="s">
        <v>51</v>
      </c>
      <c r="E377" t="s">
        <v>560</v>
      </c>
      <c r="F377" s="3">
        <f>SUMIF('Order Details'!A:A, A377, 'Order Details'!B:B)</f>
        <v>193</v>
      </c>
      <c r="G377" s="8">
        <f>SUMIFS('Order Details'!B:B,'Order Details'!A:A, 'List of Orders'!A377, 'Order Details'!E:E, "Furniture")</f>
        <v>0</v>
      </c>
      <c r="H377" s="8">
        <f>SUMIFS('Order Details'!B:B,'Order Details'!A:A, 'List of Orders'!A377, 'Order Details'!E:E, "Clothing")</f>
        <v>193</v>
      </c>
      <c r="I377" s="8">
        <f>SUMIFS('Order Details'!B:B,'Order Details'!A:A,'List of Orders'!A377, 'Order Details'!E:E, "Electronics")</f>
        <v>0</v>
      </c>
    </row>
    <row r="378" spans="1:9" x14ac:dyDescent="0.35">
      <c r="A378" t="s">
        <v>731</v>
      </c>
      <c r="B378" s="1">
        <v>43492</v>
      </c>
      <c r="C378" t="s">
        <v>200</v>
      </c>
      <c r="D378" t="s">
        <v>7</v>
      </c>
      <c r="E378" t="s">
        <v>548</v>
      </c>
      <c r="F378" s="3">
        <f>SUMIF('Order Details'!A:A, A378, 'Order Details'!B:B)</f>
        <v>281</v>
      </c>
      <c r="G378" s="8">
        <f>SUMIFS('Order Details'!B:B,'Order Details'!A:A, 'List of Orders'!A378, 'Order Details'!E:E, "Furniture")</f>
        <v>0</v>
      </c>
      <c r="H378" s="8">
        <f>SUMIFS('Order Details'!B:B,'Order Details'!A:A, 'List of Orders'!A378, 'Order Details'!E:E, "Clothing")</f>
        <v>281</v>
      </c>
      <c r="I378" s="8">
        <f>SUMIFS('Order Details'!B:B,'Order Details'!A:A,'List of Orders'!A378, 'Order Details'!E:E, "Electronics")</f>
        <v>0</v>
      </c>
    </row>
    <row r="379" spans="1:9" x14ac:dyDescent="0.35">
      <c r="A379" t="s">
        <v>732</v>
      </c>
      <c r="B379" s="1">
        <v>43492</v>
      </c>
      <c r="C379" t="s">
        <v>733</v>
      </c>
      <c r="D379" t="s">
        <v>11</v>
      </c>
      <c r="E379" t="s">
        <v>91</v>
      </c>
      <c r="F379" s="3">
        <f>SUMIF('Order Details'!A:A, A379, 'Order Details'!B:B)</f>
        <v>1404</v>
      </c>
      <c r="G379" s="8">
        <f>SUMIFS('Order Details'!B:B,'Order Details'!A:A, 'List of Orders'!A379, 'Order Details'!E:E, "Furniture")</f>
        <v>0</v>
      </c>
      <c r="H379" s="8">
        <f>SUMIFS('Order Details'!B:B,'Order Details'!A:A, 'List of Orders'!A379, 'Order Details'!E:E, "Clothing")</f>
        <v>341</v>
      </c>
      <c r="I379" s="8">
        <f>SUMIFS('Order Details'!B:B,'Order Details'!A:A,'List of Orders'!A379, 'Order Details'!E:E, "Electronics")</f>
        <v>1063</v>
      </c>
    </row>
    <row r="380" spans="1:9" x14ac:dyDescent="0.35">
      <c r="A380" t="s">
        <v>734</v>
      </c>
      <c r="B380" s="1">
        <v>43492</v>
      </c>
      <c r="C380" t="s">
        <v>390</v>
      </c>
      <c r="D380" t="s">
        <v>15</v>
      </c>
      <c r="E380" t="s">
        <v>94</v>
      </c>
      <c r="F380" s="3">
        <f>SUMIF('Order Details'!A:A, A380, 'Order Details'!B:B)</f>
        <v>995</v>
      </c>
      <c r="G380" s="8">
        <f>SUMIFS('Order Details'!B:B,'Order Details'!A:A, 'List of Orders'!A380, 'Order Details'!E:E, "Furniture")</f>
        <v>284</v>
      </c>
      <c r="H380" s="8">
        <f>SUMIFS('Order Details'!B:B,'Order Details'!A:A, 'List of Orders'!A380, 'Order Details'!E:E, "Clothing")</f>
        <v>711</v>
      </c>
      <c r="I380" s="8">
        <f>SUMIFS('Order Details'!B:B,'Order Details'!A:A,'List of Orders'!A380, 'Order Details'!E:E, "Electronics")</f>
        <v>0</v>
      </c>
    </row>
    <row r="381" spans="1:9" x14ac:dyDescent="0.35">
      <c r="A381" t="s">
        <v>735</v>
      </c>
      <c r="B381" s="1">
        <v>43492</v>
      </c>
      <c r="C381" t="s">
        <v>247</v>
      </c>
      <c r="D381" t="s">
        <v>19</v>
      </c>
      <c r="E381" t="s">
        <v>554</v>
      </c>
      <c r="F381" s="3">
        <f>SUMIF('Order Details'!A:A, A381, 'Order Details'!B:B)</f>
        <v>22</v>
      </c>
      <c r="G381" s="8">
        <f>SUMIFS('Order Details'!B:B,'Order Details'!A:A, 'List of Orders'!A381, 'Order Details'!E:E, "Furniture")</f>
        <v>0</v>
      </c>
      <c r="H381" s="8">
        <f>SUMIFS('Order Details'!B:B,'Order Details'!A:A, 'List of Orders'!A381, 'Order Details'!E:E, "Clothing")</f>
        <v>22</v>
      </c>
      <c r="I381" s="8">
        <f>SUMIFS('Order Details'!B:B,'Order Details'!A:A,'List of Orders'!A381, 'Order Details'!E:E, "Electronics")</f>
        <v>0</v>
      </c>
    </row>
    <row r="382" spans="1:9" x14ac:dyDescent="0.35">
      <c r="A382" t="s">
        <v>736</v>
      </c>
      <c r="B382" s="1">
        <v>43493</v>
      </c>
      <c r="C382" t="s">
        <v>737</v>
      </c>
      <c r="D382" t="s">
        <v>606</v>
      </c>
      <c r="E382" t="s">
        <v>606</v>
      </c>
      <c r="F382" s="3">
        <f>SUMIF('Order Details'!A:A, A382, 'Order Details'!B:B)</f>
        <v>1318</v>
      </c>
      <c r="G382" s="8">
        <f>SUMIFS('Order Details'!B:B,'Order Details'!A:A, 'List of Orders'!A382, 'Order Details'!E:E, "Furniture")</f>
        <v>245</v>
      </c>
      <c r="H382" s="8">
        <f>SUMIFS('Order Details'!B:B,'Order Details'!A:A, 'List of Orders'!A382, 'Order Details'!E:E, "Clothing")</f>
        <v>206</v>
      </c>
      <c r="I382" s="8">
        <f>SUMIFS('Order Details'!B:B,'Order Details'!A:A,'List of Orders'!A382, 'Order Details'!E:E, "Electronics")</f>
        <v>867</v>
      </c>
    </row>
    <row r="383" spans="1:9" x14ac:dyDescent="0.35">
      <c r="A383" t="s">
        <v>738</v>
      </c>
      <c r="B383" s="1">
        <v>43494</v>
      </c>
      <c r="C383" t="s">
        <v>739</v>
      </c>
      <c r="D383" t="s">
        <v>606</v>
      </c>
      <c r="E383" t="s">
        <v>606</v>
      </c>
      <c r="F383" s="3">
        <f>SUMIF('Order Details'!A:A, A383, 'Order Details'!B:B)</f>
        <v>13</v>
      </c>
      <c r="G383" s="8">
        <f>SUMIFS('Order Details'!B:B,'Order Details'!A:A, 'List of Orders'!A383, 'Order Details'!E:E, "Furniture")</f>
        <v>0</v>
      </c>
      <c r="H383" s="8">
        <f>SUMIFS('Order Details'!B:B,'Order Details'!A:A, 'List of Orders'!A383, 'Order Details'!E:E, "Clothing")</f>
        <v>13</v>
      </c>
      <c r="I383" s="8">
        <f>SUMIFS('Order Details'!B:B,'Order Details'!A:A,'List of Orders'!A383, 'Order Details'!E:E, "Electronics")</f>
        <v>0</v>
      </c>
    </row>
    <row r="384" spans="1:9" x14ac:dyDescent="0.35">
      <c r="A384" t="s">
        <v>740</v>
      </c>
      <c r="B384" s="1">
        <v>43495</v>
      </c>
      <c r="C384" t="s">
        <v>741</v>
      </c>
      <c r="D384" t="s">
        <v>606</v>
      </c>
      <c r="E384" t="s">
        <v>606</v>
      </c>
      <c r="F384" s="3">
        <f>SUMIF('Order Details'!A:A, A384, 'Order Details'!B:B)</f>
        <v>1034</v>
      </c>
      <c r="G384" s="8">
        <f>SUMIFS('Order Details'!B:B,'Order Details'!A:A, 'List of Orders'!A384, 'Order Details'!E:E, "Furniture")</f>
        <v>754</v>
      </c>
      <c r="H384" s="8">
        <f>SUMIFS('Order Details'!B:B,'Order Details'!A:A, 'List of Orders'!A384, 'Order Details'!E:E, "Clothing")</f>
        <v>280</v>
      </c>
      <c r="I384" s="8">
        <f>SUMIFS('Order Details'!B:B,'Order Details'!A:A,'List of Orders'!A384, 'Order Details'!E:E, "Electronics")</f>
        <v>0</v>
      </c>
    </row>
    <row r="385" spans="1:9" x14ac:dyDescent="0.35">
      <c r="A385" t="s">
        <v>742</v>
      </c>
      <c r="B385" s="1">
        <v>43495</v>
      </c>
      <c r="C385" t="s">
        <v>626</v>
      </c>
      <c r="D385" t="s">
        <v>606</v>
      </c>
      <c r="E385" t="s">
        <v>606</v>
      </c>
      <c r="F385" s="3">
        <f>SUMIF('Order Details'!A:A, A385, 'Order Details'!B:B)</f>
        <v>304</v>
      </c>
      <c r="G385" s="8">
        <f>SUMIFS('Order Details'!B:B,'Order Details'!A:A, 'List of Orders'!A385, 'Order Details'!E:E, "Furniture")</f>
        <v>0</v>
      </c>
      <c r="H385" s="8">
        <f>SUMIFS('Order Details'!B:B,'Order Details'!A:A, 'List of Orders'!A385, 'Order Details'!E:E, "Clothing")</f>
        <v>304</v>
      </c>
      <c r="I385" s="8">
        <f>SUMIFS('Order Details'!B:B,'Order Details'!A:A,'List of Orders'!A385, 'Order Details'!E:E, "Electronics")</f>
        <v>0</v>
      </c>
    </row>
    <row r="386" spans="1:9" x14ac:dyDescent="0.35">
      <c r="A386" t="s">
        <v>743</v>
      </c>
      <c r="B386" s="1">
        <v>43496</v>
      </c>
      <c r="C386" t="s">
        <v>744</v>
      </c>
      <c r="D386" t="s">
        <v>15</v>
      </c>
      <c r="E386" t="s">
        <v>94</v>
      </c>
      <c r="F386" s="3">
        <f>SUMIF('Order Details'!A:A, A386, 'Order Details'!B:B)</f>
        <v>381</v>
      </c>
      <c r="G386" s="8">
        <f>SUMIFS('Order Details'!B:B,'Order Details'!A:A, 'List of Orders'!A386, 'Order Details'!E:E, "Furniture")</f>
        <v>0</v>
      </c>
      <c r="H386" s="8">
        <f>SUMIFS('Order Details'!B:B,'Order Details'!A:A, 'List of Orders'!A386, 'Order Details'!E:E, "Clothing")</f>
        <v>381</v>
      </c>
      <c r="I386" s="8">
        <f>SUMIFS('Order Details'!B:B,'Order Details'!A:A,'List of Orders'!A386, 'Order Details'!E:E, "Electronics")</f>
        <v>0</v>
      </c>
    </row>
    <row r="387" spans="1:9" x14ac:dyDescent="0.35">
      <c r="A387" t="s">
        <v>745</v>
      </c>
      <c r="B387" s="1">
        <v>43496</v>
      </c>
      <c r="C387" t="s">
        <v>247</v>
      </c>
      <c r="D387" t="s">
        <v>19</v>
      </c>
      <c r="E387" t="s">
        <v>554</v>
      </c>
      <c r="F387" s="3">
        <f>SUMIF('Order Details'!A:A, A387, 'Order Details'!B:B)</f>
        <v>2225</v>
      </c>
      <c r="G387" s="8">
        <f>SUMIFS('Order Details'!B:B,'Order Details'!A:A, 'List of Orders'!A387, 'Order Details'!E:E, "Furniture")</f>
        <v>749</v>
      </c>
      <c r="H387" s="8">
        <f>SUMIFS('Order Details'!B:B,'Order Details'!A:A, 'List of Orders'!A387, 'Order Details'!E:E, "Clothing")</f>
        <v>71</v>
      </c>
      <c r="I387" s="8">
        <f>SUMIFS('Order Details'!B:B,'Order Details'!A:A,'List of Orders'!A387, 'Order Details'!E:E, "Electronics")</f>
        <v>1405</v>
      </c>
    </row>
    <row r="388" spans="1:9" x14ac:dyDescent="0.35">
      <c r="A388" t="s">
        <v>746</v>
      </c>
      <c r="B388" s="1">
        <v>43496</v>
      </c>
      <c r="C388" t="s">
        <v>747</v>
      </c>
      <c r="D388" t="s">
        <v>606</v>
      </c>
      <c r="E388" t="s">
        <v>606</v>
      </c>
      <c r="F388" s="3">
        <f>SUMIF('Order Details'!A:A, A388, 'Order Details'!B:B)</f>
        <v>387</v>
      </c>
      <c r="G388" s="8">
        <f>SUMIFS('Order Details'!B:B,'Order Details'!A:A, 'List of Orders'!A388, 'Order Details'!E:E, "Furniture")</f>
        <v>0</v>
      </c>
      <c r="H388" s="8">
        <f>SUMIFS('Order Details'!B:B,'Order Details'!A:A, 'List of Orders'!A388, 'Order Details'!E:E, "Clothing")</f>
        <v>387</v>
      </c>
      <c r="I388" s="8">
        <f>SUMIFS('Order Details'!B:B,'Order Details'!A:A,'List of Orders'!A388, 'Order Details'!E:E, "Electronics")</f>
        <v>0</v>
      </c>
    </row>
    <row r="389" spans="1:9" x14ac:dyDescent="0.35">
      <c r="A389" t="s">
        <v>748</v>
      </c>
      <c r="B389" s="1">
        <v>43496</v>
      </c>
      <c r="C389" t="s">
        <v>749</v>
      </c>
      <c r="D389" t="s">
        <v>606</v>
      </c>
      <c r="E389" t="s">
        <v>606</v>
      </c>
      <c r="F389" s="3">
        <f>SUMIF('Order Details'!A:A, A389, 'Order Details'!B:B)</f>
        <v>79</v>
      </c>
      <c r="G389" s="8">
        <f>SUMIFS('Order Details'!B:B,'Order Details'!A:A, 'List of Orders'!A389, 'Order Details'!E:E, "Furniture")</f>
        <v>0</v>
      </c>
      <c r="H389" s="8">
        <f>SUMIFS('Order Details'!B:B,'Order Details'!A:A, 'List of Orders'!A389, 'Order Details'!E:E, "Clothing")</f>
        <v>79</v>
      </c>
      <c r="I389" s="8">
        <f>SUMIFS('Order Details'!B:B,'Order Details'!A:A,'List of Orders'!A389, 'Order Details'!E:E, "Electronics")</f>
        <v>0</v>
      </c>
    </row>
    <row r="390" spans="1:9" x14ac:dyDescent="0.35">
      <c r="A390" t="s">
        <v>750</v>
      </c>
      <c r="B390" s="1">
        <v>43497</v>
      </c>
      <c r="C390" t="s">
        <v>174</v>
      </c>
      <c r="D390" t="s">
        <v>606</v>
      </c>
      <c r="E390" t="s">
        <v>606</v>
      </c>
      <c r="F390" s="3">
        <f>SUMIF('Order Details'!A:A, A390, 'Order Details'!B:B)</f>
        <v>764</v>
      </c>
      <c r="G390" s="8">
        <f>SUMIFS('Order Details'!B:B,'Order Details'!A:A, 'List of Orders'!A390, 'Order Details'!E:E, "Furniture")</f>
        <v>330</v>
      </c>
      <c r="H390" s="8">
        <f>SUMIFS('Order Details'!B:B,'Order Details'!A:A, 'List of Orders'!A390, 'Order Details'!E:E, "Clothing")</f>
        <v>392</v>
      </c>
      <c r="I390" s="8">
        <f>SUMIFS('Order Details'!B:B,'Order Details'!A:A,'List of Orders'!A390, 'Order Details'!E:E, "Electronics")</f>
        <v>42</v>
      </c>
    </row>
    <row r="391" spans="1:9" x14ac:dyDescent="0.35">
      <c r="A391" t="s">
        <v>751</v>
      </c>
      <c r="B391" s="1">
        <v>43498</v>
      </c>
      <c r="C391" t="s">
        <v>752</v>
      </c>
      <c r="D391" t="s">
        <v>606</v>
      </c>
      <c r="E391" t="s">
        <v>606</v>
      </c>
      <c r="F391" s="3">
        <f>SUMIF('Order Details'!A:A, A391, 'Order Details'!B:B)</f>
        <v>71</v>
      </c>
      <c r="G391" s="8">
        <f>SUMIFS('Order Details'!B:B,'Order Details'!A:A, 'List of Orders'!A391, 'Order Details'!E:E, "Furniture")</f>
        <v>0</v>
      </c>
      <c r="H391" s="8">
        <f>SUMIFS('Order Details'!B:B,'Order Details'!A:A, 'List of Orders'!A391, 'Order Details'!E:E, "Clothing")</f>
        <v>71</v>
      </c>
      <c r="I391" s="8">
        <f>SUMIFS('Order Details'!B:B,'Order Details'!A:A,'List of Orders'!A391, 'Order Details'!E:E, "Electronics")</f>
        <v>0</v>
      </c>
    </row>
    <row r="392" spans="1:9" x14ac:dyDescent="0.35">
      <c r="A392" t="s">
        <v>753</v>
      </c>
      <c r="B392" s="1">
        <v>43499</v>
      </c>
      <c r="C392" t="s">
        <v>754</v>
      </c>
      <c r="D392" t="s">
        <v>15</v>
      </c>
      <c r="E392" t="s">
        <v>94</v>
      </c>
      <c r="F392" s="3">
        <f>SUMIF('Order Details'!A:A, A392, 'Order Details'!B:B)</f>
        <v>291</v>
      </c>
      <c r="G392" s="8">
        <f>SUMIFS('Order Details'!B:B,'Order Details'!A:A, 'List of Orders'!A392, 'Order Details'!E:E, "Furniture")</f>
        <v>90</v>
      </c>
      <c r="H392" s="8">
        <f>SUMIFS('Order Details'!B:B,'Order Details'!A:A, 'List of Orders'!A392, 'Order Details'!E:E, "Clothing")</f>
        <v>201</v>
      </c>
      <c r="I392" s="8">
        <f>SUMIFS('Order Details'!B:B,'Order Details'!A:A,'List of Orders'!A392, 'Order Details'!E:E, "Electronics")</f>
        <v>0</v>
      </c>
    </row>
    <row r="393" spans="1:9" x14ac:dyDescent="0.35">
      <c r="A393" t="s">
        <v>755</v>
      </c>
      <c r="B393" s="1">
        <v>43499</v>
      </c>
      <c r="C393" t="s">
        <v>517</v>
      </c>
      <c r="D393" t="s">
        <v>19</v>
      </c>
      <c r="E393" t="s">
        <v>554</v>
      </c>
      <c r="F393" s="3">
        <f>SUMIF('Order Details'!A:A, A393, 'Order Details'!B:B)</f>
        <v>141</v>
      </c>
      <c r="G393" s="8">
        <f>SUMIFS('Order Details'!B:B,'Order Details'!A:A, 'List of Orders'!A393, 'Order Details'!E:E, "Furniture")</f>
        <v>0</v>
      </c>
      <c r="H393" s="8">
        <f>SUMIFS('Order Details'!B:B,'Order Details'!A:A, 'List of Orders'!A393, 'Order Details'!E:E, "Clothing")</f>
        <v>141</v>
      </c>
      <c r="I393" s="8">
        <f>SUMIFS('Order Details'!B:B,'Order Details'!A:A,'List of Orders'!A393, 'Order Details'!E:E, "Electronics")</f>
        <v>0</v>
      </c>
    </row>
    <row r="394" spans="1:9" x14ac:dyDescent="0.35">
      <c r="A394" t="s">
        <v>756</v>
      </c>
      <c r="B394" s="1">
        <v>43499</v>
      </c>
      <c r="C394" t="s">
        <v>757</v>
      </c>
      <c r="D394" t="s">
        <v>606</v>
      </c>
      <c r="E394" t="s">
        <v>606</v>
      </c>
      <c r="F394" s="3">
        <f>SUMIF('Order Details'!A:A, A394, 'Order Details'!B:B)</f>
        <v>6026</v>
      </c>
      <c r="G394" s="8">
        <f>SUMIFS('Order Details'!B:B,'Order Details'!A:A, 'List of Orders'!A394, 'Order Details'!E:E, "Furniture")</f>
        <v>4785</v>
      </c>
      <c r="H394" s="8">
        <f>SUMIFS('Order Details'!B:B,'Order Details'!A:A, 'List of Orders'!A394, 'Order Details'!E:E, "Clothing")</f>
        <v>44</v>
      </c>
      <c r="I394" s="8">
        <f>SUMIFS('Order Details'!B:B,'Order Details'!A:A,'List of Orders'!A394, 'Order Details'!E:E, "Electronics")</f>
        <v>1197</v>
      </c>
    </row>
    <row r="395" spans="1:9" x14ac:dyDescent="0.35">
      <c r="A395" t="s">
        <v>758</v>
      </c>
      <c r="B395" s="1">
        <v>43499</v>
      </c>
      <c r="C395" t="s">
        <v>759</v>
      </c>
      <c r="D395" t="s">
        <v>606</v>
      </c>
      <c r="E395" t="s">
        <v>606</v>
      </c>
      <c r="F395" s="3">
        <f>SUMIF('Order Details'!A:A, A395, 'Order Details'!B:B)</f>
        <v>196</v>
      </c>
      <c r="G395" s="8">
        <f>SUMIFS('Order Details'!B:B,'Order Details'!A:A, 'List of Orders'!A395, 'Order Details'!E:E, "Furniture")</f>
        <v>0</v>
      </c>
      <c r="H395" s="8">
        <f>SUMIFS('Order Details'!B:B,'Order Details'!A:A, 'List of Orders'!A395, 'Order Details'!E:E, "Clothing")</f>
        <v>0</v>
      </c>
      <c r="I395" s="8">
        <f>SUMIFS('Order Details'!B:B,'Order Details'!A:A,'List of Orders'!A395, 'Order Details'!E:E, "Electronics")</f>
        <v>196</v>
      </c>
    </row>
    <row r="396" spans="1:9" x14ac:dyDescent="0.35">
      <c r="A396" t="s">
        <v>760</v>
      </c>
      <c r="B396" s="1">
        <v>43500</v>
      </c>
      <c r="C396" t="s">
        <v>761</v>
      </c>
      <c r="D396" t="s">
        <v>606</v>
      </c>
      <c r="E396" t="s">
        <v>606</v>
      </c>
      <c r="F396" s="3">
        <f>SUMIF('Order Details'!A:A, A396, 'Order Details'!B:B)</f>
        <v>1314</v>
      </c>
      <c r="G396" s="8">
        <f>SUMIFS('Order Details'!B:B,'Order Details'!A:A, 'List of Orders'!A396, 'Order Details'!E:E, "Furniture")</f>
        <v>1314</v>
      </c>
      <c r="H396" s="8">
        <f>SUMIFS('Order Details'!B:B,'Order Details'!A:A, 'List of Orders'!A396, 'Order Details'!E:E, "Clothing")</f>
        <v>0</v>
      </c>
      <c r="I396" s="8">
        <f>SUMIFS('Order Details'!B:B,'Order Details'!A:A,'List of Orders'!A396, 'Order Details'!E:E, "Electronics")</f>
        <v>0</v>
      </c>
    </row>
    <row r="397" spans="1:9" x14ac:dyDescent="0.35">
      <c r="A397" t="s">
        <v>762</v>
      </c>
      <c r="B397" s="1">
        <v>43500</v>
      </c>
      <c r="C397" t="s">
        <v>763</v>
      </c>
      <c r="D397" t="s">
        <v>606</v>
      </c>
      <c r="E397" t="s">
        <v>606</v>
      </c>
      <c r="F397" s="3">
        <f>SUMIF('Order Details'!A:A, A397, 'Order Details'!B:B)</f>
        <v>994</v>
      </c>
      <c r="G397" s="8">
        <f>SUMIFS('Order Details'!B:B,'Order Details'!A:A, 'List of Orders'!A397, 'Order Details'!E:E, "Furniture")</f>
        <v>217</v>
      </c>
      <c r="H397" s="8">
        <f>SUMIFS('Order Details'!B:B,'Order Details'!A:A, 'List of Orders'!A397, 'Order Details'!E:E, "Clothing")</f>
        <v>444</v>
      </c>
      <c r="I397" s="8">
        <f>SUMIFS('Order Details'!B:B,'Order Details'!A:A,'List of Orders'!A397, 'Order Details'!E:E, "Electronics")</f>
        <v>333</v>
      </c>
    </row>
    <row r="398" spans="1:9" x14ac:dyDescent="0.35">
      <c r="A398" t="s">
        <v>764</v>
      </c>
      <c r="B398" s="1">
        <v>43500</v>
      </c>
      <c r="C398" t="s">
        <v>42</v>
      </c>
      <c r="D398" t="s">
        <v>15</v>
      </c>
      <c r="E398" t="s">
        <v>94</v>
      </c>
      <c r="F398" s="3">
        <f>SUMIF('Order Details'!A:A, A398, 'Order Details'!B:B)</f>
        <v>2587</v>
      </c>
      <c r="G398" s="8">
        <f>SUMIFS('Order Details'!B:B,'Order Details'!A:A, 'List of Orders'!A398, 'Order Details'!E:E, "Furniture")</f>
        <v>2292</v>
      </c>
      <c r="H398" s="8">
        <f>SUMIFS('Order Details'!B:B,'Order Details'!A:A, 'List of Orders'!A398, 'Order Details'!E:E, "Clothing")</f>
        <v>64</v>
      </c>
      <c r="I398" s="8">
        <f>SUMIFS('Order Details'!B:B,'Order Details'!A:A,'List of Orders'!A398, 'Order Details'!E:E, "Electronics")</f>
        <v>231</v>
      </c>
    </row>
    <row r="399" spans="1:9" x14ac:dyDescent="0.35">
      <c r="A399" t="s">
        <v>765</v>
      </c>
      <c r="B399" s="1">
        <v>43500</v>
      </c>
      <c r="C399" t="s">
        <v>766</v>
      </c>
      <c r="D399" t="s">
        <v>19</v>
      </c>
      <c r="E399" t="s">
        <v>554</v>
      </c>
      <c r="F399" s="3">
        <f>SUMIF('Order Details'!A:A, A399, 'Order Details'!B:B)</f>
        <v>50</v>
      </c>
      <c r="G399" s="8">
        <f>SUMIFS('Order Details'!B:B,'Order Details'!A:A, 'List of Orders'!A399, 'Order Details'!E:E, "Furniture")</f>
        <v>50</v>
      </c>
      <c r="H399" s="8">
        <f>SUMIFS('Order Details'!B:B,'Order Details'!A:A, 'List of Orders'!A399, 'Order Details'!E:E, "Clothing")</f>
        <v>0</v>
      </c>
      <c r="I399" s="8">
        <f>SUMIFS('Order Details'!B:B,'Order Details'!A:A,'List of Orders'!A399, 'Order Details'!E:E, "Electronics")</f>
        <v>0</v>
      </c>
    </row>
    <row r="400" spans="1:9" x14ac:dyDescent="0.35">
      <c r="A400" t="s">
        <v>767</v>
      </c>
      <c r="B400" s="1">
        <v>43501</v>
      </c>
      <c r="C400" t="s">
        <v>768</v>
      </c>
      <c r="D400" t="s">
        <v>606</v>
      </c>
      <c r="E400" t="s">
        <v>606</v>
      </c>
      <c r="F400" s="3">
        <f>SUMIF('Order Details'!A:A, A400, 'Order Details'!B:B)</f>
        <v>2342</v>
      </c>
      <c r="G400" s="8">
        <f>SUMIFS('Order Details'!B:B,'Order Details'!A:A, 'List of Orders'!A400, 'Order Details'!E:E, "Furniture")</f>
        <v>109</v>
      </c>
      <c r="H400" s="8">
        <f>SUMIFS('Order Details'!B:B,'Order Details'!A:A, 'List of Orders'!A400, 'Order Details'!E:E, "Clothing")</f>
        <v>1283</v>
      </c>
      <c r="I400" s="8">
        <f>SUMIFS('Order Details'!B:B,'Order Details'!A:A,'List of Orders'!A400, 'Order Details'!E:E, "Electronics")</f>
        <v>950</v>
      </c>
    </row>
    <row r="401" spans="1:9" x14ac:dyDescent="0.35">
      <c r="A401" t="s">
        <v>769</v>
      </c>
      <c r="B401" s="1">
        <v>43502</v>
      </c>
      <c r="C401" t="s">
        <v>308</v>
      </c>
      <c r="D401" t="s">
        <v>606</v>
      </c>
      <c r="E401" t="s">
        <v>606</v>
      </c>
      <c r="F401" s="3">
        <f>SUMIF('Order Details'!A:A, A401, 'Order Details'!B:B)</f>
        <v>1316</v>
      </c>
      <c r="G401" s="8">
        <f>SUMIFS('Order Details'!B:B,'Order Details'!A:A, 'List of Orders'!A401, 'Order Details'!E:E, "Furniture")</f>
        <v>597</v>
      </c>
      <c r="H401" s="8">
        <f>SUMIFS('Order Details'!B:B,'Order Details'!A:A, 'List of Orders'!A401, 'Order Details'!E:E, "Clothing")</f>
        <v>43</v>
      </c>
      <c r="I401" s="8">
        <f>SUMIFS('Order Details'!B:B,'Order Details'!A:A,'List of Orders'!A401, 'Order Details'!E:E, "Electronics")</f>
        <v>676</v>
      </c>
    </row>
    <row r="402" spans="1:9" x14ac:dyDescent="0.35">
      <c r="A402" t="s">
        <v>770</v>
      </c>
      <c r="B402" s="1">
        <v>43503</v>
      </c>
      <c r="C402" t="s">
        <v>771</v>
      </c>
      <c r="D402" t="s">
        <v>606</v>
      </c>
      <c r="E402" t="s">
        <v>606</v>
      </c>
      <c r="F402" s="3">
        <f>SUMIF('Order Details'!A:A, A402, 'Order Details'!B:B)</f>
        <v>220</v>
      </c>
      <c r="G402" s="8">
        <f>SUMIFS('Order Details'!B:B,'Order Details'!A:A, 'List of Orders'!A402, 'Order Details'!E:E, "Furniture")</f>
        <v>149</v>
      </c>
      <c r="H402" s="8">
        <f>SUMIFS('Order Details'!B:B,'Order Details'!A:A, 'List of Orders'!A402, 'Order Details'!E:E, "Clothing")</f>
        <v>71</v>
      </c>
      <c r="I402" s="8">
        <f>SUMIFS('Order Details'!B:B,'Order Details'!A:A,'List of Orders'!A402, 'Order Details'!E:E, "Electronics")</f>
        <v>0</v>
      </c>
    </row>
    <row r="403" spans="1:9" x14ac:dyDescent="0.35">
      <c r="A403" t="s">
        <v>772</v>
      </c>
      <c r="B403" s="1">
        <v>43504</v>
      </c>
      <c r="C403" t="s">
        <v>328</v>
      </c>
      <c r="D403" t="s">
        <v>606</v>
      </c>
      <c r="E403" t="s">
        <v>606</v>
      </c>
      <c r="F403" s="3">
        <f>SUMIF('Order Details'!A:A, A403, 'Order Details'!B:B)</f>
        <v>681</v>
      </c>
      <c r="G403" s="8">
        <f>SUMIFS('Order Details'!B:B,'Order Details'!A:A, 'List of Orders'!A403, 'Order Details'!E:E, "Furniture")</f>
        <v>0</v>
      </c>
      <c r="H403" s="8">
        <f>SUMIFS('Order Details'!B:B,'Order Details'!A:A, 'List of Orders'!A403, 'Order Details'!E:E, "Clothing")</f>
        <v>681</v>
      </c>
      <c r="I403" s="8">
        <f>SUMIFS('Order Details'!B:B,'Order Details'!A:A,'List of Orders'!A403, 'Order Details'!E:E, "Electronics")</f>
        <v>0</v>
      </c>
    </row>
    <row r="404" spans="1:9" x14ac:dyDescent="0.35">
      <c r="A404" t="s">
        <v>773</v>
      </c>
      <c r="B404" s="1">
        <v>43504</v>
      </c>
      <c r="C404" t="s">
        <v>774</v>
      </c>
      <c r="D404" t="s">
        <v>15</v>
      </c>
      <c r="E404" t="s">
        <v>16</v>
      </c>
      <c r="F404" s="3">
        <f>SUMIF('Order Details'!A:A, A404, 'Order Details'!B:B)</f>
        <v>3548</v>
      </c>
      <c r="G404" s="8">
        <f>SUMIFS('Order Details'!B:B,'Order Details'!A:A, 'List of Orders'!A404, 'Order Details'!E:E, "Furniture")</f>
        <v>2826</v>
      </c>
      <c r="H404" s="8">
        <f>SUMIFS('Order Details'!B:B,'Order Details'!A:A, 'List of Orders'!A404, 'Order Details'!E:E, "Clothing")</f>
        <v>722</v>
      </c>
      <c r="I404" s="8">
        <f>SUMIFS('Order Details'!B:B,'Order Details'!A:A,'List of Orders'!A404, 'Order Details'!E:E, "Electronics")</f>
        <v>0</v>
      </c>
    </row>
    <row r="405" spans="1:9" x14ac:dyDescent="0.35">
      <c r="A405" t="s">
        <v>775</v>
      </c>
      <c r="B405" s="1">
        <v>43504</v>
      </c>
      <c r="C405" t="s">
        <v>776</v>
      </c>
      <c r="D405" t="s">
        <v>19</v>
      </c>
      <c r="E405" t="s">
        <v>20</v>
      </c>
      <c r="F405" s="3">
        <f>SUMIF('Order Details'!A:A, A405, 'Order Details'!B:B)</f>
        <v>309</v>
      </c>
      <c r="G405" s="8">
        <f>SUMIFS('Order Details'!B:B,'Order Details'!A:A, 'List of Orders'!A405, 'Order Details'!E:E, "Furniture")</f>
        <v>0</v>
      </c>
      <c r="H405" s="8">
        <f>SUMIFS('Order Details'!B:B,'Order Details'!A:A, 'List of Orders'!A405, 'Order Details'!E:E, "Clothing")</f>
        <v>147</v>
      </c>
      <c r="I405" s="8">
        <f>SUMIFS('Order Details'!B:B,'Order Details'!A:A,'List of Orders'!A405, 'Order Details'!E:E, "Electronics")</f>
        <v>162</v>
      </c>
    </row>
    <row r="406" spans="1:9" x14ac:dyDescent="0.35">
      <c r="A406" t="s">
        <v>777</v>
      </c>
      <c r="B406" s="1">
        <v>43504</v>
      </c>
      <c r="C406" t="s">
        <v>778</v>
      </c>
      <c r="D406" t="s">
        <v>23</v>
      </c>
      <c r="E406" t="s">
        <v>24</v>
      </c>
      <c r="F406" s="3">
        <f>SUMIF('Order Details'!A:A, A406, 'Order Details'!B:B)</f>
        <v>87</v>
      </c>
      <c r="G406" s="8">
        <f>SUMIFS('Order Details'!B:B,'Order Details'!A:A, 'List of Orders'!A406, 'Order Details'!E:E, "Furniture")</f>
        <v>0</v>
      </c>
      <c r="H406" s="8">
        <f>SUMIFS('Order Details'!B:B,'Order Details'!A:A, 'List of Orders'!A406, 'Order Details'!E:E, "Clothing")</f>
        <v>87</v>
      </c>
      <c r="I406" s="8">
        <f>SUMIFS('Order Details'!B:B,'Order Details'!A:A,'List of Orders'!A406, 'Order Details'!E:E, "Electronics")</f>
        <v>0</v>
      </c>
    </row>
    <row r="407" spans="1:9" x14ac:dyDescent="0.35">
      <c r="A407" t="s">
        <v>779</v>
      </c>
      <c r="B407" s="1">
        <v>43505</v>
      </c>
      <c r="C407" t="s">
        <v>780</v>
      </c>
      <c r="D407" t="s">
        <v>27</v>
      </c>
      <c r="E407" t="s">
        <v>28</v>
      </c>
      <c r="F407" s="3">
        <f>SUMIF('Order Details'!A:A, A407, 'Order Details'!B:B)</f>
        <v>1301</v>
      </c>
      <c r="G407" s="8">
        <f>SUMIFS('Order Details'!B:B,'Order Details'!A:A, 'List of Orders'!A407, 'Order Details'!E:E, "Furniture")</f>
        <v>0</v>
      </c>
      <c r="H407" s="8">
        <f>SUMIFS('Order Details'!B:B,'Order Details'!A:A, 'List of Orders'!A407, 'Order Details'!E:E, "Clothing")</f>
        <v>0</v>
      </c>
      <c r="I407" s="8">
        <f>SUMIFS('Order Details'!B:B,'Order Details'!A:A,'List of Orders'!A407, 'Order Details'!E:E, "Electronics")</f>
        <v>1301</v>
      </c>
    </row>
    <row r="408" spans="1:9" x14ac:dyDescent="0.35">
      <c r="A408" t="s">
        <v>781</v>
      </c>
      <c r="B408" s="1">
        <v>43505</v>
      </c>
      <c r="C408" t="s">
        <v>308</v>
      </c>
      <c r="D408" t="s">
        <v>31</v>
      </c>
      <c r="E408" t="s">
        <v>32</v>
      </c>
      <c r="F408" s="3">
        <f>SUMIF('Order Details'!A:A, A408, 'Order Details'!B:B)</f>
        <v>311</v>
      </c>
      <c r="G408" s="8">
        <f>SUMIFS('Order Details'!B:B,'Order Details'!A:A, 'List of Orders'!A408, 'Order Details'!E:E, "Furniture")</f>
        <v>311</v>
      </c>
      <c r="H408" s="8">
        <f>SUMIFS('Order Details'!B:B,'Order Details'!A:A, 'List of Orders'!A408, 'Order Details'!E:E, "Clothing")</f>
        <v>0</v>
      </c>
      <c r="I408" s="8">
        <f>SUMIFS('Order Details'!B:B,'Order Details'!A:A,'List of Orders'!A408, 'Order Details'!E:E, "Electronics")</f>
        <v>0</v>
      </c>
    </row>
    <row r="409" spans="1:9" x14ac:dyDescent="0.35">
      <c r="A409" t="s">
        <v>782</v>
      </c>
      <c r="B409" s="1">
        <v>43505</v>
      </c>
      <c r="C409" t="s">
        <v>783</v>
      </c>
      <c r="D409" t="s">
        <v>35</v>
      </c>
      <c r="E409" t="s">
        <v>36</v>
      </c>
      <c r="F409" s="3">
        <f>SUMIF('Order Details'!A:A, A409, 'Order Details'!B:B)</f>
        <v>295</v>
      </c>
      <c r="G409" s="8">
        <f>SUMIFS('Order Details'!B:B,'Order Details'!A:A, 'List of Orders'!A409, 'Order Details'!E:E, "Furniture")</f>
        <v>0</v>
      </c>
      <c r="H409" s="8">
        <f>SUMIFS('Order Details'!B:B,'Order Details'!A:A, 'List of Orders'!A409, 'Order Details'!E:E, "Clothing")</f>
        <v>295</v>
      </c>
      <c r="I409" s="8">
        <f>SUMIFS('Order Details'!B:B,'Order Details'!A:A,'List of Orders'!A409, 'Order Details'!E:E, "Electronics")</f>
        <v>0</v>
      </c>
    </row>
    <row r="410" spans="1:9" x14ac:dyDescent="0.35">
      <c r="A410" t="s">
        <v>784</v>
      </c>
      <c r="B410" s="1">
        <v>43506</v>
      </c>
      <c r="C410" t="s">
        <v>539</v>
      </c>
      <c r="D410" t="s">
        <v>39</v>
      </c>
      <c r="E410" t="s">
        <v>40</v>
      </c>
      <c r="F410" s="3">
        <f>SUMIF('Order Details'!A:A, A410, 'Order Details'!B:B)</f>
        <v>480</v>
      </c>
      <c r="G410" s="8">
        <f>SUMIFS('Order Details'!B:B,'Order Details'!A:A, 'List of Orders'!A410, 'Order Details'!E:E, "Furniture")</f>
        <v>0</v>
      </c>
      <c r="H410" s="8">
        <f>SUMIFS('Order Details'!B:B,'Order Details'!A:A, 'List of Orders'!A410, 'Order Details'!E:E, "Clothing")</f>
        <v>195</v>
      </c>
      <c r="I410" s="8">
        <f>SUMIFS('Order Details'!B:B,'Order Details'!A:A,'List of Orders'!A410, 'Order Details'!E:E, "Electronics")</f>
        <v>285</v>
      </c>
    </row>
    <row r="411" spans="1:9" x14ac:dyDescent="0.35">
      <c r="A411" t="s">
        <v>785</v>
      </c>
      <c r="B411" s="1">
        <v>43507</v>
      </c>
      <c r="C411" t="s">
        <v>786</v>
      </c>
      <c r="D411" t="s">
        <v>43</v>
      </c>
      <c r="E411" t="s">
        <v>44</v>
      </c>
      <c r="F411" s="3">
        <f>SUMIF('Order Details'!A:A, A411, 'Order Details'!B:B)</f>
        <v>890</v>
      </c>
      <c r="G411" s="8">
        <f>SUMIFS('Order Details'!B:B,'Order Details'!A:A, 'List of Orders'!A411, 'Order Details'!E:E, "Furniture")</f>
        <v>176</v>
      </c>
      <c r="H411" s="8">
        <f>SUMIFS('Order Details'!B:B,'Order Details'!A:A, 'List of Orders'!A411, 'Order Details'!E:E, "Clothing")</f>
        <v>187</v>
      </c>
      <c r="I411" s="8">
        <f>SUMIFS('Order Details'!B:B,'Order Details'!A:A,'List of Orders'!A411, 'Order Details'!E:E, "Electronics")</f>
        <v>527</v>
      </c>
    </row>
    <row r="412" spans="1:9" x14ac:dyDescent="0.35">
      <c r="A412" t="s">
        <v>787</v>
      </c>
      <c r="B412" s="1">
        <v>43508</v>
      </c>
      <c r="C412" t="s">
        <v>6</v>
      </c>
      <c r="D412" t="s">
        <v>7</v>
      </c>
      <c r="E412" t="s">
        <v>8</v>
      </c>
      <c r="F412" s="3">
        <f>SUMIF('Order Details'!A:A, A412, 'Order Details'!B:B)</f>
        <v>93</v>
      </c>
      <c r="G412" s="8">
        <f>SUMIFS('Order Details'!B:B,'Order Details'!A:A, 'List of Orders'!A412, 'Order Details'!E:E, "Furniture")</f>
        <v>0</v>
      </c>
      <c r="H412" s="8">
        <f>SUMIFS('Order Details'!B:B,'Order Details'!A:A, 'List of Orders'!A412, 'Order Details'!E:E, "Clothing")</f>
        <v>93</v>
      </c>
      <c r="I412" s="8">
        <f>SUMIFS('Order Details'!B:B,'Order Details'!A:A,'List of Orders'!A412, 'Order Details'!E:E, "Electronics")</f>
        <v>0</v>
      </c>
    </row>
    <row r="413" spans="1:9" x14ac:dyDescent="0.35">
      <c r="A413" t="s">
        <v>788</v>
      </c>
      <c r="B413" s="1">
        <v>43509</v>
      </c>
      <c r="C413" t="s">
        <v>10</v>
      </c>
      <c r="D413" t="s">
        <v>11</v>
      </c>
      <c r="E413" t="s">
        <v>12</v>
      </c>
      <c r="F413" s="3">
        <f>SUMIF('Order Details'!A:A, A413, 'Order Details'!B:B)</f>
        <v>21</v>
      </c>
      <c r="G413" s="8">
        <f>SUMIFS('Order Details'!B:B,'Order Details'!A:A, 'List of Orders'!A413, 'Order Details'!E:E, "Furniture")</f>
        <v>0</v>
      </c>
      <c r="H413" s="8">
        <f>SUMIFS('Order Details'!B:B,'Order Details'!A:A, 'List of Orders'!A413, 'Order Details'!E:E, "Clothing")</f>
        <v>21</v>
      </c>
      <c r="I413" s="8">
        <f>SUMIFS('Order Details'!B:B,'Order Details'!A:A,'List of Orders'!A413, 'Order Details'!E:E, "Electronics")</f>
        <v>0</v>
      </c>
    </row>
    <row r="414" spans="1:9" x14ac:dyDescent="0.35">
      <c r="A414" t="s">
        <v>789</v>
      </c>
      <c r="B414" s="1">
        <v>43509</v>
      </c>
      <c r="C414" t="s">
        <v>14</v>
      </c>
      <c r="D414" t="s">
        <v>15</v>
      </c>
      <c r="E414" t="s">
        <v>16</v>
      </c>
      <c r="F414" s="3">
        <f>SUMIF('Order Details'!A:A, A414, 'Order Details'!B:B)</f>
        <v>29</v>
      </c>
      <c r="G414" s="8">
        <f>SUMIFS('Order Details'!B:B,'Order Details'!A:A, 'List of Orders'!A414, 'Order Details'!E:E, "Furniture")</f>
        <v>0</v>
      </c>
      <c r="H414" s="8">
        <f>SUMIFS('Order Details'!B:B,'Order Details'!A:A, 'List of Orders'!A414, 'Order Details'!E:E, "Clothing")</f>
        <v>29</v>
      </c>
      <c r="I414" s="8">
        <f>SUMIFS('Order Details'!B:B,'Order Details'!A:A,'List of Orders'!A414, 'Order Details'!E:E, "Electronics")</f>
        <v>0</v>
      </c>
    </row>
    <row r="415" spans="1:9" x14ac:dyDescent="0.35">
      <c r="A415" t="s">
        <v>790</v>
      </c>
      <c r="B415" s="1">
        <v>43509</v>
      </c>
      <c r="C415" t="s">
        <v>18</v>
      </c>
      <c r="D415" t="s">
        <v>19</v>
      </c>
      <c r="E415" t="s">
        <v>20</v>
      </c>
      <c r="F415" s="3">
        <f>SUMIF('Order Details'!A:A, A415, 'Order Details'!B:B)</f>
        <v>684</v>
      </c>
      <c r="G415" s="8">
        <f>SUMIFS('Order Details'!B:B,'Order Details'!A:A, 'List of Orders'!A415, 'Order Details'!E:E, "Furniture")</f>
        <v>684</v>
      </c>
      <c r="H415" s="8">
        <f>SUMIFS('Order Details'!B:B,'Order Details'!A:A, 'List of Orders'!A415, 'Order Details'!E:E, "Clothing")</f>
        <v>0</v>
      </c>
      <c r="I415" s="8">
        <f>SUMIFS('Order Details'!B:B,'Order Details'!A:A,'List of Orders'!A415, 'Order Details'!E:E, "Electronics")</f>
        <v>0</v>
      </c>
    </row>
    <row r="416" spans="1:9" x14ac:dyDescent="0.35">
      <c r="A416" t="s">
        <v>791</v>
      </c>
      <c r="B416" s="1">
        <v>43510</v>
      </c>
      <c r="C416" t="s">
        <v>22</v>
      </c>
      <c r="D416" t="s">
        <v>23</v>
      </c>
      <c r="E416" t="s">
        <v>24</v>
      </c>
      <c r="F416" s="3">
        <f>SUMIF('Order Details'!A:A, A416, 'Order Details'!B:B)</f>
        <v>128</v>
      </c>
      <c r="G416" s="8">
        <f>SUMIFS('Order Details'!B:B,'Order Details'!A:A, 'List of Orders'!A416, 'Order Details'!E:E, "Furniture")</f>
        <v>0</v>
      </c>
      <c r="H416" s="8">
        <f>SUMIFS('Order Details'!B:B,'Order Details'!A:A, 'List of Orders'!A416, 'Order Details'!E:E, "Clothing")</f>
        <v>128</v>
      </c>
      <c r="I416" s="8">
        <f>SUMIFS('Order Details'!B:B,'Order Details'!A:A,'List of Orders'!A416, 'Order Details'!E:E, "Electronics")</f>
        <v>0</v>
      </c>
    </row>
    <row r="417" spans="1:9" x14ac:dyDescent="0.35">
      <c r="A417" t="s">
        <v>792</v>
      </c>
      <c r="B417" s="1">
        <v>43510</v>
      </c>
      <c r="C417" t="s">
        <v>26</v>
      </c>
      <c r="D417" t="s">
        <v>27</v>
      </c>
      <c r="E417" t="s">
        <v>28</v>
      </c>
      <c r="F417" s="3">
        <f>SUMIF('Order Details'!A:A, A417, 'Order Details'!B:B)</f>
        <v>839</v>
      </c>
      <c r="G417" s="8">
        <f>SUMIFS('Order Details'!B:B,'Order Details'!A:A, 'List of Orders'!A417, 'Order Details'!E:E, "Furniture")</f>
        <v>0</v>
      </c>
      <c r="H417" s="8">
        <f>SUMIFS('Order Details'!B:B,'Order Details'!A:A, 'List of Orders'!A417, 'Order Details'!E:E, "Clothing")</f>
        <v>276</v>
      </c>
      <c r="I417" s="8">
        <f>SUMIFS('Order Details'!B:B,'Order Details'!A:A,'List of Orders'!A417, 'Order Details'!E:E, "Electronics")</f>
        <v>563</v>
      </c>
    </row>
    <row r="418" spans="1:9" x14ac:dyDescent="0.35">
      <c r="A418" t="s">
        <v>793</v>
      </c>
      <c r="B418" s="1">
        <v>43510</v>
      </c>
      <c r="C418" t="s">
        <v>30</v>
      </c>
      <c r="D418" t="s">
        <v>31</v>
      </c>
      <c r="E418" t="s">
        <v>32</v>
      </c>
      <c r="F418" s="3">
        <f>SUMIF('Order Details'!A:A, A418, 'Order Details'!B:B)</f>
        <v>78</v>
      </c>
      <c r="G418" s="8">
        <f>SUMIFS('Order Details'!B:B,'Order Details'!A:A, 'List of Orders'!A418, 'Order Details'!E:E, "Furniture")</f>
        <v>78</v>
      </c>
      <c r="H418" s="8">
        <f>SUMIFS('Order Details'!B:B,'Order Details'!A:A, 'List of Orders'!A418, 'Order Details'!E:E, "Clothing")</f>
        <v>0</v>
      </c>
      <c r="I418" s="8">
        <f>SUMIFS('Order Details'!B:B,'Order Details'!A:A,'List of Orders'!A418, 'Order Details'!E:E, "Electronics")</f>
        <v>0</v>
      </c>
    </row>
    <row r="419" spans="1:9" x14ac:dyDescent="0.35">
      <c r="A419" t="s">
        <v>794</v>
      </c>
      <c r="B419" s="1">
        <v>43510</v>
      </c>
      <c r="C419" t="s">
        <v>34</v>
      </c>
      <c r="D419" t="s">
        <v>35</v>
      </c>
      <c r="E419" t="s">
        <v>36</v>
      </c>
      <c r="F419" s="3">
        <f>SUMIF('Order Details'!A:A, A419, 'Order Details'!B:B)</f>
        <v>387</v>
      </c>
      <c r="G419" s="8">
        <f>SUMIFS('Order Details'!B:B,'Order Details'!A:A, 'List of Orders'!A419, 'Order Details'!E:E, "Furniture")</f>
        <v>326</v>
      </c>
      <c r="H419" s="8">
        <f>SUMIFS('Order Details'!B:B,'Order Details'!A:A, 'List of Orders'!A419, 'Order Details'!E:E, "Clothing")</f>
        <v>61</v>
      </c>
      <c r="I419" s="8">
        <f>SUMIFS('Order Details'!B:B,'Order Details'!A:A,'List of Orders'!A419, 'Order Details'!E:E, "Electronics")</f>
        <v>0</v>
      </c>
    </row>
    <row r="420" spans="1:9" x14ac:dyDescent="0.35">
      <c r="A420" t="s">
        <v>795</v>
      </c>
      <c r="B420" s="1">
        <v>43511</v>
      </c>
      <c r="C420" t="s">
        <v>38</v>
      </c>
      <c r="D420" t="s">
        <v>39</v>
      </c>
      <c r="E420" t="s">
        <v>40</v>
      </c>
      <c r="F420" s="3">
        <f>SUMIF('Order Details'!A:A, A420, 'Order Details'!B:B)</f>
        <v>585</v>
      </c>
      <c r="G420" s="8">
        <f>SUMIFS('Order Details'!B:B,'Order Details'!A:A, 'List of Orders'!A420, 'Order Details'!E:E, "Furniture")</f>
        <v>0</v>
      </c>
      <c r="H420" s="8">
        <f>SUMIFS('Order Details'!B:B,'Order Details'!A:A, 'List of Orders'!A420, 'Order Details'!E:E, "Clothing")</f>
        <v>585</v>
      </c>
      <c r="I420" s="8">
        <f>SUMIFS('Order Details'!B:B,'Order Details'!A:A,'List of Orders'!A420, 'Order Details'!E:E, "Electronics")</f>
        <v>0</v>
      </c>
    </row>
    <row r="421" spans="1:9" x14ac:dyDescent="0.35">
      <c r="A421" t="s">
        <v>796</v>
      </c>
      <c r="B421" s="1">
        <v>43512</v>
      </c>
      <c r="C421" t="s">
        <v>42</v>
      </c>
      <c r="D421" t="s">
        <v>43</v>
      </c>
      <c r="E421" t="s">
        <v>44</v>
      </c>
      <c r="F421" s="3">
        <f>SUMIF('Order Details'!A:A, A421, 'Order Details'!B:B)</f>
        <v>319</v>
      </c>
      <c r="G421" s="8">
        <f>SUMIFS('Order Details'!B:B,'Order Details'!A:A, 'List of Orders'!A421, 'Order Details'!E:E, "Furniture")</f>
        <v>0</v>
      </c>
      <c r="H421" s="8">
        <f>SUMIFS('Order Details'!B:B,'Order Details'!A:A, 'List of Orders'!A421, 'Order Details'!E:E, "Clothing")</f>
        <v>0</v>
      </c>
      <c r="I421" s="8">
        <f>SUMIFS('Order Details'!B:B,'Order Details'!A:A,'List of Orders'!A421, 'Order Details'!E:E, "Electronics")</f>
        <v>319</v>
      </c>
    </row>
    <row r="422" spans="1:9" x14ac:dyDescent="0.35">
      <c r="A422" t="s">
        <v>797</v>
      </c>
      <c r="B422" s="1">
        <v>43513</v>
      </c>
      <c r="C422" t="s">
        <v>46</v>
      </c>
      <c r="D422" t="s">
        <v>47</v>
      </c>
      <c r="E422" t="s">
        <v>48</v>
      </c>
      <c r="F422" s="3">
        <f>SUMIF('Order Details'!A:A, A422, 'Order Details'!B:B)</f>
        <v>192</v>
      </c>
      <c r="G422" s="8">
        <f>SUMIFS('Order Details'!B:B,'Order Details'!A:A, 'List of Orders'!A422, 'Order Details'!E:E, "Furniture")</f>
        <v>122</v>
      </c>
      <c r="H422" s="8">
        <f>SUMIFS('Order Details'!B:B,'Order Details'!A:A, 'List of Orders'!A422, 'Order Details'!E:E, "Clothing")</f>
        <v>70</v>
      </c>
      <c r="I422" s="8">
        <f>SUMIFS('Order Details'!B:B,'Order Details'!A:A,'List of Orders'!A422, 'Order Details'!E:E, "Electronics")</f>
        <v>0</v>
      </c>
    </row>
    <row r="423" spans="1:9" x14ac:dyDescent="0.35">
      <c r="A423" t="s">
        <v>798</v>
      </c>
      <c r="B423" s="1">
        <v>43514</v>
      </c>
      <c r="C423" t="s">
        <v>50</v>
      </c>
      <c r="D423" t="s">
        <v>51</v>
      </c>
      <c r="E423" t="s">
        <v>52</v>
      </c>
      <c r="F423" s="3">
        <f>SUMIF('Order Details'!A:A, A423, 'Order Details'!B:B)</f>
        <v>1824</v>
      </c>
      <c r="G423" s="8">
        <f>SUMIFS('Order Details'!B:B,'Order Details'!A:A, 'List of Orders'!A423, 'Order Details'!E:E, "Furniture")</f>
        <v>0</v>
      </c>
      <c r="H423" s="8">
        <f>SUMIFS('Order Details'!B:B,'Order Details'!A:A, 'List of Orders'!A423, 'Order Details'!E:E, "Clothing")</f>
        <v>0</v>
      </c>
      <c r="I423" s="8">
        <f>SUMIFS('Order Details'!B:B,'Order Details'!A:A,'List of Orders'!A423, 'Order Details'!E:E, "Electronics")</f>
        <v>1824</v>
      </c>
    </row>
    <row r="424" spans="1:9" x14ac:dyDescent="0.35">
      <c r="A424" t="s">
        <v>799</v>
      </c>
      <c r="B424" s="1">
        <v>43515</v>
      </c>
      <c r="C424" t="s">
        <v>54</v>
      </c>
      <c r="D424" t="s">
        <v>55</v>
      </c>
      <c r="E424" t="s">
        <v>52</v>
      </c>
      <c r="F424" s="3">
        <f>SUMIF('Order Details'!A:A, A424, 'Order Details'!B:B)</f>
        <v>1271</v>
      </c>
      <c r="G424" s="8">
        <f>SUMIFS('Order Details'!B:B,'Order Details'!A:A, 'List of Orders'!A424, 'Order Details'!E:E, "Furniture")</f>
        <v>1146</v>
      </c>
      <c r="H424" s="8">
        <f>SUMIFS('Order Details'!B:B,'Order Details'!A:A, 'List of Orders'!A424, 'Order Details'!E:E, "Clothing")</f>
        <v>125</v>
      </c>
      <c r="I424" s="8">
        <f>SUMIFS('Order Details'!B:B,'Order Details'!A:A,'List of Orders'!A424, 'Order Details'!E:E, "Electronics")</f>
        <v>0</v>
      </c>
    </row>
    <row r="425" spans="1:9" x14ac:dyDescent="0.35">
      <c r="A425" t="s">
        <v>800</v>
      </c>
      <c r="B425" s="1">
        <v>43515</v>
      </c>
      <c r="C425" t="s">
        <v>57</v>
      </c>
      <c r="D425" t="s">
        <v>58</v>
      </c>
      <c r="E425" t="s">
        <v>59</v>
      </c>
      <c r="F425" s="3">
        <f>SUMIF('Order Details'!A:A, A425, 'Order Details'!B:B)</f>
        <v>168</v>
      </c>
      <c r="G425" s="8">
        <f>SUMIFS('Order Details'!B:B,'Order Details'!A:A, 'List of Orders'!A425, 'Order Details'!E:E, "Furniture")</f>
        <v>0</v>
      </c>
      <c r="H425" s="8">
        <f>SUMIFS('Order Details'!B:B,'Order Details'!A:A, 'List of Orders'!A425, 'Order Details'!E:E, "Clothing")</f>
        <v>168</v>
      </c>
      <c r="I425" s="8">
        <f>SUMIFS('Order Details'!B:B,'Order Details'!A:A,'List of Orders'!A425, 'Order Details'!E:E, "Electronics")</f>
        <v>0</v>
      </c>
    </row>
    <row r="426" spans="1:9" x14ac:dyDescent="0.35">
      <c r="A426" t="s">
        <v>801</v>
      </c>
      <c r="B426" s="1">
        <v>43515</v>
      </c>
      <c r="C426" t="s">
        <v>61</v>
      </c>
      <c r="D426" t="s">
        <v>62</v>
      </c>
      <c r="E426" t="s">
        <v>63</v>
      </c>
      <c r="F426" s="3">
        <f>SUMIF('Order Details'!A:A, A426, 'Order Details'!B:B)</f>
        <v>228</v>
      </c>
      <c r="G426" s="8">
        <f>SUMIFS('Order Details'!B:B,'Order Details'!A:A, 'List of Orders'!A426, 'Order Details'!E:E, "Furniture")</f>
        <v>0</v>
      </c>
      <c r="H426" s="8">
        <f>SUMIFS('Order Details'!B:B,'Order Details'!A:A, 'List of Orders'!A426, 'Order Details'!E:E, "Clothing")</f>
        <v>228</v>
      </c>
      <c r="I426" s="8">
        <f>SUMIFS('Order Details'!B:B,'Order Details'!A:A,'List of Orders'!A426, 'Order Details'!E:E, "Electronics")</f>
        <v>0</v>
      </c>
    </row>
    <row r="427" spans="1:9" x14ac:dyDescent="0.35">
      <c r="A427" t="s">
        <v>802</v>
      </c>
      <c r="B427" s="1">
        <v>43515</v>
      </c>
      <c r="C427" t="s">
        <v>65</v>
      </c>
      <c r="D427" t="s">
        <v>66</v>
      </c>
      <c r="E427" t="s">
        <v>66</v>
      </c>
      <c r="F427" s="3">
        <f>SUMIF('Order Details'!A:A, A427, 'Order Details'!B:B)</f>
        <v>280</v>
      </c>
      <c r="G427" s="8">
        <f>SUMIFS('Order Details'!B:B,'Order Details'!A:A, 'List of Orders'!A427, 'Order Details'!E:E, "Furniture")</f>
        <v>0</v>
      </c>
      <c r="H427" s="8">
        <f>SUMIFS('Order Details'!B:B,'Order Details'!A:A, 'List of Orders'!A427, 'Order Details'!E:E, "Clothing")</f>
        <v>280</v>
      </c>
      <c r="I427" s="8">
        <f>SUMIFS('Order Details'!B:B,'Order Details'!A:A,'List of Orders'!A427, 'Order Details'!E:E, "Electronics")</f>
        <v>0</v>
      </c>
    </row>
    <row r="428" spans="1:9" x14ac:dyDescent="0.35">
      <c r="A428" t="s">
        <v>803</v>
      </c>
      <c r="B428" s="1">
        <v>43516</v>
      </c>
      <c r="C428" t="s">
        <v>68</v>
      </c>
      <c r="D428" t="s">
        <v>69</v>
      </c>
      <c r="E428" t="s">
        <v>70</v>
      </c>
      <c r="F428" s="3">
        <f>SUMIF('Order Details'!A:A, A428, 'Order Details'!B:B)</f>
        <v>54</v>
      </c>
      <c r="G428" s="8">
        <f>SUMIFS('Order Details'!B:B,'Order Details'!A:A, 'List of Orders'!A428, 'Order Details'!E:E, "Furniture")</f>
        <v>0</v>
      </c>
      <c r="H428" s="8">
        <f>SUMIFS('Order Details'!B:B,'Order Details'!A:A, 'List of Orders'!A428, 'Order Details'!E:E, "Clothing")</f>
        <v>54</v>
      </c>
      <c r="I428" s="8">
        <f>SUMIFS('Order Details'!B:B,'Order Details'!A:A,'List of Orders'!A428, 'Order Details'!E:E, "Electronics")</f>
        <v>0</v>
      </c>
    </row>
    <row r="429" spans="1:9" x14ac:dyDescent="0.35">
      <c r="A429" t="s">
        <v>804</v>
      </c>
      <c r="B429" s="1">
        <v>43516</v>
      </c>
      <c r="C429" t="s">
        <v>72</v>
      </c>
      <c r="D429" t="s">
        <v>73</v>
      </c>
      <c r="E429" t="s">
        <v>74</v>
      </c>
      <c r="F429" s="3">
        <f>SUMIF('Order Details'!A:A, A429, 'Order Details'!B:B)</f>
        <v>1464</v>
      </c>
      <c r="G429" s="8">
        <f>SUMIFS('Order Details'!B:B,'Order Details'!A:A, 'List of Orders'!A429, 'Order Details'!E:E, "Furniture")</f>
        <v>0</v>
      </c>
      <c r="H429" s="8">
        <f>SUMIFS('Order Details'!B:B,'Order Details'!A:A, 'List of Orders'!A429, 'Order Details'!E:E, "Clothing")</f>
        <v>77</v>
      </c>
      <c r="I429" s="8">
        <f>SUMIFS('Order Details'!B:B,'Order Details'!A:A,'List of Orders'!A429, 'Order Details'!E:E, "Electronics")</f>
        <v>1387</v>
      </c>
    </row>
    <row r="430" spans="1:9" x14ac:dyDescent="0.35">
      <c r="A430" t="s">
        <v>805</v>
      </c>
      <c r="B430" s="1">
        <v>43516</v>
      </c>
      <c r="C430" t="s">
        <v>76</v>
      </c>
      <c r="D430" t="s">
        <v>7</v>
      </c>
      <c r="E430" t="s">
        <v>8</v>
      </c>
      <c r="F430" s="3">
        <f>SUMIF('Order Details'!A:A, A430, 'Order Details'!B:B)</f>
        <v>21</v>
      </c>
      <c r="G430" s="8">
        <f>SUMIFS('Order Details'!B:B,'Order Details'!A:A, 'List of Orders'!A430, 'Order Details'!E:E, "Furniture")</f>
        <v>0</v>
      </c>
      <c r="H430" s="8">
        <f>SUMIFS('Order Details'!B:B,'Order Details'!A:A, 'List of Orders'!A430, 'Order Details'!E:E, "Clothing")</f>
        <v>21</v>
      </c>
      <c r="I430" s="8">
        <f>SUMIFS('Order Details'!B:B,'Order Details'!A:A,'List of Orders'!A430, 'Order Details'!E:E, "Electronics")</f>
        <v>0</v>
      </c>
    </row>
    <row r="431" spans="1:9" x14ac:dyDescent="0.35">
      <c r="A431" t="s">
        <v>806</v>
      </c>
      <c r="B431" s="1">
        <v>43517</v>
      </c>
      <c r="C431" t="s">
        <v>78</v>
      </c>
      <c r="D431" t="s">
        <v>11</v>
      </c>
      <c r="E431" t="s">
        <v>12</v>
      </c>
      <c r="F431" s="3">
        <f>SUMIF('Order Details'!A:A, A431, 'Order Details'!B:B)</f>
        <v>754</v>
      </c>
      <c r="G431" s="8">
        <f>SUMIFS('Order Details'!B:B,'Order Details'!A:A, 'List of Orders'!A431, 'Order Details'!E:E, "Furniture")</f>
        <v>0</v>
      </c>
      <c r="H431" s="8">
        <f>SUMIFS('Order Details'!B:B,'Order Details'!A:A, 'List of Orders'!A431, 'Order Details'!E:E, "Clothing")</f>
        <v>242</v>
      </c>
      <c r="I431" s="8">
        <f>SUMIFS('Order Details'!B:B,'Order Details'!A:A,'List of Orders'!A431, 'Order Details'!E:E, "Electronics")</f>
        <v>512</v>
      </c>
    </row>
    <row r="432" spans="1:9" x14ac:dyDescent="0.35">
      <c r="A432" t="s">
        <v>807</v>
      </c>
      <c r="B432" s="1">
        <v>43518</v>
      </c>
      <c r="C432" t="s">
        <v>80</v>
      </c>
      <c r="D432" t="s">
        <v>15</v>
      </c>
      <c r="E432" t="s">
        <v>16</v>
      </c>
      <c r="F432" s="3">
        <f>SUMIF('Order Details'!A:A, A432, 'Order Details'!B:B)</f>
        <v>67</v>
      </c>
      <c r="G432" s="8">
        <f>SUMIFS('Order Details'!B:B,'Order Details'!A:A, 'List of Orders'!A432, 'Order Details'!E:E, "Furniture")</f>
        <v>0</v>
      </c>
      <c r="H432" s="8">
        <f>SUMIFS('Order Details'!B:B,'Order Details'!A:A, 'List of Orders'!A432, 'Order Details'!E:E, "Clothing")</f>
        <v>67</v>
      </c>
      <c r="I432" s="8">
        <f>SUMIFS('Order Details'!B:B,'Order Details'!A:A,'List of Orders'!A432, 'Order Details'!E:E, "Electronics")</f>
        <v>0</v>
      </c>
    </row>
    <row r="433" spans="1:9" x14ac:dyDescent="0.35">
      <c r="A433" t="s">
        <v>808</v>
      </c>
      <c r="B433" s="1">
        <v>43518</v>
      </c>
      <c r="C433" t="s">
        <v>82</v>
      </c>
      <c r="D433" t="s">
        <v>19</v>
      </c>
      <c r="E433" t="s">
        <v>20</v>
      </c>
      <c r="F433" s="3">
        <f>SUMIF('Order Details'!A:A, A433, 'Order Details'!B:B)</f>
        <v>47</v>
      </c>
      <c r="G433" s="8">
        <f>SUMIFS('Order Details'!B:B,'Order Details'!A:A, 'List of Orders'!A433, 'Order Details'!E:E, "Furniture")</f>
        <v>0</v>
      </c>
      <c r="H433" s="8">
        <f>SUMIFS('Order Details'!B:B,'Order Details'!A:A, 'List of Orders'!A433, 'Order Details'!E:E, "Clothing")</f>
        <v>47</v>
      </c>
      <c r="I433" s="8">
        <f>SUMIFS('Order Details'!B:B,'Order Details'!A:A,'List of Orders'!A433, 'Order Details'!E:E, "Electronics")</f>
        <v>0</v>
      </c>
    </row>
    <row r="434" spans="1:9" x14ac:dyDescent="0.35">
      <c r="A434" t="s">
        <v>809</v>
      </c>
      <c r="B434" s="1">
        <v>43518</v>
      </c>
      <c r="C434" t="s">
        <v>84</v>
      </c>
      <c r="D434" t="s">
        <v>23</v>
      </c>
      <c r="E434" t="s">
        <v>24</v>
      </c>
      <c r="F434" s="3">
        <f>SUMIF('Order Details'!A:A, A434, 'Order Details'!B:B)</f>
        <v>1028</v>
      </c>
      <c r="G434" s="8">
        <f>SUMIFS('Order Details'!B:B,'Order Details'!A:A, 'List of Orders'!A434, 'Order Details'!E:E, "Furniture")</f>
        <v>143</v>
      </c>
      <c r="H434" s="8">
        <f>SUMIFS('Order Details'!B:B,'Order Details'!A:A, 'List of Orders'!A434, 'Order Details'!E:E, "Clothing")</f>
        <v>111</v>
      </c>
      <c r="I434" s="8">
        <f>SUMIFS('Order Details'!B:B,'Order Details'!A:A,'List of Orders'!A434, 'Order Details'!E:E, "Electronics")</f>
        <v>774</v>
      </c>
    </row>
    <row r="435" spans="1:9" x14ac:dyDescent="0.35">
      <c r="A435" t="s">
        <v>810</v>
      </c>
      <c r="B435" s="1">
        <v>43519</v>
      </c>
      <c r="C435" t="s">
        <v>86</v>
      </c>
      <c r="D435" t="s">
        <v>27</v>
      </c>
      <c r="E435" t="s">
        <v>28</v>
      </c>
      <c r="F435" s="3">
        <f>SUMIF('Order Details'!A:A, A435, 'Order Details'!B:B)</f>
        <v>425</v>
      </c>
      <c r="G435" s="8">
        <f>SUMIFS('Order Details'!B:B,'Order Details'!A:A, 'List of Orders'!A435, 'Order Details'!E:E, "Furniture")</f>
        <v>0</v>
      </c>
      <c r="H435" s="8">
        <f>SUMIFS('Order Details'!B:B,'Order Details'!A:A, 'List of Orders'!A435, 'Order Details'!E:E, "Clothing")</f>
        <v>0</v>
      </c>
      <c r="I435" s="8">
        <f>SUMIFS('Order Details'!B:B,'Order Details'!A:A,'List of Orders'!A435, 'Order Details'!E:E, "Electronics")</f>
        <v>425</v>
      </c>
    </row>
    <row r="436" spans="1:9" x14ac:dyDescent="0.35">
      <c r="A436" t="s">
        <v>811</v>
      </c>
      <c r="B436" s="1">
        <v>43519</v>
      </c>
      <c r="C436" t="s">
        <v>88</v>
      </c>
      <c r="D436" t="s">
        <v>31</v>
      </c>
      <c r="E436" t="s">
        <v>32</v>
      </c>
      <c r="F436" s="3">
        <f>SUMIF('Order Details'!A:A, A436, 'Order Details'!B:B)</f>
        <v>1180</v>
      </c>
      <c r="G436" s="8">
        <f>SUMIFS('Order Details'!B:B,'Order Details'!A:A, 'List of Orders'!A436, 'Order Details'!E:E, "Furniture")</f>
        <v>0</v>
      </c>
      <c r="H436" s="8">
        <f>SUMIFS('Order Details'!B:B,'Order Details'!A:A, 'List of Orders'!A436, 'Order Details'!E:E, "Clothing")</f>
        <v>291</v>
      </c>
      <c r="I436" s="8">
        <f>SUMIFS('Order Details'!B:B,'Order Details'!A:A,'List of Orders'!A436, 'Order Details'!E:E, "Electronics")</f>
        <v>889</v>
      </c>
    </row>
    <row r="437" spans="1:9" x14ac:dyDescent="0.35">
      <c r="A437" t="s">
        <v>812</v>
      </c>
      <c r="B437" s="1">
        <v>43519</v>
      </c>
      <c r="C437" t="s">
        <v>90</v>
      </c>
      <c r="D437" t="s">
        <v>11</v>
      </c>
      <c r="E437" t="s">
        <v>91</v>
      </c>
      <c r="F437" s="3">
        <f>SUMIF('Order Details'!A:A, A437, 'Order Details'!B:B)</f>
        <v>341</v>
      </c>
      <c r="G437" s="8">
        <f>SUMIFS('Order Details'!B:B,'Order Details'!A:A, 'List of Orders'!A437, 'Order Details'!E:E, "Furniture")</f>
        <v>341</v>
      </c>
      <c r="H437" s="8">
        <f>SUMIFS('Order Details'!B:B,'Order Details'!A:A, 'List of Orders'!A437, 'Order Details'!E:E, "Clothing")</f>
        <v>0</v>
      </c>
      <c r="I437" s="8">
        <f>SUMIFS('Order Details'!B:B,'Order Details'!A:A,'List of Orders'!A437, 'Order Details'!E:E, "Electronics")</f>
        <v>0</v>
      </c>
    </row>
    <row r="438" spans="1:9" x14ac:dyDescent="0.35">
      <c r="A438" t="s">
        <v>813</v>
      </c>
      <c r="B438" s="1">
        <v>43519</v>
      </c>
      <c r="C438" t="s">
        <v>93</v>
      </c>
      <c r="D438" t="s">
        <v>15</v>
      </c>
      <c r="E438" t="s">
        <v>94</v>
      </c>
      <c r="F438" s="3">
        <f>SUMIF('Order Details'!A:A, A438, 'Order Details'!B:B)</f>
        <v>171</v>
      </c>
      <c r="G438" s="8">
        <f>SUMIFS('Order Details'!B:B,'Order Details'!A:A, 'List of Orders'!A438, 'Order Details'!E:E, "Furniture")</f>
        <v>0</v>
      </c>
      <c r="H438" s="8">
        <f>SUMIFS('Order Details'!B:B,'Order Details'!A:A, 'List of Orders'!A438, 'Order Details'!E:E, "Clothing")</f>
        <v>171</v>
      </c>
      <c r="I438" s="8">
        <f>SUMIFS('Order Details'!B:B,'Order Details'!A:A,'List of Orders'!A438, 'Order Details'!E:E, "Electronics")</f>
        <v>0</v>
      </c>
    </row>
    <row r="439" spans="1:9" x14ac:dyDescent="0.35">
      <c r="A439" t="s">
        <v>814</v>
      </c>
      <c r="B439" s="1">
        <v>43520</v>
      </c>
      <c r="C439" t="s">
        <v>96</v>
      </c>
      <c r="D439" t="s">
        <v>43</v>
      </c>
      <c r="E439" t="s">
        <v>44</v>
      </c>
      <c r="F439" s="3">
        <f>SUMIF('Order Details'!A:A, A439, 'Order Details'!B:B)</f>
        <v>253</v>
      </c>
      <c r="G439" s="8">
        <f>SUMIFS('Order Details'!B:B,'Order Details'!A:A, 'List of Orders'!A439, 'Order Details'!E:E, "Furniture")</f>
        <v>0</v>
      </c>
      <c r="H439" s="8">
        <f>SUMIFS('Order Details'!B:B,'Order Details'!A:A, 'List of Orders'!A439, 'Order Details'!E:E, "Clothing")</f>
        <v>253</v>
      </c>
      <c r="I439" s="8">
        <f>SUMIFS('Order Details'!B:B,'Order Details'!A:A,'List of Orders'!A439, 'Order Details'!E:E, "Electronics")</f>
        <v>0</v>
      </c>
    </row>
    <row r="440" spans="1:9" x14ac:dyDescent="0.35">
      <c r="A440" t="s">
        <v>815</v>
      </c>
      <c r="B440" s="1">
        <v>43521</v>
      </c>
      <c r="C440" t="s">
        <v>98</v>
      </c>
      <c r="D440" t="s">
        <v>47</v>
      </c>
      <c r="E440" t="s">
        <v>48</v>
      </c>
      <c r="F440" s="3">
        <f>SUMIF('Order Details'!A:A, A440, 'Order Details'!B:B)</f>
        <v>83</v>
      </c>
      <c r="G440" s="8">
        <f>SUMIFS('Order Details'!B:B,'Order Details'!A:A, 'List of Orders'!A440, 'Order Details'!E:E, "Furniture")</f>
        <v>0</v>
      </c>
      <c r="H440" s="8">
        <f>SUMIFS('Order Details'!B:B,'Order Details'!A:A, 'List of Orders'!A440, 'Order Details'!E:E, "Clothing")</f>
        <v>83</v>
      </c>
      <c r="I440" s="8">
        <f>SUMIFS('Order Details'!B:B,'Order Details'!A:A,'List of Orders'!A440, 'Order Details'!E:E, "Electronics")</f>
        <v>0</v>
      </c>
    </row>
    <row r="441" spans="1:9" x14ac:dyDescent="0.35">
      <c r="A441" t="s">
        <v>816</v>
      </c>
      <c r="B441" s="1">
        <v>43522</v>
      </c>
      <c r="C441" t="s">
        <v>100</v>
      </c>
      <c r="D441" t="s">
        <v>51</v>
      </c>
      <c r="E441" t="s">
        <v>52</v>
      </c>
      <c r="F441" s="3">
        <f>SUMIF('Order Details'!A:A, A441, 'Order Details'!B:B)</f>
        <v>984</v>
      </c>
      <c r="G441" s="8">
        <f>SUMIFS('Order Details'!B:B,'Order Details'!A:A, 'List of Orders'!A441, 'Order Details'!E:E, "Furniture")</f>
        <v>0</v>
      </c>
      <c r="H441" s="8">
        <f>SUMIFS('Order Details'!B:B,'Order Details'!A:A, 'List of Orders'!A441, 'Order Details'!E:E, "Clothing")</f>
        <v>984</v>
      </c>
      <c r="I441" s="8">
        <f>SUMIFS('Order Details'!B:B,'Order Details'!A:A,'List of Orders'!A441, 'Order Details'!E:E, "Electronics")</f>
        <v>0</v>
      </c>
    </row>
    <row r="442" spans="1:9" x14ac:dyDescent="0.35">
      <c r="A442" t="s">
        <v>817</v>
      </c>
      <c r="B442" s="1">
        <v>43523</v>
      </c>
      <c r="C442" t="s">
        <v>102</v>
      </c>
      <c r="D442" t="s">
        <v>55</v>
      </c>
      <c r="E442" t="s">
        <v>52</v>
      </c>
      <c r="F442" s="3">
        <f>SUMIF('Order Details'!A:A, A442, 'Order Details'!B:B)</f>
        <v>176</v>
      </c>
      <c r="G442" s="8">
        <f>SUMIFS('Order Details'!B:B,'Order Details'!A:A, 'List of Orders'!A442, 'Order Details'!E:E, "Furniture")</f>
        <v>176</v>
      </c>
      <c r="H442" s="8">
        <f>SUMIFS('Order Details'!B:B,'Order Details'!A:A, 'List of Orders'!A442, 'Order Details'!E:E, "Clothing")</f>
        <v>0</v>
      </c>
      <c r="I442" s="8">
        <f>SUMIFS('Order Details'!B:B,'Order Details'!A:A,'List of Orders'!A442, 'Order Details'!E:E, "Electronics")</f>
        <v>0</v>
      </c>
    </row>
    <row r="443" spans="1:9" x14ac:dyDescent="0.35">
      <c r="A443" t="s">
        <v>818</v>
      </c>
      <c r="B443" s="1">
        <v>43524</v>
      </c>
      <c r="C443" t="s">
        <v>104</v>
      </c>
      <c r="D443" t="s">
        <v>58</v>
      </c>
      <c r="E443" t="s">
        <v>59</v>
      </c>
      <c r="F443" s="3">
        <f>SUMIF('Order Details'!A:A, A443, 'Order Details'!B:B)</f>
        <v>36</v>
      </c>
      <c r="G443" s="8">
        <f>SUMIFS('Order Details'!B:B,'Order Details'!A:A, 'List of Orders'!A443, 'Order Details'!E:E, "Furniture")</f>
        <v>0</v>
      </c>
      <c r="H443" s="8">
        <f>SUMIFS('Order Details'!B:B,'Order Details'!A:A, 'List of Orders'!A443, 'Order Details'!E:E, "Clothing")</f>
        <v>36</v>
      </c>
      <c r="I443" s="8">
        <f>SUMIFS('Order Details'!B:B,'Order Details'!A:A,'List of Orders'!A443, 'Order Details'!E:E, "Electronics")</f>
        <v>0</v>
      </c>
    </row>
    <row r="444" spans="1:9" x14ac:dyDescent="0.35">
      <c r="A444" t="s">
        <v>819</v>
      </c>
      <c r="B444" s="1">
        <v>43525</v>
      </c>
      <c r="C444" t="s">
        <v>106</v>
      </c>
      <c r="D444" t="s">
        <v>62</v>
      </c>
      <c r="E444" t="s">
        <v>63</v>
      </c>
      <c r="F444" s="3">
        <f>SUMIF('Order Details'!A:A, A444, 'Order Details'!B:B)</f>
        <v>478</v>
      </c>
      <c r="G444" s="8">
        <f>SUM(E513)</f>
        <v>0</v>
      </c>
      <c r="H444" s="8">
        <f>SUMIFS('Order Details'!B:B,'Order Details'!A:A, 'List of Orders'!A444, 'Order Details'!E:E, "Clothing")</f>
        <v>478</v>
      </c>
      <c r="I444" s="8">
        <f>SUMIFS('Order Details'!B:B,'Order Details'!A:A,'List of Orders'!A444, 'Order Details'!E:E, "Electronics")</f>
        <v>0</v>
      </c>
    </row>
    <row r="445" spans="1:9" x14ac:dyDescent="0.35">
      <c r="A445" t="s">
        <v>820</v>
      </c>
      <c r="B445" s="1">
        <v>43526</v>
      </c>
      <c r="C445" t="s">
        <v>108</v>
      </c>
      <c r="D445" t="s">
        <v>66</v>
      </c>
      <c r="E445" t="s">
        <v>66</v>
      </c>
      <c r="F445" s="3">
        <f>SUMIF('Order Details'!A:A, A445, 'Order Details'!B:B)</f>
        <v>28</v>
      </c>
      <c r="G445" s="8">
        <f>SUMIFS('Order Details'!B:B,'Order Details'!A:A, 'List of Orders'!A445, 'Order Details'!E:E, "Furniture")</f>
        <v>0</v>
      </c>
      <c r="H445" s="8">
        <f>SUMIFS('Order Details'!B:B,'Order Details'!A:A, 'List of Orders'!A445, 'Order Details'!E:E, "Clothing")</f>
        <v>28</v>
      </c>
      <c r="I445" s="8">
        <f>SUMIFS('Order Details'!B:B,'Order Details'!A:A,'List of Orders'!A445, 'Order Details'!E:E, "Electronics")</f>
        <v>0</v>
      </c>
    </row>
    <row r="446" spans="1:9" x14ac:dyDescent="0.35">
      <c r="A446" t="s">
        <v>821</v>
      </c>
      <c r="B446" s="1">
        <v>43527</v>
      </c>
      <c r="C446" t="s">
        <v>110</v>
      </c>
      <c r="D446" t="s">
        <v>69</v>
      </c>
      <c r="E446" t="s">
        <v>70</v>
      </c>
      <c r="F446" s="3">
        <f>SUMIF('Order Details'!A:A, A446, 'Order Details'!B:B)</f>
        <v>884</v>
      </c>
      <c r="G446" s="8">
        <f>SUMIFS('Order Details'!B:B,'Order Details'!A:A, 'List of Orders'!A446, 'Order Details'!E:E, "Furniture")</f>
        <v>302</v>
      </c>
      <c r="H446" s="8">
        <f>SUMIFS('Order Details'!B:B,'Order Details'!A:A, 'List of Orders'!A446, 'Order Details'!E:E, "Clothing")</f>
        <v>582</v>
      </c>
      <c r="I446" s="8">
        <f>SUMIFS('Order Details'!B:B,'Order Details'!A:A,'List of Orders'!A446, 'Order Details'!E:E, "Electronics")</f>
        <v>0</v>
      </c>
    </row>
    <row r="447" spans="1:9" x14ac:dyDescent="0.35">
      <c r="A447" t="s">
        <v>822</v>
      </c>
      <c r="B447" s="1">
        <v>43528</v>
      </c>
      <c r="C447" t="s">
        <v>112</v>
      </c>
      <c r="D447" t="s">
        <v>11</v>
      </c>
      <c r="E447" t="s">
        <v>91</v>
      </c>
      <c r="F447" s="3">
        <f>SUMIF('Order Details'!A:A, A447, 'Order Details'!B:B)</f>
        <v>32</v>
      </c>
      <c r="G447" s="8">
        <f>SUMIFS('Order Details'!B:B,'Order Details'!A:A, 'List of Orders'!A447, 'Order Details'!E:E, "Furniture")</f>
        <v>0</v>
      </c>
      <c r="H447" s="8">
        <f>SUMIFS('Order Details'!B:B,'Order Details'!A:A, 'List of Orders'!A447, 'Order Details'!E:E, "Clothing")</f>
        <v>32</v>
      </c>
      <c r="I447" s="8">
        <f>SUMIFS('Order Details'!B:B,'Order Details'!A:A,'List of Orders'!A447, 'Order Details'!E:E, "Electronics")</f>
        <v>0</v>
      </c>
    </row>
    <row r="448" spans="1:9" x14ac:dyDescent="0.35">
      <c r="A448" t="s">
        <v>823</v>
      </c>
      <c r="B448" s="1">
        <v>43528</v>
      </c>
      <c r="C448" t="s">
        <v>114</v>
      </c>
      <c r="D448" t="s">
        <v>15</v>
      </c>
      <c r="E448" t="s">
        <v>94</v>
      </c>
      <c r="F448" s="3">
        <f>SUMIF('Order Details'!A:A, A448, 'Order Details'!B:B)</f>
        <v>55</v>
      </c>
      <c r="G448" s="8">
        <f>SUMIFS('Order Details'!B:B,'Order Details'!A:A, 'List of Orders'!A448, 'Order Details'!E:E, "Furniture")</f>
        <v>0</v>
      </c>
      <c r="H448" s="8">
        <f>SUMIFS('Order Details'!B:B,'Order Details'!A:A, 'List of Orders'!A448, 'Order Details'!E:E, "Clothing")</f>
        <v>55</v>
      </c>
      <c r="I448" s="8">
        <f>SUMIFS('Order Details'!B:B,'Order Details'!A:A,'List of Orders'!A448, 'Order Details'!E:E, "Electronics")</f>
        <v>0</v>
      </c>
    </row>
    <row r="449" spans="1:9" x14ac:dyDescent="0.35">
      <c r="A449" t="s">
        <v>824</v>
      </c>
      <c r="B449" s="1">
        <v>43528</v>
      </c>
      <c r="C449" t="s">
        <v>116</v>
      </c>
      <c r="D449" t="s">
        <v>11</v>
      </c>
      <c r="E449" t="s">
        <v>12</v>
      </c>
      <c r="F449" s="3">
        <f>SUMIF('Order Details'!A:A, A449, 'Order Details'!B:B)</f>
        <v>3129</v>
      </c>
      <c r="G449" s="8">
        <f>SUMIFS('Order Details'!B:B,'Order Details'!A:A, 'List of Orders'!A449, 'Order Details'!E:E, "Furniture")</f>
        <v>1862</v>
      </c>
      <c r="H449" s="8">
        <f>SUMIFS('Order Details'!B:B,'Order Details'!A:A, 'List of Orders'!A449, 'Order Details'!E:E, "Clothing")</f>
        <v>1104</v>
      </c>
      <c r="I449" s="8">
        <f>SUMIFS('Order Details'!B:B,'Order Details'!A:A,'List of Orders'!A449, 'Order Details'!E:E, "Electronics")</f>
        <v>163</v>
      </c>
    </row>
    <row r="450" spans="1:9" x14ac:dyDescent="0.35">
      <c r="A450" t="s">
        <v>825</v>
      </c>
      <c r="B450" s="1">
        <v>43529</v>
      </c>
      <c r="C450" t="s">
        <v>118</v>
      </c>
      <c r="D450" t="s">
        <v>15</v>
      </c>
      <c r="E450" t="s">
        <v>16</v>
      </c>
      <c r="F450" s="3">
        <f>SUMIF('Order Details'!A:A, A450, 'Order Details'!B:B)</f>
        <v>100</v>
      </c>
      <c r="G450" s="8">
        <f>SUMIFS('Order Details'!B:B,'Order Details'!A:A, 'List of Orders'!A450, 'Order Details'!E:E, "Furniture")</f>
        <v>0</v>
      </c>
      <c r="H450" s="8">
        <f>SUMIFS('Order Details'!B:B,'Order Details'!A:A, 'List of Orders'!A450, 'Order Details'!E:E, "Clothing")</f>
        <v>100</v>
      </c>
      <c r="I450" s="8">
        <f>SUMIFS('Order Details'!B:B,'Order Details'!A:A,'List of Orders'!A450, 'Order Details'!E:E, "Electronics")</f>
        <v>0</v>
      </c>
    </row>
    <row r="451" spans="1:9" x14ac:dyDescent="0.35">
      <c r="A451" t="s">
        <v>826</v>
      </c>
      <c r="B451" s="1">
        <v>43530</v>
      </c>
      <c r="C451" t="s">
        <v>120</v>
      </c>
      <c r="D451" t="s">
        <v>19</v>
      </c>
      <c r="E451" t="s">
        <v>20</v>
      </c>
      <c r="F451" s="3">
        <f>SUMIF('Order Details'!A:A, A451, 'Order Details'!B:B)</f>
        <v>1962</v>
      </c>
      <c r="G451" s="8">
        <f>SUMIFS('Order Details'!B:B,'Order Details'!A:A, 'List of Orders'!A451, 'Order Details'!E:E, "Furniture")</f>
        <v>0</v>
      </c>
      <c r="H451" s="8">
        <f>SUMIFS('Order Details'!B:B,'Order Details'!A:A, 'List of Orders'!A451, 'Order Details'!E:E, "Clothing")</f>
        <v>927</v>
      </c>
      <c r="I451" s="8">
        <f>SUMIFS('Order Details'!B:B,'Order Details'!A:A,'List of Orders'!A451, 'Order Details'!E:E, "Electronics")</f>
        <v>1035</v>
      </c>
    </row>
    <row r="452" spans="1:9" x14ac:dyDescent="0.35">
      <c r="A452" t="s">
        <v>827</v>
      </c>
      <c r="B452" s="1">
        <v>43531</v>
      </c>
      <c r="C452" t="s">
        <v>122</v>
      </c>
      <c r="D452" t="s">
        <v>23</v>
      </c>
      <c r="E452" t="s">
        <v>24</v>
      </c>
      <c r="F452" s="3">
        <f>SUMIF('Order Details'!A:A, A452, 'Order Details'!B:B)</f>
        <v>4719</v>
      </c>
      <c r="G452" s="8">
        <f>SUMIFS('Order Details'!B:B,'Order Details'!A:A, 'List of Orders'!A452, 'Order Details'!E:E, "Furniture")</f>
        <v>1345</v>
      </c>
      <c r="H452" s="8">
        <f>SUMIFS('Order Details'!B:B,'Order Details'!A:A, 'List of Orders'!A452, 'Order Details'!E:E, "Clothing")</f>
        <v>947</v>
      </c>
      <c r="I452" s="8">
        <f>SUMIFS('Order Details'!B:B,'Order Details'!A:A,'List of Orders'!A452, 'Order Details'!E:E, "Electronics")</f>
        <v>2427</v>
      </c>
    </row>
    <row r="453" spans="1:9" x14ac:dyDescent="0.35">
      <c r="A453" t="s">
        <v>828</v>
      </c>
      <c r="B453" s="1">
        <v>43532</v>
      </c>
      <c r="C453" t="s">
        <v>124</v>
      </c>
      <c r="D453" t="s">
        <v>27</v>
      </c>
      <c r="E453" t="s">
        <v>28</v>
      </c>
      <c r="F453" s="3">
        <f>SUMIF('Order Details'!A:A, A453, 'Order Details'!B:B)</f>
        <v>1286</v>
      </c>
      <c r="G453" s="8">
        <f>SUMIFS('Order Details'!B:B,'Order Details'!A:A, 'List of Orders'!A453, 'Order Details'!E:E, "Furniture")</f>
        <v>0</v>
      </c>
      <c r="H453" s="8">
        <f>SUMIFS('Order Details'!B:B,'Order Details'!A:A, 'List of Orders'!A453, 'Order Details'!E:E, "Clothing")</f>
        <v>512</v>
      </c>
      <c r="I453" s="8">
        <f>SUMIFS('Order Details'!B:B,'Order Details'!A:A,'List of Orders'!A453, 'Order Details'!E:E, "Electronics")</f>
        <v>774</v>
      </c>
    </row>
    <row r="454" spans="1:9" x14ac:dyDescent="0.35">
      <c r="A454" t="s">
        <v>829</v>
      </c>
      <c r="B454" s="1">
        <v>43533</v>
      </c>
      <c r="C454" t="s">
        <v>126</v>
      </c>
      <c r="D454" t="s">
        <v>31</v>
      </c>
      <c r="E454" t="s">
        <v>32</v>
      </c>
      <c r="F454" s="3">
        <f>SUMIF('Order Details'!A:A, A454, 'Order Details'!B:B)</f>
        <v>1769</v>
      </c>
      <c r="G454" s="8">
        <f>SUMIFS('Order Details'!B:B,'Order Details'!A:A, 'List of Orders'!A454, 'Order Details'!E:E, "Furniture")</f>
        <v>960</v>
      </c>
      <c r="H454" s="8">
        <f>SUMIFS('Order Details'!B:B,'Order Details'!A:A, 'List of Orders'!A454, 'Order Details'!E:E, "Clothing")</f>
        <v>716</v>
      </c>
      <c r="I454" s="8">
        <f>SUMIFS('Order Details'!B:B,'Order Details'!A:A,'List of Orders'!A454, 'Order Details'!E:E, "Electronics")</f>
        <v>93</v>
      </c>
    </row>
    <row r="455" spans="1:9" x14ac:dyDescent="0.35">
      <c r="A455" t="s">
        <v>830</v>
      </c>
      <c r="B455" s="1">
        <v>43534</v>
      </c>
      <c r="C455" t="s">
        <v>128</v>
      </c>
      <c r="D455" t="s">
        <v>11</v>
      </c>
      <c r="E455" t="s">
        <v>91</v>
      </c>
      <c r="F455" s="3">
        <f>SUMIF('Order Details'!A:A, A455, 'Order Details'!B:B)</f>
        <v>1553</v>
      </c>
      <c r="G455" s="8">
        <f>SUMIFS('Order Details'!B:B,'Order Details'!A:A, 'List of Orders'!A455, 'Order Details'!E:E, "Furniture")</f>
        <v>0</v>
      </c>
      <c r="H455" s="8">
        <f>SUMIFS('Order Details'!B:B,'Order Details'!A:A, 'List of Orders'!A455, 'Order Details'!E:E, "Clothing")</f>
        <v>855</v>
      </c>
      <c r="I455" s="8">
        <f>SUMIFS('Order Details'!B:B,'Order Details'!A:A,'List of Orders'!A455, 'Order Details'!E:E, "Electronics")</f>
        <v>698</v>
      </c>
    </row>
    <row r="456" spans="1:9" x14ac:dyDescent="0.35">
      <c r="A456" t="s">
        <v>831</v>
      </c>
      <c r="B456" s="1">
        <v>43534</v>
      </c>
      <c r="C456" t="s">
        <v>130</v>
      </c>
      <c r="D456" t="s">
        <v>15</v>
      </c>
      <c r="E456" t="s">
        <v>94</v>
      </c>
      <c r="F456" s="3">
        <f>SUMIF('Order Details'!A:A, A456, 'Order Details'!B:B)</f>
        <v>8502</v>
      </c>
      <c r="G456" s="8">
        <f>SUMIFS('Order Details'!B:B,'Order Details'!A:A, 'List of Orders'!A456, 'Order Details'!E:E, "Furniture")</f>
        <v>6947</v>
      </c>
      <c r="H456" s="8">
        <f>SUMIFS('Order Details'!B:B,'Order Details'!A:A, 'List of Orders'!A456, 'Order Details'!E:E, "Clothing")</f>
        <v>634</v>
      </c>
      <c r="I456" s="8">
        <f>SUMIFS('Order Details'!B:B,'Order Details'!A:A,'List of Orders'!A456, 'Order Details'!E:E, "Electronics")</f>
        <v>921</v>
      </c>
    </row>
    <row r="457" spans="1:9" x14ac:dyDescent="0.35">
      <c r="A457" t="s">
        <v>832</v>
      </c>
      <c r="B457" s="1">
        <v>43534</v>
      </c>
      <c r="C457" t="s">
        <v>132</v>
      </c>
      <c r="D457" t="s">
        <v>43</v>
      </c>
      <c r="E457" t="s">
        <v>44</v>
      </c>
      <c r="F457" s="3">
        <f>SUMIF('Order Details'!A:A, A457, 'Order Details'!B:B)</f>
        <v>1770</v>
      </c>
      <c r="G457" s="8">
        <f>SUMIFS('Order Details'!B:B,'Order Details'!A:A, 'List of Orders'!A457, 'Order Details'!E:E, "Furniture")</f>
        <v>213</v>
      </c>
      <c r="H457" s="8">
        <f>SUMIFS('Order Details'!B:B,'Order Details'!A:A, 'List of Orders'!A457, 'Order Details'!E:E, "Clothing")</f>
        <v>946</v>
      </c>
      <c r="I457" s="8">
        <f>SUMIFS('Order Details'!B:B,'Order Details'!A:A,'List of Orders'!A457, 'Order Details'!E:E, "Electronics")</f>
        <v>611</v>
      </c>
    </row>
    <row r="458" spans="1:9" x14ac:dyDescent="0.35">
      <c r="A458" t="s">
        <v>833</v>
      </c>
      <c r="B458" s="1">
        <v>43534</v>
      </c>
      <c r="C458" t="s">
        <v>134</v>
      </c>
      <c r="D458" t="s">
        <v>47</v>
      </c>
      <c r="E458" t="s">
        <v>48</v>
      </c>
      <c r="F458" s="3">
        <f>SUMIF('Order Details'!A:A, A458, 'Order Details'!B:B)</f>
        <v>1673</v>
      </c>
      <c r="G458" s="8">
        <f>SUMIFS('Order Details'!B:B,'Order Details'!A:A, 'List of Orders'!A458, 'Order Details'!E:E, "Furniture")</f>
        <v>659</v>
      </c>
      <c r="H458" s="8">
        <f>SUMIFS('Order Details'!B:B,'Order Details'!A:A, 'List of Orders'!A458, 'Order Details'!E:E, "Clothing")</f>
        <v>278</v>
      </c>
      <c r="I458" s="8">
        <f>SUMIFS('Order Details'!B:B,'Order Details'!A:A,'List of Orders'!A458, 'Order Details'!E:E, "Electronics")</f>
        <v>736</v>
      </c>
    </row>
    <row r="459" spans="1:9" x14ac:dyDescent="0.35">
      <c r="A459" t="s">
        <v>834</v>
      </c>
      <c r="B459" s="1">
        <v>43535</v>
      </c>
      <c r="C459" t="s">
        <v>136</v>
      </c>
      <c r="D459" t="s">
        <v>51</v>
      </c>
      <c r="E459" t="s">
        <v>52</v>
      </c>
      <c r="F459" s="3">
        <f>SUMIF('Order Details'!A:A, A459, 'Order Details'!B:B)</f>
        <v>212</v>
      </c>
      <c r="G459" s="8">
        <f>SUMIFS('Order Details'!B:B,'Order Details'!A:A, 'List of Orders'!A459, 'Order Details'!E:E, "Furniture")</f>
        <v>0</v>
      </c>
      <c r="H459" s="8">
        <f>SUMIFS('Order Details'!B:B,'Order Details'!A:A, 'List of Orders'!A459, 'Order Details'!E:E, "Clothing")</f>
        <v>212</v>
      </c>
      <c r="I459" s="8">
        <f>SUMIFS('Order Details'!B:B,'Order Details'!A:A,'List of Orders'!A459, 'Order Details'!E:E, "Electronics")</f>
        <v>0</v>
      </c>
    </row>
    <row r="460" spans="1:9" x14ac:dyDescent="0.35">
      <c r="A460" t="s">
        <v>835</v>
      </c>
      <c r="B460" s="1">
        <v>43536</v>
      </c>
      <c r="C460" t="s">
        <v>138</v>
      </c>
      <c r="D460" t="s">
        <v>55</v>
      </c>
      <c r="E460" t="s">
        <v>52</v>
      </c>
      <c r="F460" s="3">
        <f>SUMIF('Order Details'!A:A, A460, 'Order Details'!B:B)</f>
        <v>20</v>
      </c>
      <c r="G460" s="8">
        <f>SUMIFS('Order Details'!B:B,'Order Details'!A:A, 'List of Orders'!A460, 'Order Details'!E:E, "Furniture")</f>
        <v>0</v>
      </c>
      <c r="H460" s="8">
        <f>SUMIFS('Order Details'!B:B,'Order Details'!A:A, 'List of Orders'!A460, 'Order Details'!E:E, "Clothing")</f>
        <v>20</v>
      </c>
      <c r="I460" s="8">
        <f>SUMIFS('Order Details'!B:B,'Order Details'!A:A,'List of Orders'!A460, 'Order Details'!E:E, "Electronics")</f>
        <v>0</v>
      </c>
    </row>
    <row r="461" spans="1:9" x14ac:dyDescent="0.35">
      <c r="A461" t="s">
        <v>836</v>
      </c>
      <c r="B461" s="1">
        <v>43537</v>
      </c>
      <c r="C461" t="s">
        <v>140</v>
      </c>
      <c r="D461" t="s">
        <v>11</v>
      </c>
      <c r="E461" t="s">
        <v>91</v>
      </c>
      <c r="F461" s="3">
        <f>SUMIF('Order Details'!A:A, A461, 'Order Details'!B:B)</f>
        <v>382</v>
      </c>
      <c r="G461" s="8">
        <f>SUMIFS('Order Details'!B:B,'Order Details'!A:A, 'List of Orders'!A461, 'Order Details'!E:E, "Furniture")</f>
        <v>0</v>
      </c>
      <c r="H461" s="8">
        <f>SUMIFS('Order Details'!B:B,'Order Details'!A:A, 'List of Orders'!A461, 'Order Details'!E:E, "Clothing")</f>
        <v>382</v>
      </c>
      <c r="I461" s="8">
        <f>SUMIFS('Order Details'!B:B,'Order Details'!A:A,'List of Orders'!A461, 'Order Details'!E:E, "Electronics")</f>
        <v>0</v>
      </c>
    </row>
    <row r="462" spans="1:9" x14ac:dyDescent="0.35">
      <c r="A462" t="s">
        <v>837</v>
      </c>
      <c r="B462" s="1">
        <v>43538</v>
      </c>
      <c r="C462" t="s">
        <v>142</v>
      </c>
      <c r="D462" t="s">
        <v>15</v>
      </c>
      <c r="E462" t="s">
        <v>94</v>
      </c>
      <c r="F462" s="3">
        <f>SUMIF('Order Details'!A:A, A462, 'Order Details'!B:B)</f>
        <v>2457</v>
      </c>
      <c r="G462" s="8">
        <f>SUMIFS('Order Details'!B:B,'Order Details'!A:A, 'List of Orders'!A462, 'Order Details'!E:E, "Furniture")</f>
        <v>0</v>
      </c>
      <c r="H462" s="8">
        <f>SUMIFS('Order Details'!B:B,'Order Details'!A:A, 'List of Orders'!A462, 'Order Details'!E:E, "Clothing")</f>
        <v>778</v>
      </c>
      <c r="I462" s="8">
        <f>SUMIFS('Order Details'!B:B,'Order Details'!A:A,'List of Orders'!A462, 'Order Details'!E:E, "Electronics")</f>
        <v>1679</v>
      </c>
    </row>
    <row r="463" spans="1:9" x14ac:dyDescent="0.35">
      <c r="A463" t="s">
        <v>838</v>
      </c>
      <c r="B463" s="1">
        <v>43539</v>
      </c>
      <c r="C463" t="s">
        <v>144</v>
      </c>
      <c r="D463" t="s">
        <v>66</v>
      </c>
      <c r="E463" t="s">
        <v>66</v>
      </c>
      <c r="F463" s="3">
        <f>SUMIF('Order Details'!A:A, A463, 'Order Details'!B:B)</f>
        <v>107</v>
      </c>
      <c r="G463" s="8">
        <f>SUMIFS('Order Details'!B:B,'Order Details'!A:A, 'List of Orders'!A463, 'Order Details'!E:E, "Furniture")</f>
        <v>0</v>
      </c>
      <c r="H463" s="8">
        <f>SUMIFS('Order Details'!B:B,'Order Details'!A:A, 'List of Orders'!A463, 'Order Details'!E:E, "Clothing")</f>
        <v>107</v>
      </c>
      <c r="I463" s="8">
        <f>SUMIFS('Order Details'!B:B,'Order Details'!A:A,'List of Orders'!A463, 'Order Details'!E:E, "Electronics")</f>
        <v>0</v>
      </c>
    </row>
    <row r="464" spans="1:9" x14ac:dyDescent="0.35">
      <c r="A464" t="s">
        <v>839</v>
      </c>
      <c r="B464" s="1">
        <v>43539</v>
      </c>
      <c r="C464" t="s">
        <v>146</v>
      </c>
      <c r="D464" t="s">
        <v>69</v>
      </c>
      <c r="E464" t="s">
        <v>70</v>
      </c>
      <c r="F464" s="3">
        <f>SUMIF('Order Details'!A:A, A464, 'Order Details'!B:B)</f>
        <v>241</v>
      </c>
      <c r="G464" s="8">
        <f>SUMIFS('Order Details'!B:B,'Order Details'!A:A, 'List of Orders'!A464, 'Order Details'!E:E, "Furniture")</f>
        <v>0</v>
      </c>
      <c r="H464" s="8">
        <f>SUMIFS('Order Details'!B:B,'Order Details'!A:A, 'List of Orders'!A464, 'Order Details'!E:E, "Clothing")</f>
        <v>0</v>
      </c>
      <c r="I464" s="8">
        <f>SUMIFS('Order Details'!B:B,'Order Details'!A:A,'List of Orders'!A464, 'Order Details'!E:E, "Electronics")</f>
        <v>241</v>
      </c>
    </row>
    <row r="465" spans="1:9" x14ac:dyDescent="0.35">
      <c r="A465" t="s">
        <v>840</v>
      </c>
      <c r="B465" s="1">
        <v>43540</v>
      </c>
      <c r="C465" t="s">
        <v>841</v>
      </c>
      <c r="D465" t="s">
        <v>11</v>
      </c>
      <c r="E465" t="s">
        <v>91</v>
      </c>
      <c r="F465" s="3">
        <f>SUMIF('Order Details'!A:A, A465, 'Order Details'!B:B)</f>
        <v>280</v>
      </c>
      <c r="G465" s="8">
        <f>SUMIFS('Order Details'!B:B,'Order Details'!A:A, 'List of Orders'!A465, 'Order Details'!E:E, "Furniture")</f>
        <v>0</v>
      </c>
      <c r="H465" s="8">
        <f>SUMIFS('Order Details'!B:B,'Order Details'!A:A, 'List of Orders'!A465, 'Order Details'!E:E, "Clothing")</f>
        <v>280</v>
      </c>
      <c r="I465" s="8">
        <f>SUMIFS('Order Details'!B:B,'Order Details'!A:A,'List of Orders'!A465, 'Order Details'!E:E, "Electronics")</f>
        <v>0</v>
      </c>
    </row>
    <row r="466" spans="1:9" x14ac:dyDescent="0.35">
      <c r="A466" t="s">
        <v>842</v>
      </c>
      <c r="B466" s="1">
        <v>43540</v>
      </c>
      <c r="C466" t="s">
        <v>150</v>
      </c>
      <c r="D466" t="s">
        <v>15</v>
      </c>
      <c r="E466" t="s">
        <v>94</v>
      </c>
      <c r="F466" s="3">
        <f>SUMIF('Order Details'!A:A, A466, 'Order Details'!B:B)</f>
        <v>146</v>
      </c>
      <c r="G466" s="8">
        <f>SUMIFS('Order Details'!B:B,'Order Details'!A:A, 'List of Orders'!A466, 'Order Details'!E:E, "Furniture")</f>
        <v>0</v>
      </c>
      <c r="H466" s="8">
        <f>SUMIFS('Order Details'!B:B,'Order Details'!A:A, 'List of Orders'!A466, 'Order Details'!E:E, "Clothing")</f>
        <v>146</v>
      </c>
      <c r="I466" s="8">
        <f>SUMIFS('Order Details'!B:B,'Order Details'!A:A,'List of Orders'!A466, 'Order Details'!E:E, "Electronics")</f>
        <v>0</v>
      </c>
    </row>
    <row r="467" spans="1:9" x14ac:dyDescent="0.35">
      <c r="A467" t="s">
        <v>843</v>
      </c>
      <c r="B467" s="1">
        <v>43540</v>
      </c>
      <c r="C467" t="s">
        <v>152</v>
      </c>
      <c r="D467" t="s">
        <v>11</v>
      </c>
      <c r="E467" t="s">
        <v>12</v>
      </c>
      <c r="F467" s="3">
        <f>SUMIF('Order Details'!A:A, A467, 'Order Details'!B:B)</f>
        <v>86</v>
      </c>
      <c r="G467" s="8">
        <f>SUMIFS('Order Details'!B:B,'Order Details'!A:A, 'List of Orders'!A467, 'Order Details'!E:E, "Furniture")</f>
        <v>0</v>
      </c>
      <c r="H467" s="8">
        <f>SUMIFS('Order Details'!B:B,'Order Details'!A:A, 'List of Orders'!A467, 'Order Details'!E:E, "Clothing")</f>
        <v>86</v>
      </c>
      <c r="I467" s="8">
        <f>SUMIFS('Order Details'!B:B,'Order Details'!A:A,'List of Orders'!A467, 'Order Details'!E:E, "Electronics")</f>
        <v>0</v>
      </c>
    </row>
    <row r="468" spans="1:9" x14ac:dyDescent="0.35">
      <c r="A468" t="s">
        <v>844</v>
      </c>
      <c r="B468" s="1">
        <v>43540</v>
      </c>
      <c r="C468" t="s">
        <v>154</v>
      </c>
      <c r="D468" t="s">
        <v>15</v>
      </c>
      <c r="E468" t="s">
        <v>16</v>
      </c>
      <c r="F468" s="3">
        <f>SUMIF('Order Details'!A:A, A468, 'Order Details'!B:B)</f>
        <v>2995</v>
      </c>
      <c r="G468" s="8">
        <f>SUMIFS('Order Details'!B:B,'Order Details'!A:A, 'List of Orders'!A468, 'Order Details'!E:E, "Furniture")</f>
        <v>618</v>
      </c>
      <c r="H468" s="8">
        <f>SUMIFS('Order Details'!B:B,'Order Details'!A:A, 'List of Orders'!A468, 'Order Details'!E:E, "Clothing")</f>
        <v>1240</v>
      </c>
      <c r="I468" s="8">
        <f>SUMIFS('Order Details'!B:B,'Order Details'!A:A,'List of Orders'!A468, 'Order Details'!E:E, "Electronics")</f>
        <v>1137</v>
      </c>
    </row>
    <row r="469" spans="1:9" x14ac:dyDescent="0.35">
      <c r="A469" t="s">
        <v>845</v>
      </c>
      <c r="B469" s="1">
        <v>43540</v>
      </c>
      <c r="C469" t="s">
        <v>156</v>
      </c>
      <c r="D469" t="s">
        <v>19</v>
      </c>
      <c r="E469" t="s">
        <v>20</v>
      </c>
      <c r="F469" s="3">
        <f>SUMIF('Order Details'!A:A, A469, 'Order Details'!B:B)</f>
        <v>193</v>
      </c>
      <c r="G469" s="8">
        <f>SUMIFS('Order Details'!B:B,'Order Details'!A:A, 'List of Orders'!A469, 'Order Details'!E:E, "Furniture")</f>
        <v>0</v>
      </c>
      <c r="H469" s="8">
        <f>SUMIFS('Order Details'!B:B,'Order Details'!A:A, 'List of Orders'!A469, 'Order Details'!E:E, "Clothing")</f>
        <v>0</v>
      </c>
      <c r="I469" s="8">
        <f>SUMIFS('Order Details'!B:B,'Order Details'!A:A,'List of Orders'!A469, 'Order Details'!E:E, "Electronics")</f>
        <v>193</v>
      </c>
    </row>
    <row r="470" spans="1:9" x14ac:dyDescent="0.35">
      <c r="A470" t="s">
        <v>846</v>
      </c>
      <c r="B470" s="1">
        <v>43541</v>
      </c>
      <c r="C470" t="s">
        <v>158</v>
      </c>
      <c r="D470" t="s">
        <v>23</v>
      </c>
      <c r="E470" t="s">
        <v>24</v>
      </c>
      <c r="F470" s="3">
        <f>SUMIF('Order Details'!A:A, A470, 'Order Details'!B:B)</f>
        <v>55</v>
      </c>
      <c r="G470" s="8">
        <f>SUMIFS('Order Details'!B:B,'Order Details'!A:A, 'List of Orders'!A470, 'Order Details'!E:E, "Furniture")</f>
        <v>0</v>
      </c>
      <c r="H470" s="8">
        <f>SUMIFS('Order Details'!B:B,'Order Details'!A:A, 'List of Orders'!A470, 'Order Details'!E:E, "Clothing")</f>
        <v>55</v>
      </c>
      <c r="I470" s="8">
        <f>SUMIFS('Order Details'!B:B,'Order Details'!A:A,'List of Orders'!A470, 'Order Details'!E:E, "Electronics")</f>
        <v>0</v>
      </c>
    </row>
    <row r="471" spans="1:9" x14ac:dyDescent="0.35">
      <c r="A471" t="s">
        <v>847</v>
      </c>
      <c r="B471" s="1">
        <v>43542</v>
      </c>
      <c r="C471" t="s">
        <v>160</v>
      </c>
      <c r="D471" t="s">
        <v>27</v>
      </c>
      <c r="E471" t="s">
        <v>28</v>
      </c>
      <c r="F471" s="3">
        <f>SUMIF('Order Details'!A:A, A471, 'Order Details'!B:B)</f>
        <v>725</v>
      </c>
      <c r="G471" s="8">
        <f>SUMIFS('Order Details'!B:B,'Order Details'!A:A, 'List of Orders'!A471, 'Order Details'!E:E, "Furniture")</f>
        <v>582</v>
      </c>
      <c r="H471" s="8">
        <f>SUMIFS('Order Details'!B:B,'Order Details'!A:A, 'List of Orders'!A471, 'Order Details'!E:E, "Clothing")</f>
        <v>143</v>
      </c>
      <c r="I471" s="8">
        <f>SUMIFS('Order Details'!B:B,'Order Details'!A:A,'List of Orders'!A471, 'Order Details'!E:E, "Electronics")</f>
        <v>0</v>
      </c>
    </row>
    <row r="472" spans="1:9" x14ac:dyDescent="0.35">
      <c r="A472" t="s">
        <v>848</v>
      </c>
      <c r="B472" s="1">
        <v>43543</v>
      </c>
      <c r="C472" t="s">
        <v>162</v>
      </c>
      <c r="D472" t="s">
        <v>31</v>
      </c>
      <c r="E472" t="s">
        <v>32</v>
      </c>
      <c r="F472" s="3">
        <f>SUMIF('Order Details'!A:A, A472, 'Order Details'!B:B)</f>
        <v>21</v>
      </c>
      <c r="G472" s="8">
        <f>SUMIFS('Order Details'!B:B,'Order Details'!A:A, 'List of Orders'!A472, 'Order Details'!E:E, "Furniture")</f>
        <v>0</v>
      </c>
      <c r="H472" s="8">
        <f>SUMIFS('Order Details'!B:B,'Order Details'!A:A, 'List of Orders'!A472, 'Order Details'!E:E, "Clothing")</f>
        <v>21</v>
      </c>
      <c r="I472" s="8">
        <f>SUMIFS('Order Details'!B:B,'Order Details'!A:A,'List of Orders'!A472, 'Order Details'!E:E, "Electronics")</f>
        <v>0</v>
      </c>
    </row>
    <row r="473" spans="1:9" x14ac:dyDescent="0.35">
      <c r="A473" t="s">
        <v>849</v>
      </c>
      <c r="B473" s="1">
        <v>43544</v>
      </c>
      <c r="C473" t="s">
        <v>164</v>
      </c>
      <c r="D473" t="s">
        <v>11</v>
      </c>
      <c r="E473" t="s">
        <v>91</v>
      </c>
      <c r="F473" s="3">
        <f>SUMIF('Order Details'!A:A, A473, 'Order Details'!B:B)</f>
        <v>313</v>
      </c>
      <c r="G473" s="8">
        <f>SUMIFS('Order Details'!B:B,'Order Details'!A:A, 'List of Orders'!A473, 'Order Details'!E:E, "Furniture")</f>
        <v>0</v>
      </c>
      <c r="H473" s="8">
        <f>SUMIFS('Order Details'!B:B,'Order Details'!A:A, 'List of Orders'!A473, 'Order Details'!E:E, "Clothing")</f>
        <v>0</v>
      </c>
      <c r="I473" s="8">
        <f>SUMIFS('Order Details'!B:B,'Order Details'!A:A,'List of Orders'!A473, 'Order Details'!E:E, "Electronics")</f>
        <v>313</v>
      </c>
    </row>
    <row r="474" spans="1:9" x14ac:dyDescent="0.35">
      <c r="A474" t="s">
        <v>850</v>
      </c>
      <c r="B474" s="1">
        <v>43545</v>
      </c>
      <c r="C474" t="s">
        <v>166</v>
      </c>
      <c r="D474" t="s">
        <v>15</v>
      </c>
      <c r="E474" t="s">
        <v>94</v>
      </c>
      <c r="F474" s="3">
        <f>SUMIF('Order Details'!A:A, A474, 'Order Details'!B:B)</f>
        <v>1992</v>
      </c>
      <c r="G474" s="8">
        <f>SUMIFS('Order Details'!B:B,'Order Details'!A:A, 'List of Orders'!A474, 'Order Details'!E:E, "Furniture")</f>
        <v>0</v>
      </c>
      <c r="H474" s="8">
        <f>SUMIFS('Order Details'!B:B,'Order Details'!A:A, 'List of Orders'!A474, 'Order Details'!E:E, "Clothing")</f>
        <v>478</v>
      </c>
      <c r="I474" s="8">
        <f>SUMIFS('Order Details'!B:B,'Order Details'!A:A,'List of Orders'!A474, 'Order Details'!E:E, "Electronics")</f>
        <v>1514</v>
      </c>
    </row>
    <row r="475" spans="1:9" x14ac:dyDescent="0.35">
      <c r="A475" t="s">
        <v>851</v>
      </c>
      <c r="B475" s="1">
        <v>43545</v>
      </c>
      <c r="C475" t="s">
        <v>6</v>
      </c>
      <c r="D475" t="s">
        <v>7</v>
      </c>
      <c r="E475" t="s">
        <v>8</v>
      </c>
      <c r="F475" s="3">
        <f>SUMIF('Order Details'!A:A, A475, 'Order Details'!B:B)</f>
        <v>57</v>
      </c>
      <c r="G475" s="8">
        <f>SUMIFS('Order Details'!B:B,'Order Details'!A:A, 'List of Orders'!A475, 'Order Details'!E:E, "Furniture")</f>
        <v>0</v>
      </c>
      <c r="H475" s="8">
        <f>SUMIFS('Order Details'!B:B,'Order Details'!A:A, 'List of Orders'!A475, 'Order Details'!E:E, "Clothing")</f>
        <v>57</v>
      </c>
      <c r="I475" s="8">
        <f>SUMIFS('Order Details'!B:B,'Order Details'!A:A,'List of Orders'!A475, 'Order Details'!E:E, "Electronics")</f>
        <v>0</v>
      </c>
    </row>
    <row r="476" spans="1:9" x14ac:dyDescent="0.35">
      <c r="A476" t="s">
        <v>852</v>
      </c>
      <c r="B476" s="1">
        <v>43545</v>
      </c>
      <c r="C476" t="s">
        <v>10</v>
      </c>
      <c r="D476" t="s">
        <v>11</v>
      </c>
      <c r="E476" t="s">
        <v>12</v>
      </c>
      <c r="F476" s="3">
        <f>SUMIF('Order Details'!A:A, A476, 'Order Details'!B:B)</f>
        <v>34</v>
      </c>
      <c r="G476" s="8">
        <f>SUMIFS('Order Details'!B:B,'Order Details'!A:A, 'List of Orders'!A476, 'Order Details'!E:E, "Furniture")</f>
        <v>0</v>
      </c>
      <c r="H476" s="8">
        <f>SUMIFS('Order Details'!B:B,'Order Details'!A:A, 'List of Orders'!A476, 'Order Details'!E:E, "Clothing")</f>
        <v>34</v>
      </c>
      <c r="I476" s="8">
        <f>SUMIFS('Order Details'!B:B,'Order Details'!A:A,'List of Orders'!A476, 'Order Details'!E:E, "Electronics")</f>
        <v>0</v>
      </c>
    </row>
    <row r="477" spans="1:9" x14ac:dyDescent="0.35">
      <c r="A477" t="s">
        <v>853</v>
      </c>
      <c r="B477" s="1">
        <v>43545</v>
      </c>
      <c r="C477" t="s">
        <v>14</v>
      </c>
      <c r="D477" t="s">
        <v>15</v>
      </c>
      <c r="E477" t="s">
        <v>16</v>
      </c>
      <c r="F477" s="3">
        <f>SUMIF('Order Details'!A:A, A477, 'Order Details'!B:B)</f>
        <v>753</v>
      </c>
      <c r="G477" s="8">
        <f>SUMIFS('Order Details'!B:B,'Order Details'!A:A, 'List of Orders'!A477, 'Order Details'!E:E, "Furniture")</f>
        <v>450</v>
      </c>
      <c r="H477" s="8">
        <f>SUMIFS('Order Details'!B:B,'Order Details'!A:A, 'List of Orders'!A477, 'Order Details'!E:E, "Clothing")</f>
        <v>303</v>
      </c>
      <c r="I477" s="8">
        <f>SUMIFS('Order Details'!B:B,'Order Details'!A:A,'List of Orders'!A477, 'Order Details'!E:E, "Electronics")</f>
        <v>0</v>
      </c>
    </row>
    <row r="478" spans="1:9" x14ac:dyDescent="0.35">
      <c r="A478" t="s">
        <v>854</v>
      </c>
      <c r="B478" s="1">
        <v>43546</v>
      </c>
      <c r="C478" t="s">
        <v>18</v>
      </c>
      <c r="D478" t="s">
        <v>19</v>
      </c>
      <c r="E478" t="s">
        <v>20</v>
      </c>
      <c r="F478" s="3">
        <f>SUMIF('Order Details'!A:A, A478, 'Order Details'!B:B)</f>
        <v>62</v>
      </c>
      <c r="G478" s="8">
        <f>SUMIFS('Order Details'!B:B,'Order Details'!A:A, 'List of Orders'!A478, 'Order Details'!E:E, "Furniture")</f>
        <v>0</v>
      </c>
      <c r="H478" s="8">
        <f>SUMIFS('Order Details'!B:B,'Order Details'!A:A, 'List of Orders'!A478, 'Order Details'!E:E, "Clothing")</f>
        <v>62</v>
      </c>
      <c r="I478" s="8">
        <f>SUMIFS('Order Details'!B:B,'Order Details'!A:A,'List of Orders'!A478, 'Order Details'!E:E, "Electronics")</f>
        <v>0</v>
      </c>
    </row>
    <row r="479" spans="1:9" x14ac:dyDescent="0.35">
      <c r="A479" t="s">
        <v>855</v>
      </c>
      <c r="B479" s="1">
        <v>43546</v>
      </c>
      <c r="C479" t="s">
        <v>22</v>
      </c>
      <c r="D479" t="s">
        <v>23</v>
      </c>
      <c r="E479" t="s">
        <v>24</v>
      </c>
      <c r="F479" s="3">
        <f>SUMIF('Order Details'!A:A, A479, 'Order Details'!B:B)</f>
        <v>755</v>
      </c>
      <c r="G479" s="8">
        <f>SUMIFS('Order Details'!B:B,'Order Details'!A:A, 'List of Orders'!A479, 'Order Details'!E:E, "Furniture")</f>
        <v>0</v>
      </c>
      <c r="H479" s="8">
        <f>SUMIFS('Order Details'!B:B,'Order Details'!A:A, 'List of Orders'!A479, 'Order Details'!E:E, "Clothing")</f>
        <v>198</v>
      </c>
      <c r="I479" s="8">
        <f>SUMIFS('Order Details'!B:B,'Order Details'!A:A,'List of Orders'!A479, 'Order Details'!E:E, "Electronics")</f>
        <v>557</v>
      </c>
    </row>
    <row r="480" spans="1:9" x14ac:dyDescent="0.35">
      <c r="A480" t="s">
        <v>856</v>
      </c>
      <c r="B480" s="1">
        <v>43546</v>
      </c>
      <c r="C480" t="s">
        <v>26</v>
      </c>
      <c r="D480" t="s">
        <v>27</v>
      </c>
      <c r="E480" t="s">
        <v>28</v>
      </c>
      <c r="F480" s="3">
        <f>SUMIF('Order Details'!A:A, A480, 'Order Details'!B:B)</f>
        <v>18</v>
      </c>
      <c r="G480" s="8">
        <f>SUMIFS('Order Details'!B:B,'Order Details'!A:A, 'List of Orders'!A480, 'Order Details'!E:E, "Furniture")</f>
        <v>0</v>
      </c>
      <c r="H480" s="8">
        <f>SUMIFS('Order Details'!B:B,'Order Details'!A:A, 'List of Orders'!A480, 'Order Details'!E:E, "Clothing")</f>
        <v>18</v>
      </c>
      <c r="I480" s="8">
        <f>SUMIFS('Order Details'!B:B,'Order Details'!A:A,'List of Orders'!A480, 'Order Details'!E:E, "Electronics")</f>
        <v>0</v>
      </c>
    </row>
    <row r="481" spans="1:9" x14ac:dyDescent="0.35">
      <c r="A481" t="s">
        <v>857</v>
      </c>
      <c r="B481" s="1">
        <v>43546</v>
      </c>
      <c r="C481" t="s">
        <v>30</v>
      </c>
      <c r="D481" t="s">
        <v>31</v>
      </c>
      <c r="E481" t="s">
        <v>32</v>
      </c>
      <c r="F481" s="3">
        <f>SUMIF('Order Details'!A:A, A481, 'Order Details'!B:B)</f>
        <v>109</v>
      </c>
      <c r="G481" s="8">
        <f>SUMIFS('Order Details'!B:B,'Order Details'!A:A, 'List of Orders'!A481, 'Order Details'!E:E, "Furniture")</f>
        <v>0</v>
      </c>
      <c r="H481" s="8">
        <f>SUMIFS('Order Details'!B:B,'Order Details'!A:A, 'List of Orders'!A481, 'Order Details'!E:E, "Clothing")</f>
        <v>109</v>
      </c>
      <c r="I481" s="8">
        <f>SUMIFS('Order Details'!B:B,'Order Details'!A:A,'List of Orders'!A481, 'Order Details'!E:E, "Electronics")</f>
        <v>0</v>
      </c>
    </row>
    <row r="482" spans="1:9" x14ac:dyDescent="0.35">
      <c r="A482" t="s">
        <v>858</v>
      </c>
      <c r="B482" s="1">
        <v>43546</v>
      </c>
      <c r="C482" t="s">
        <v>34</v>
      </c>
      <c r="D482" t="s">
        <v>35</v>
      </c>
      <c r="E482" t="s">
        <v>36</v>
      </c>
      <c r="F482" s="3">
        <f>SUMIF('Order Details'!A:A, A482, 'Order Details'!B:B)</f>
        <v>1361</v>
      </c>
      <c r="G482" s="8">
        <f>SUMIFS('Order Details'!B:B,'Order Details'!A:A, 'List of Orders'!A482, 'Order Details'!E:E, "Furniture")</f>
        <v>359</v>
      </c>
      <c r="H482" s="8">
        <f>SUMIFS('Order Details'!B:B,'Order Details'!A:A, 'List of Orders'!A482, 'Order Details'!E:E, "Clothing")</f>
        <v>833</v>
      </c>
      <c r="I482" s="8">
        <f>SUMIFS('Order Details'!B:B,'Order Details'!A:A,'List of Orders'!A482, 'Order Details'!E:E, "Electronics")</f>
        <v>169</v>
      </c>
    </row>
    <row r="483" spans="1:9" x14ac:dyDescent="0.35">
      <c r="A483" t="s">
        <v>859</v>
      </c>
      <c r="B483" s="1">
        <v>43547</v>
      </c>
      <c r="C483" t="s">
        <v>38</v>
      </c>
      <c r="D483" t="s">
        <v>39</v>
      </c>
      <c r="E483" t="s">
        <v>40</v>
      </c>
      <c r="F483" s="3">
        <f>SUMIF('Order Details'!A:A, A483, 'Order Details'!B:B)</f>
        <v>95</v>
      </c>
      <c r="G483" s="8">
        <f>SUMIFS('Order Details'!B:B,'Order Details'!A:A, 'List of Orders'!A483, 'Order Details'!E:E, "Furniture")</f>
        <v>0</v>
      </c>
      <c r="H483" s="8">
        <f>SUMIFS('Order Details'!B:B,'Order Details'!A:A, 'List of Orders'!A483, 'Order Details'!E:E, "Clothing")</f>
        <v>95</v>
      </c>
      <c r="I483" s="8">
        <f>SUMIFS('Order Details'!B:B,'Order Details'!A:A,'List of Orders'!A483, 'Order Details'!E:E, "Electronics")</f>
        <v>0</v>
      </c>
    </row>
    <row r="484" spans="1:9" x14ac:dyDescent="0.35">
      <c r="A484" t="s">
        <v>860</v>
      </c>
      <c r="B484" s="1">
        <v>43548</v>
      </c>
      <c r="C484" t="s">
        <v>42</v>
      </c>
      <c r="D484" t="s">
        <v>43</v>
      </c>
      <c r="E484" t="s">
        <v>44</v>
      </c>
      <c r="F484" s="3">
        <f>SUMIF('Order Details'!A:A, A484, 'Order Details'!B:B)</f>
        <v>410</v>
      </c>
      <c r="G484" s="8">
        <f>SUMIFS('Order Details'!B:B,'Order Details'!A:A, 'List of Orders'!A484, 'Order Details'!E:E, "Furniture")</f>
        <v>0</v>
      </c>
      <c r="H484" s="8">
        <f>SUMIFS('Order Details'!B:B,'Order Details'!A:A, 'List of Orders'!A484, 'Order Details'!E:E, "Clothing")</f>
        <v>222</v>
      </c>
      <c r="I484" s="8">
        <f>SUMIFS('Order Details'!B:B,'Order Details'!A:A,'List of Orders'!A484, 'Order Details'!E:E, "Electronics")</f>
        <v>188</v>
      </c>
    </row>
    <row r="485" spans="1:9" x14ac:dyDescent="0.35">
      <c r="A485" t="s">
        <v>861</v>
      </c>
      <c r="B485" s="1">
        <v>43549</v>
      </c>
      <c r="C485" t="s">
        <v>46</v>
      </c>
      <c r="D485" t="s">
        <v>47</v>
      </c>
      <c r="E485" t="s">
        <v>48</v>
      </c>
      <c r="F485" s="3">
        <f>SUMIF('Order Details'!A:A, A485, 'Order Details'!B:B)</f>
        <v>209</v>
      </c>
      <c r="G485" s="8">
        <f>SUMIFS('Order Details'!B:B,'Order Details'!A:A, 'List of Orders'!A485, 'Order Details'!E:E, "Furniture")</f>
        <v>0</v>
      </c>
      <c r="H485" s="8">
        <f>SUMIFS('Order Details'!B:B,'Order Details'!A:A, 'List of Orders'!A485, 'Order Details'!E:E, "Clothing")</f>
        <v>0</v>
      </c>
      <c r="I485" s="8">
        <f>SUMIFS('Order Details'!B:B,'Order Details'!A:A,'List of Orders'!A485, 'Order Details'!E:E, "Electronics")</f>
        <v>209</v>
      </c>
    </row>
    <row r="486" spans="1:9" x14ac:dyDescent="0.35">
      <c r="A486" t="s">
        <v>862</v>
      </c>
      <c r="B486" s="1">
        <v>43550</v>
      </c>
      <c r="C486" t="s">
        <v>50</v>
      </c>
      <c r="D486" t="s">
        <v>51</v>
      </c>
      <c r="E486" t="s">
        <v>52</v>
      </c>
      <c r="F486" s="3">
        <f>SUMIF('Order Details'!A:A, A486, 'Order Details'!B:B)</f>
        <v>1745</v>
      </c>
      <c r="G486" s="8">
        <f>SUMIFS('Order Details'!B:B,'Order Details'!A:A, 'List of Orders'!A486, 'Order Details'!E:E, "Furniture")</f>
        <v>0</v>
      </c>
      <c r="H486" s="8">
        <f>SUMIFS('Order Details'!B:B,'Order Details'!A:A, 'List of Orders'!A486, 'Order Details'!E:E, "Clothing")</f>
        <v>1745</v>
      </c>
      <c r="I486" s="8">
        <f>SUMIFS('Order Details'!B:B,'Order Details'!A:A,'List of Orders'!A486, 'Order Details'!E:E, "Electronics")</f>
        <v>0</v>
      </c>
    </row>
    <row r="487" spans="1:9" x14ac:dyDescent="0.35">
      <c r="A487" t="s">
        <v>863</v>
      </c>
      <c r="B487" s="1">
        <v>43550</v>
      </c>
      <c r="C487" t="s">
        <v>54</v>
      </c>
      <c r="D487" t="s">
        <v>55</v>
      </c>
      <c r="E487" t="s">
        <v>52</v>
      </c>
      <c r="F487" s="3">
        <f>SUMIF('Order Details'!A:A, A487, 'Order Details'!B:B)</f>
        <v>830</v>
      </c>
      <c r="G487" s="8">
        <f>SUMIFS('Order Details'!B:B,'Order Details'!A:A, 'List of Orders'!A487, 'Order Details'!E:E, "Furniture")</f>
        <v>0</v>
      </c>
      <c r="H487" s="8">
        <f>SUMIFS('Order Details'!B:B,'Order Details'!A:A, 'List of Orders'!A487, 'Order Details'!E:E, "Clothing")</f>
        <v>68</v>
      </c>
      <c r="I487" s="8">
        <f>SUMIFS('Order Details'!B:B,'Order Details'!A:A,'List of Orders'!A487, 'Order Details'!E:E, "Electronics")</f>
        <v>762</v>
      </c>
    </row>
    <row r="488" spans="1:9" x14ac:dyDescent="0.35">
      <c r="A488" t="s">
        <v>864</v>
      </c>
      <c r="B488" s="1">
        <v>43550</v>
      </c>
      <c r="C488" t="s">
        <v>57</v>
      </c>
      <c r="D488" t="s">
        <v>58</v>
      </c>
      <c r="E488" t="s">
        <v>59</v>
      </c>
      <c r="F488" s="3">
        <f>SUMIF('Order Details'!A:A, A488, 'Order Details'!B:B)</f>
        <v>696</v>
      </c>
      <c r="G488" s="8">
        <f>SUMIFS('Order Details'!B:B,'Order Details'!A:A, 'List of Orders'!A488, 'Order Details'!E:E, "Furniture")</f>
        <v>0</v>
      </c>
      <c r="H488" s="8">
        <f>SUMIFS('Order Details'!B:B,'Order Details'!A:A, 'List of Orders'!A488, 'Order Details'!E:E, "Clothing")</f>
        <v>385</v>
      </c>
      <c r="I488" s="8">
        <f>SUMIFS('Order Details'!B:B,'Order Details'!A:A,'List of Orders'!A488, 'Order Details'!E:E, "Electronics")</f>
        <v>311</v>
      </c>
    </row>
    <row r="489" spans="1:9" x14ac:dyDescent="0.35">
      <c r="A489" t="s">
        <v>865</v>
      </c>
      <c r="B489" s="1">
        <v>43550</v>
      </c>
      <c r="C489" t="s">
        <v>61</v>
      </c>
      <c r="D489" t="s">
        <v>62</v>
      </c>
      <c r="E489" t="s">
        <v>63</v>
      </c>
      <c r="F489" s="3">
        <f>SUMIF('Order Details'!A:A, A489, 'Order Details'!B:B)</f>
        <v>11</v>
      </c>
      <c r="G489" s="8">
        <f>SUMIFS('Order Details'!B:B,'Order Details'!A:A, 'List of Orders'!A489, 'Order Details'!E:E, "Furniture")</f>
        <v>0</v>
      </c>
      <c r="H489" s="8">
        <f>SUMIFS('Order Details'!B:B,'Order Details'!A:A, 'List of Orders'!A489, 'Order Details'!E:E, "Clothing")</f>
        <v>11</v>
      </c>
      <c r="I489" s="8">
        <f>SUMIFS('Order Details'!B:B,'Order Details'!A:A,'List of Orders'!A489, 'Order Details'!E:E, "Electronics")</f>
        <v>0</v>
      </c>
    </row>
    <row r="490" spans="1:9" x14ac:dyDescent="0.35">
      <c r="A490" t="s">
        <v>866</v>
      </c>
      <c r="B490" s="1">
        <v>43550</v>
      </c>
      <c r="C490" t="s">
        <v>65</v>
      </c>
      <c r="D490" t="s">
        <v>66</v>
      </c>
      <c r="E490" t="s">
        <v>66</v>
      </c>
      <c r="F490" s="3">
        <f>SUMIF('Order Details'!A:A, A490, 'Order Details'!B:B)</f>
        <v>225</v>
      </c>
      <c r="G490" s="8">
        <f>SUMIFS('Order Details'!B:B,'Order Details'!A:A, 'List of Orders'!A490, 'Order Details'!E:E, "Furniture")</f>
        <v>0</v>
      </c>
      <c r="H490" s="8">
        <f>SUMIFS('Order Details'!B:B,'Order Details'!A:A, 'List of Orders'!A490, 'Order Details'!E:E, "Clothing")</f>
        <v>225</v>
      </c>
      <c r="I490" s="8">
        <f>SUMIFS('Order Details'!B:B,'Order Details'!A:A,'List of Orders'!A490, 'Order Details'!E:E, "Electronics")</f>
        <v>0</v>
      </c>
    </row>
    <row r="491" spans="1:9" x14ac:dyDescent="0.35">
      <c r="A491" t="s">
        <v>867</v>
      </c>
      <c r="B491" s="1">
        <v>43551</v>
      </c>
      <c r="C491" t="s">
        <v>68</v>
      </c>
      <c r="D491" t="s">
        <v>69</v>
      </c>
      <c r="E491" t="s">
        <v>70</v>
      </c>
      <c r="F491" s="3">
        <f>SUMIF('Order Details'!A:A, A491, 'Order Details'!B:B)</f>
        <v>80</v>
      </c>
      <c r="G491" s="8">
        <f>SUMIFS('Order Details'!B:B,'Order Details'!A:A, 'List of Orders'!A491, 'Order Details'!E:E, "Furniture")</f>
        <v>0</v>
      </c>
      <c r="H491" s="8">
        <f>SUMIFS('Order Details'!B:B,'Order Details'!A:A, 'List of Orders'!A491, 'Order Details'!E:E, "Clothing")</f>
        <v>80</v>
      </c>
      <c r="I491" s="8">
        <f>SUMIFS('Order Details'!B:B,'Order Details'!A:A,'List of Orders'!A491, 'Order Details'!E:E, "Electronics")</f>
        <v>0</v>
      </c>
    </row>
    <row r="492" spans="1:9" x14ac:dyDescent="0.35">
      <c r="A492" t="s">
        <v>868</v>
      </c>
      <c r="B492" s="1">
        <v>43551</v>
      </c>
      <c r="C492" t="s">
        <v>72</v>
      </c>
      <c r="D492" t="s">
        <v>73</v>
      </c>
      <c r="E492" t="s">
        <v>74</v>
      </c>
      <c r="F492" s="3">
        <f>SUMIF('Order Details'!A:A, A492, 'Order Details'!B:B)</f>
        <v>246</v>
      </c>
      <c r="G492" s="8">
        <f>SUMIFS('Order Details'!B:B,'Order Details'!A:A, 'List of Orders'!A492, 'Order Details'!E:E, "Furniture")</f>
        <v>0</v>
      </c>
      <c r="H492" s="8">
        <f>SUMIFS('Order Details'!B:B,'Order Details'!A:A, 'List of Orders'!A492, 'Order Details'!E:E, "Clothing")</f>
        <v>246</v>
      </c>
      <c r="I492" s="8">
        <f>SUMIFS('Order Details'!B:B,'Order Details'!A:A,'List of Orders'!A492, 'Order Details'!E:E, "Electronics")</f>
        <v>0</v>
      </c>
    </row>
    <row r="493" spans="1:9" x14ac:dyDescent="0.35">
      <c r="A493" t="s">
        <v>869</v>
      </c>
      <c r="B493" s="1">
        <v>43551</v>
      </c>
      <c r="C493" t="s">
        <v>76</v>
      </c>
      <c r="D493" t="s">
        <v>7</v>
      </c>
      <c r="E493" t="s">
        <v>8</v>
      </c>
      <c r="F493" s="3">
        <f>SUMIF('Order Details'!A:A, A493, 'Order Details'!B:B)</f>
        <v>97</v>
      </c>
      <c r="G493" s="8">
        <f>SUMIFS('Order Details'!B:B,'Order Details'!A:A, 'List of Orders'!A493, 'Order Details'!E:E, "Furniture")</f>
        <v>0</v>
      </c>
      <c r="H493" s="8">
        <f>SUMIFS('Order Details'!B:B,'Order Details'!A:A, 'List of Orders'!A493, 'Order Details'!E:E, "Clothing")</f>
        <v>97</v>
      </c>
      <c r="I493" s="8">
        <f>SUMIFS('Order Details'!B:B,'Order Details'!A:A,'List of Orders'!A493, 'Order Details'!E:E, "Electronics")</f>
        <v>0</v>
      </c>
    </row>
    <row r="494" spans="1:9" x14ac:dyDescent="0.35">
      <c r="A494" t="s">
        <v>870</v>
      </c>
      <c r="B494" s="1">
        <v>43551</v>
      </c>
      <c r="C494" t="s">
        <v>78</v>
      </c>
      <c r="D494" t="s">
        <v>11</v>
      </c>
      <c r="E494" t="s">
        <v>12</v>
      </c>
      <c r="F494" s="3">
        <f>SUMIF('Order Details'!A:A, A494, 'Order Details'!B:B)</f>
        <v>4502</v>
      </c>
      <c r="G494" s="8">
        <f>SUMIFS('Order Details'!B:B,'Order Details'!A:A, 'List of Orders'!A494, 'Order Details'!E:E, "Furniture")</f>
        <v>852</v>
      </c>
      <c r="H494" s="8">
        <f>SUMIFS('Order Details'!B:B,'Order Details'!A:A, 'List of Orders'!A494, 'Order Details'!E:E, "Clothing")</f>
        <v>311</v>
      </c>
      <c r="I494" s="8">
        <f>SUMIFS('Order Details'!B:B,'Order Details'!A:A,'List of Orders'!A494, 'Order Details'!E:E, "Electronics")</f>
        <v>3339</v>
      </c>
    </row>
    <row r="495" spans="1:9" x14ac:dyDescent="0.35">
      <c r="A495" t="s">
        <v>871</v>
      </c>
      <c r="B495" s="1">
        <v>43551</v>
      </c>
      <c r="C495" t="s">
        <v>80</v>
      </c>
      <c r="D495" t="s">
        <v>15</v>
      </c>
      <c r="E495" t="s">
        <v>16</v>
      </c>
      <c r="F495" s="3">
        <f>SUMIF('Order Details'!A:A, A495, 'Order Details'!B:B)</f>
        <v>152</v>
      </c>
      <c r="G495" s="8">
        <f>SUMIFS('Order Details'!B:B,'Order Details'!A:A, 'List of Orders'!A495, 'Order Details'!E:E, "Furniture")</f>
        <v>0</v>
      </c>
      <c r="H495" s="8">
        <f>SUMIFS('Order Details'!B:B,'Order Details'!A:A, 'List of Orders'!A495, 'Order Details'!E:E, "Clothing")</f>
        <v>152</v>
      </c>
      <c r="I495" s="8">
        <f>SUMIFS('Order Details'!B:B,'Order Details'!A:A,'List of Orders'!A495, 'Order Details'!E:E, "Electronics")</f>
        <v>0</v>
      </c>
    </row>
    <row r="496" spans="1:9" x14ac:dyDescent="0.35">
      <c r="A496" t="s">
        <v>872</v>
      </c>
      <c r="B496" s="1">
        <v>43552</v>
      </c>
      <c r="C496" t="s">
        <v>82</v>
      </c>
      <c r="D496" t="s">
        <v>19</v>
      </c>
      <c r="E496" t="s">
        <v>20</v>
      </c>
      <c r="F496" s="3">
        <f>SUMIF('Order Details'!A:A, A496, 'Order Details'!B:B)</f>
        <v>6</v>
      </c>
      <c r="G496" s="8">
        <f>SUMIFS('Order Details'!B:B,'Order Details'!A:A, 'List of Orders'!A496, 'Order Details'!E:E, "Furniture")</f>
        <v>0</v>
      </c>
      <c r="H496" s="8">
        <f>SUMIFS('Order Details'!B:B,'Order Details'!A:A, 'List of Orders'!A496, 'Order Details'!E:E, "Clothing")</f>
        <v>6</v>
      </c>
      <c r="I496" s="8">
        <f>SUMIFS('Order Details'!B:B,'Order Details'!A:A,'List of Orders'!A496, 'Order Details'!E:E, "Electronics")</f>
        <v>0</v>
      </c>
    </row>
    <row r="497" spans="1:9" x14ac:dyDescent="0.35">
      <c r="A497" t="s">
        <v>873</v>
      </c>
      <c r="B497" s="1">
        <v>43552</v>
      </c>
      <c r="C497" t="s">
        <v>84</v>
      </c>
      <c r="D497" t="s">
        <v>23</v>
      </c>
      <c r="E497" t="s">
        <v>24</v>
      </c>
      <c r="F497" s="3">
        <f>SUMIF('Order Details'!A:A, A497, 'Order Details'!B:B)</f>
        <v>1091</v>
      </c>
      <c r="G497" s="8">
        <f>SUMIFS('Order Details'!B:B,'Order Details'!A:A, 'List of Orders'!A497, 'Order Details'!E:E, "Furniture")</f>
        <v>0</v>
      </c>
      <c r="H497" s="8">
        <f>SUMIFS('Order Details'!B:B,'Order Details'!A:A, 'List of Orders'!A497, 'Order Details'!E:E, "Clothing")</f>
        <v>552</v>
      </c>
      <c r="I497" s="8">
        <f>SUMIFS('Order Details'!B:B,'Order Details'!A:A,'List of Orders'!A497, 'Order Details'!E:E, "Electronics")</f>
        <v>539</v>
      </c>
    </row>
    <row r="498" spans="1:9" x14ac:dyDescent="0.35">
      <c r="A498" t="s">
        <v>874</v>
      </c>
      <c r="B498" s="1">
        <v>43552</v>
      </c>
      <c r="C498" t="s">
        <v>86</v>
      </c>
      <c r="D498" t="s">
        <v>27</v>
      </c>
      <c r="E498" t="s">
        <v>28</v>
      </c>
      <c r="F498" s="3">
        <f>SUMIF('Order Details'!A:A, A498, 'Order Details'!B:B)</f>
        <v>1688</v>
      </c>
      <c r="G498" s="8">
        <f>SUMIFS('Order Details'!B:B,'Order Details'!A:A, 'List of Orders'!A498, 'Order Details'!E:E, "Furniture")</f>
        <v>185</v>
      </c>
      <c r="H498" s="8">
        <f>SUMIFS('Order Details'!B:B,'Order Details'!A:A, 'List of Orders'!A498, 'Order Details'!E:E, "Clothing")</f>
        <v>169</v>
      </c>
      <c r="I498" s="8">
        <f>SUMIFS('Order Details'!B:B,'Order Details'!A:A,'List of Orders'!A498, 'Order Details'!E:E, "Electronics")</f>
        <v>1334</v>
      </c>
    </row>
    <row r="499" spans="1:9" x14ac:dyDescent="0.35">
      <c r="A499" t="s">
        <v>875</v>
      </c>
      <c r="B499" s="1">
        <v>43553</v>
      </c>
      <c r="C499" t="s">
        <v>88</v>
      </c>
      <c r="D499" t="s">
        <v>31</v>
      </c>
      <c r="E499" t="s">
        <v>32</v>
      </c>
      <c r="F499" s="3">
        <f>SUMIF('Order Details'!A:A, A499, 'Order Details'!B:B)</f>
        <v>1189</v>
      </c>
      <c r="G499" s="8">
        <f>SUMIFS('Order Details'!B:B,'Order Details'!A:A, 'List of Orders'!A499, 'Order Details'!E:E, "Furniture")</f>
        <v>497</v>
      </c>
      <c r="H499" s="8">
        <f>SUMIFS('Order Details'!B:B,'Order Details'!A:A, 'List of Orders'!A499, 'Order Details'!E:E, "Clothing")</f>
        <v>610</v>
      </c>
      <c r="I499" s="8">
        <f>SUMIFS('Order Details'!B:B,'Order Details'!A:A,'List of Orders'!A499, 'Order Details'!E:E, "Electronics")</f>
        <v>82</v>
      </c>
    </row>
    <row r="500" spans="1:9" x14ac:dyDescent="0.35">
      <c r="A500" t="s">
        <v>876</v>
      </c>
      <c r="B500" s="1">
        <v>43554</v>
      </c>
      <c r="C500" t="s">
        <v>90</v>
      </c>
      <c r="D500" t="s">
        <v>11</v>
      </c>
      <c r="E500" t="s">
        <v>91</v>
      </c>
      <c r="F500" s="3">
        <f>SUMIF('Order Details'!A:A, A500, 'Order Details'!B:B)</f>
        <v>3417</v>
      </c>
      <c r="G500" s="8">
        <f>SUMIFS('Order Details'!B:B,'Order Details'!A:A, 'List of Orders'!A500, 'Order Details'!E:E, "Furniture")</f>
        <v>0</v>
      </c>
      <c r="H500" s="8">
        <f>SUMIFS('Order Details'!B:B,'Order Details'!A:A, 'List of Orders'!A500, 'Order Details'!E:E, "Clothing")</f>
        <v>2582</v>
      </c>
      <c r="I500" s="8">
        <f>SUMIFS('Order Details'!B:B,'Order Details'!A:A,'List of Orders'!A500, 'Order Details'!E:E, "Electronics")</f>
        <v>835</v>
      </c>
    </row>
    <row r="501" spans="1:9" x14ac:dyDescent="0.35">
      <c r="A501" t="s">
        <v>877</v>
      </c>
      <c r="B501" s="1">
        <v>43555</v>
      </c>
      <c r="C501" t="s">
        <v>93</v>
      </c>
      <c r="D501" t="s">
        <v>15</v>
      </c>
      <c r="E501" t="s">
        <v>94</v>
      </c>
      <c r="F501" s="3">
        <f>SUMIF('Order Details'!A:A, A501, 'Order Details'!B:B)</f>
        <v>934</v>
      </c>
      <c r="G501" s="8">
        <f>SUMIFS('Order Details'!B:B,'Order Details'!A:A, 'List of Orders'!A501, 'Order Details'!E:E, "Furniture")</f>
        <v>828</v>
      </c>
      <c r="H501" s="8">
        <f>SUMIFS('Order Details'!B:B,'Order Details'!A:A, 'List of Orders'!A501, 'Order Details'!E:E, "Clothing")</f>
        <v>106</v>
      </c>
      <c r="I501" s="8">
        <f>SUMIFS('Order Details'!B:B,'Order Details'!A:A,'List of Orders'!A501, 'Order Details'!E:E, "Electronics")</f>
        <v>0</v>
      </c>
    </row>
    <row r="502" spans="1:9" x14ac:dyDescent="0.35">
      <c r="F502" s="3">
        <f>SUM(F2:F501)</f>
        <v>431502</v>
      </c>
      <c r="G502" s="8">
        <f>SUM(G2:G501)</f>
        <v>127181</v>
      </c>
      <c r="H502" s="8">
        <f>SUM(H2:H501)</f>
        <v>139054</v>
      </c>
      <c r="I502" s="8">
        <f>SUM(I2:I501)</f>
        <v>165267</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01"/>
  <sheetViews>
    <sheetView zoomScale="64" workbookViewId="0">
      <selection activeCell="A2" sqref="A2:G1501"/>
    </sheetView>
  </sheetViews>
  <sheetFormatPr defaultColWidth="10.6640625" defaultRowHeight="15.5" x14ac:dyDescent="0.35"/>
  <cols>
    <col min="1" max="1" width="12.6640625" customWidth="1"/>
    <col min="2" max="2" width="19.83203125" style="2" customWidth="1"/>
    <col min="3" max="3" width="16.5" style="3" customWidth="1"/>
    <col min="4" max="4" width="14" customWidth="1"/>
    <col min="5" max="5" width="15.1640625" customWidth="1"/>
    <col min="6" max="6" width="17.1640625" customWidth="1"/>
    <col min="7" max="7" width="14.58203125" customWidth="1"/>
  </cols>
  <sheetData>
    <row r="1" spans="1:9" x14ac:dyDescent="0.35">
      <c r="A1" t="s">
        <v>0</v>
      </c>
      <c r="B1" s="2" t="s">
        <v>902</v>
      </c>
      <c r="C1" s="3" t="s">
        <v>901</v>
      </c>
      <c r="D1" t="s">
        <v>900</v>
      </c>
      <c r="E1" t="s">
        <v>899</v>
      </c>
      <c r="F1" t="s">
        <v>898</v>
      </c>
      <c r="G1" t="s">
        <v>1</v>
      </c>
    </row>
    <row r="2" spans="1:9" x14ac:dyDescent="0.35">
      <c r="A2" t="s">
        <v>5</v>
      </c>
      <c r="B2" s="2">
        <v>1275</v>
      </c>
      <c r="C2" s="3">
        <v>-1148</v>
      </c>
      <c r="D2">
        <v>7</v>
      </c>
      <c r="E2" t="s">
        <v>882</v>
      </c>
      <c r="F2" t="s">
        <v>895</v>
      </c>
      <c r="G2" s="15">
        <f>VLOOKUP(A2, Table1[[Order ID]:[Order Date]], 2, FALSE)</f>
        <v>43191</v>
      </c>
    </row>
    <row r="3" spans="1:9" x14ac:dyDescent="0.35">
      <c r="A3" t="s">
        <v>5</v>
      </c>
      <c r="B3" s="2">
        <v>66</v>
      </c>
      <c r="C3" s="3">
        <v>-12</v>
      </c>
      <c r="D3">
        <v>5</v>
      </c>
      <c r="E3" t="s">
        <v>879</v>
      </c>
      <c r="F3" t="s">
        <v>894</v>
      </c>
      <c r="G3" s="15">
        <f>VLOOKUP(A3, Table1[[Order ID]:[Order Date]], 2, FALSE)</f>
        <v>43191</v>
      </c>
    </row>
    <row r="4" spans="1:9" x14ac:dyDescent="0.35">
      <c r="A4" t="s">
        <v>5</v>
      </c>
      <c r="B4" s="2">
        <v>8</v>
      </c>
      <c r="C4" s="3">
        <v>-2</v>
      </c>
      <c r="D4">
        <v>3</v>
      </c>
      <c r="E4" t="s">
        <v>879</v>
      </c>
      <c r="F4" t="s">
        <v>886</v>
      </c>
      <c r="G4" s="15">
        <f>VLOOKUP(A4, Table1[[Order ID]:[Order Date]], 2, FALSE)</f>
        <v>43191</v>
      </c>
    </row>
    <row r="5" spans="1:9" x14ac:dyDescent="0.35">
      <c r="A5" t="s">
        <v>5</v>
      </c>
      <c r="B5" s="2">
        <v>80</v>
      </c>
      <c r="C5" s="3">
        <v>-56</v>
      </c>
      <c r="D5">
        <v>4</v>
      </c>
      <c r="E5" t="s">
        <v>885</v>
      </c>
      <c r="F5" t="s">
        <v>891</v>
      </c>
      <c r="G5" s="15">
        <f>VLOOKUP(A5, Table1[[Order ID]:[Order Date]], 2, FALSE)</f>
        <v>43191</v>
      </c>
      <c r="I5" s="2"/>
    </row>
    <row r="6" spans="1:9" x14ac:dyDescent="0.35">
      <c r="A6" t="s">
        <v>9</v>
      </c>
      <c r="B6" s="2">
        <v>168</v>
      </c>
      <c r="C6" s="3">
        <v>-111</v>
      </c>
      <c r="D6">
        <v>2</v>
      </c>
      <c r="E6" t="s">
        <v>885</v>
      </c>
      <c r="F6" t="s">
        <v>884</v>
      </c>
      <c r="G6" s="15">
        <f>VLOOKUP(A6, Table1[[Order ID]:[Order Date]], 2, FALSE)</f>
        <v>43191</v>
      </c>
    </row>
    <row r="7" spans="1:9" x14ac:dyDescent="0.35">
      <c r="A7" t="s">
        <v>9</v>
      </c>
      <c r="B7" s="2">
        <v>424</v>
      </c>
      <c r="C7" s="3">
        <v>-272</v>
      </c>
      <c r="D7">
        <v>5</v>
      </c>
      <c r="E7" t="s">
        <v>885</v>
      </c>
      <c r="F7" t="s">
        <v>884</v>
      </c>
      <c r="G7" s="15">
        <f>VLOOKUP(A7, Table1[[Order ID]:[Order Date]], 2, FALSE)</f>
        <v>43191</v>
      </c>
    </row>
    <row r="8" spans="1:9" x14ac:dyDescent="0.35">
      <c r="A8" t="s">
        <v>9</v>
      </c>
      <c r="B8" s="2">
        <v>2617</v>
      </c>
      <c r="C8" s="3">
        <v>1151</v>
      </c>
      <c r="D8">
        <v>4</v>
      </c>
      <c r="E8" t="s">
        <v>885</v>
      </c>
      <c r="F8" t="s">
        <v>884</v>
      </c>
      <c r="G8" s="15">
        <f>VLOOKUP(A8, Table1[[Order ID]:[Order Date]], 2, FALSE)</f>
        <v>43191</v>
      </c>
    </row>
    <row r="9" spans="1:9" x14ac:dyDescent="0.35">
      <c r="A9" t="s">
        <v>9</v>
      </c>
      <c r="B9" s="2">
        <v>561</v>
      </c>
      <c r="C9" s="3">
        <v>212</v>
      </c>
      <c r="D9">
        <v>3</v>
      </c>
      <c r="E9" t="s">
        <v>879</v>
      </c>
      <c r="F9" t="s">
        <v>888</v>
      </c>
      <c r="G9" s="15">
        <f>VLOOKUP(A9, Table1[[Order ID]:[Order Date]], 2, FALSE)</f>
        <v>43191</v>
      </c>
    </row>
    <row r="10" spans="1:9" x14ac:dyDescent="0.35">
      <c r="A10" t="s">
        <v>9</v>
      </c>
      <c r="B10" s="2">
        <v>119</v>
      </c>
      <c r="C10" s="3">
        <v>-5</v>
      </c>
      <c r="D10">
        <v>8</v>
      </c>
      <c r="E10" t="s">
        <v>879</v>
      </c>
      <c r="F10" t="s">
        <v>888</v>
      </c>
      <c r="G10" s="15">
        <f>VLOOKUP(A10, Table1[[Order ID]:[Order Date]], 2, FALSE)</f>
        <v>43191</v>
      </c>
    </row>
    <row r="11" spans="1:9" x14ac:dyDescent="0.35">
      <c r="A11" t="s">
        <v>13</v>
      </c>
      <c r="B11" s="2">
        <v>1355</v>
      </c>
      <c r="C11" s="3">
        <v>-60</v>
      </c>
      <c r="D11">
        <v>5</v>
      </c>
      <c r="E11" t="s">
        <v>879</v>
      </c>
      <c r="F11" t="s">
        <v>883</v>
      </c>
      <c r="G11" s="15">
        <f>VLOOKUP(A11, Table1[[Order ID]:[Order Date]], 2, FALSE)</f>
        <v>43193</v>
      </c>
    </row>
    <row r="12" spans="1:9" x14ac:dyDescent="0.35">
      <c r="A12" t="s">
        <v>13</v>
      </c>
      <c r="B12" s="2">
        <v>24</v>
      </c>
      <c r="C12" s="3">
        <v>-30</v>
      </c>
      <c r="D12">
        <v>1</v>
      </c>
      <c r="E12" t="s">
        <v>882</v>
      </c>
      <c r="F12" t="s">
        <v>881</v>
      </c>
      <c r="G12" s="15">
        <f>VLOOKUP(A12, Table1[[Order ID]:[Order Date]], 2, FALSE)</f>
        <v>43193</v>
      </c>
    </row>
    <row r="13" spans="1:9" x14ac:dyDescent="0.35">
      <c r="A13" t="s">
        <v>13</v>
      </c>
      <c r="B13" s="2">
        <v>193</v>
      </c>
      <c r="C13" s="3">
        <v>-166</v>
      </c>
      <c r="D13">
        <v>3</v>
      </c>
      <c r="E13" t="s">
        <v>879</v>
      </c>
      <c r="F13" t="s">
        <v>888</v>
      </c>
      <c r="G13" s="15">
        <f>VLOOKUP(A13, Table1[[Order ID]:[Order Date]], 2, FALSE)</f>
        <v>43193</v>
      </c>
    </row>
    <row r="14" spans="1:9" x14ac:dyDescent="0.35">
      <c r="A14" t="s">
        <v>13</v>
      </c>
      <c r="B14" s="2">
        <v>180</v>
      </c>
      <c r="C14" s="3">
        <v>5</v>
      </c>
      <c r="D14">
        <v>3</v>
      </c>
      <c r="E14" t="s">
        <v>879</v>
      </c>
      <c r="F14" t="s">
        <v>883</v>
      </c>
      <c r="G14" s="15">
        <f>VLOOKUP(A14, Table1[[Order ID]:[Order Date]], 2, FALSE)</f>
        <v>43193</v>
      </c>
    </row>
    <row r="15" spans="1:9" x14ac:dyDescent="0.35">
      <c r="A15" t="s">
        <v>13</v>
      </c>
      <c r="B15" s="2">
        <v>116</v>
      </c>
      <c r="C15" s="3">
        <v>16</v>
      </c>
      <c r="D15">
        <v>4</v>
      </c>
      <c r="E15" t="s">
        <v>879</v>
      </c>
      <c r="F15" t="s">
        <v>894</v>
      </c>
      <c r="G15" s="15">
        <f>VLOOKUP(A15, Table1[[Order ID]:[Order Date]], 2, FALSE)</f>
        <v>43193</v>
      </c>
    </row>
    <row r="16" spans="1:9" x14ac:dyDescent="0.35">
      <c r="A16" t="s">
        <v>13</v>
      </c>
      <c r="B16" s="2">
        <v>107</v>
      </c>
      <c r="C16" s="3">
        <v>36</v>
      </c>
      <c r="D16">
        <v>6</v>
      </c>
      <c r="E16" t="s">
        <v>879</v>
      </c>
      <c r="F16" t="s">
        <v>894</v>
      </c>
      <c r="G16" s="15">
        <f>VLOOKUP(A16, Table1[[Order ID]:[Order Date]], 2, FALSE)</f>
        <v>43193</v>
      </c>
    </row>
    <row r="17" spans="1:7" x14ac:dyDescent="0.35">
      <c r="A17" t="s">
        <v>13</v>
      </c>
      <c r="B17" s="2">
        <v>12</v>
      </c>
      <c r="C17" s="3">
        <v>1</v>
      </c>
      <c r="D17">
        <v>2</v>
      </c>
      <c r="E17" t="s">
        <v>879</v>
      </c>
      <c r="F17" t="s">
        <v>886</v>
      </c>
      <c r="G17" s="15">
        <f>VLOOKUP(A17, Table1[[Order ID]:[Order Date]], 2, FALSE)</f>
        <v>43193</v>
      </c>
    </row>
    <row r="18" spans="1:7" x14ac:dyDescent="0.35">
      <c r="A18" t="s">
        <v>13</v>
      </c>
      <c r="B18" s="2">
        <v>38</v>
      </c>
      <c r="C18" s="3">
        <v>18</v>
      </c>
      <c r="D18">
        <v>1</v>
      </c>
      <c r="E18" t="s">
        <v>879</v>
      </c>
      <c r="F18" t="s">
        <v>893</v>
      </c>
      <c r="G18" s="15">
        <f>VLOOKUP(A18, Table1[[Order ID]:[Order Date]], 2, FALSE)</f>
        <v>43193</v>
      </c>
    </row>
    <row r="19" spans="1:7" x14ac:dyDescent="0.35">
      <c r="A19" t="s">
        <v>17</v>
      </c>
      <c r="B19" s="2">
        <v>65</v>
      </c>
      <c r="C19" s="3">
        <v>17</v>
      </c>
      <c r="D19">
        <v>2</v>
      </c>
      <c r="E19" t="s">
        <v>879</v>
      </c>
      <c r="F19" t="s">
        <v>880</v>
      </c>
      <c r="G19" s="15">
        <f>VLOOKUP(A19, Table1[[Order ID]:[Order Date]], 2, FALSE)</f>
        <v>43193</v>
      </c>
    </row>
    <row r="20" spans="1:7" x14ac:dyDescent="0.35">
      <c r="A20" t="s">
        <v>17</v>
      </c>
      <c r="B20" s="2">
        <v>157</v>
      </c>
      <c r="C20" s="3">
        <v>5</v>
      </c>
      <c r="D20">
        <v>9</v>
      </c>
      <c r="E20" t="s">
        <v>879</v>
      </c>
      <c r="F20" t="s">
        <v>888</v>
      </c>
      <c r="G20" s="15">
        <f>VLOOKUP(A20, Table1[[Order ID]:[Order Date]], 2, FALSE)</f>
        <v>43193</v>
      </c>
    </row>
    <row r="21" spans="1:7" x14ac:dyDescent="0.35">
      <c r="A21" t="s">
        <v>21</v>
      </c>
      <c r="B21" s="2">
        <v>75</v>
      </c>
      <c r="C21" s="3">
        <v>0</v>
      </c>
      <c r="D21">
        <v>7</v>
      </c>
      <c r="E21" t="s">
        <v>879</v>
      </c>
      <c r="F21" t="s">
        <v>888</v>
      </c>
    </row>
    <row r="22" spans="1:7" x14ac:dyDescent="0.35">
      <c r="A22" t="s">
        <v>25</v>
      </c>
      <c r="B22" s="2">
        <v>87</v>
      </c>
      <c r="C22" s="3">
        <v>4</v>
      </c>
      <c r="D22">
        <v>2</v>
      </c>
      <c r="E22" t="s">
        <v>879</v>
      </c>
      <c r="F22" t="s">
        <v>878</v>
      </c>
      <c r="G22" s="15">
        <f>VLOOKUP(A22, Table1[[Order ID]:[Order Date]], 2, FALSE)</f>
        <v>43196</v>
      </c>
    </row>
    <row r="23" spans="1:7" x14ac:dyDescent="0.35">
      <c r="A23" t="s">
        <v>29</v>
      </c>
      <c r="B23" s="2">
        <v>50</v>
      </c>
      <c r="C23" s="3">
        <v>15</v>
      </c>
      <c r="D23">
        <v>4</v>
      </c>
      <c r="E23" t="s">
        <v>879</v>
      </c>
      <c r="F23" t="s">
        <v>889</v>
      </c>
      <c r="G23" s="15">
        <f>VLOOKUP(A23, Table1[[Order ID]:[Order Date]], 2, FALSE)</f>
        <v>43196</v>
      </c>
    </row>
    <row r="24" spans="1:7" x14ac:dyDescent="0.35">
      <c r="A24" t="s">
        <v>33</v>
      </c>
      <c r="B24" s="2">
        <v>1364</v>
      </c>
      <c r="C24" s="3">
        <v>-1864</v>
      </c>
      <c r="D24">
        <v>5</v>
      </c>
      <c r="E24" t="s">
        <v>882</v>
      </c>
      <c r="F24" t="s">
        <v>897</v>
      </c>
      <c r="G24" s="15">
        <f>VLOOKUP(A24, Table1[[Order ID]:[Order Date]], 2, FALSE)</f>
        <v>43198</v>
      </c>
    </row>
    <row r="25" spans="1:7" x14ac:dyDescent="0.35">
      <c r="A25" t="s">
        <v>33</v>
      </c>
      <c r="B25" s="2">
        <v>476</v>
      </c>
      <c r="C25" s="3">
        <v>0</v>
      </c>
      <c r="D25">
        <v>3</v>
      </c>
      <c r="E25" t="s">
        <v>882</v>
      </c>
      <c r="F25" t="s">
        <v>881</v>
      </c>
    </row>
    <row r="26" spans="1:7" x14ac:dyDescent="0.35">
      <c r="A26" t="s">
        <v>33</v>
      </c>
      <c r="B26" s="2">
        <v>257</v>
      </c>
      <c r="C26" s="3">
        <v>23</v>
      </c>
      <c r="D26">
        <v>5</v>
      </c>
      <c r="E26" t="s">
        <v>879</v>
      </c>
      <c r="F26" t="s">
        <v>886</v>
      </c>
      <c r="G26" s="15">
        <f>VLOOKUP(A26, Table1[[Order ID]:[Order Date]], 2, FALSE)</f>
        <v>43198</v>
      </c>
    </row>
    <row r="27" spans="1:7" x14ac:dyDescent="0.35">
      <c r="A27" t="s">
        <v>33</v>
      </c>
      <c r="B27" s="2">
        <v>856</v>
      </c>
      <c r="C27" s="3">
        <v>385</v>
      </c>
      <c r="D27">
        <v>6</v>
      </c>
      <c r="E27" t="s">
        <v>885</v>
      </c>
      <c r="F27" t="s">
        <v>892</v>
      </c>
      <c r="G27" s="15">
        <f>VLOOKUP(A27, Table1[[Order ID]:[Order Date]], 2, FALSE)</f>
        <v>43198</v>
      </c>
    </row>
    <row r="28" spans="1:7" x14ac:dyDescent="0.35">
      <c r="A28" t="s">
        <v>37</v>
      </c>
      <c r="B28" s="2">
        <v>485</v>
      </c>
      <c r="C28" s="3">
        <v>29</v>
      </c>
      <c r="D28">
        <v>4</v>
      </c>
      <c r="E28" t="s">
        <v>885</v>
      </c>
      <c r="F28" t="s">
        <v>891</v>
      </c>
      <c r="G28" s="15">
        <f>VLOOKUP(A28, Table1[[Order ID]:[Order Date]], 2, FALSE)</f>
        <v>43199</v>
      </c>
    </row>
    <row r="29" spans="1:7" x14ac:dyDescent="0.35">
      <c r="A29" t="s">
        <v>37</v>
      </c>
      <c r="B29" s="2">
        <v>25</v>
      </c>
      <c r="C29" s="3">
        <v>-5</v>
      </c>
      <c r="D29">
        <v>4</v>
      </c>
      <c r="E29" t="s">
        <v>879</v>
      </c>
      <c r="F29" t="s">
        <v>888</v>
      </c>
      <c r="G29" s="15">
        <f>VLOOKUP(A29, Table1[[Order ID]:[Order Date]], 2, FALSE)</f>
        <v>43199</v>
      </c>
    </row>
    <row r="30" spans="1:7" x14ac:dyDescent="0.35">
      <c r="A30" t="s">
        <v>41</v>
      </c>
      <c r="B30" s="2">
        <v>1076</v>
      </c>
      <c r="C30" s="3">
        <v>-38</v>
      </c>
      <c r="D30">
        <v>4</v>
      </c>
      <c r="E30" t="s">
        <v>885</v>
      </c>
      <c r="F30" t="s">
        <v>892</v>
      </c>
      <c r="G30" s="15">
        <f>VLOOKUP(A30, Table1[[Order ID]:[Order Date]], 2, FALSE)</f>
        <v>43199</v>
      </c>
    </row>
    <row r="31" spans="1:7" x14ac:dyDescent="0.35">
      <c r="A31" t="s">
        <v>41</v>
      </c>
      <c r="B31" s="2">
        <v>107</v>
      </c>
      <c r="C31" s="3">
        <v>-54</v>
      </c>
      <c r="D31">
        <v>4</v>
      </c>
      <c r="E31" t="s">
        <v>879</v>
      </c>
      <c r="F31" t="s">
        <v>894</v>
      </c>
      <c r="G31" s="15">
        <f>VLOOKUP(A31, Table1[[Order ID]:[Order Date]], 2, FALSE)</f>
        <v>43199</v>
      </c>
    </row>
    <row r="32" spans="1:7" x14ac:dyDescent="0.35">
      <c r="A32" t="s">
        <v>41</v>
      </c>
      <c r="B32" s="2">
        <v>68</v>
      </c>
      <c r="C32" s="3">
        <v>-55</v>
      </c>
      <c r="D32">
        <v>5</v>
      </c>
      <c r="E32" t="s">
        <v>885</v>
      </c>
      <c r="F32" t="s">
        <v>890</v>
      </c>
      <c r="G32" s="15">
        <f>VLOOKUP(A32, Table1[[Order ID]:[Order Date]], 2, FALSE)</f>
        <v>43199</v>
      </c>
    </row>
    <row r="33" spans="1:7" x14ac:dyDescent="0.35">
      <c r="A33" t="s">
        <v>41</v>
      </c>
      <c r="B33" s="2">
        <v>781</v>
      </c>
      <c r="C33" s="3">
        <v>-594</v>
      </c>
      <c r="D33">
        <v>6</v>
      </c>
      <c r="E33" t="s">
        <v>885</v>
      </c>
      <c r="F33" t="s">
        <v>892</v>
      </c>
      <c r="G33" s="15">
        <f>VLOOKUP(A33, Table1[[Order ID]:[Order Date]], 2, FALSE)</f>
        <v>43199</v>
      </c>
    </row>
    <row r="34" spans="1:7" x14ac:dyDescent="0.35">
      <c r="A34" t="s">
        <v>41</v>
      </c>
      <c r="B34" s="2">
        <v>43</v>
      </c>
      <c r="C34" s="3">
        <v>0</v>
      </c>
      <c r="D34">
        <v>3</v>
      </c>
      <c r="E34" t="s">
        <v>879</v>
      </c>
      <c r="F34" t="s">
        <v>888</v>
      </c>
    </row>
    <row r="35" spans="1:7" x14ac:dyDescent="0.35">
      <c r="A35" t="s">
        <v>41</v>
      </c>
      <c r="B35" s="2">
        <v>30</v>
      </c>
      <c r="C35" s="3">
        <v>-5</v>
      </c>
      <c r="D35">
        <v>2</v>
      </c>
      <c r="E35" t="s">
        <v>882</v>
      </c>
      <c r="F35" t="s">
        <v>896</v>
      </c>
      <c r="G35" s="15">
        <f>VLOOKUP(A35, Table1[[Order ID]:[Order Date]], 2, FALSE)</f>
        <v>43199</v>
      </c>
    </row>
    <row r="36" spans="1:7" x14ac:dyDescent="0.35">
      <c r="A36" t="s">
        <v>45</v>
      </c>
      <c r="B36" s="2">
        <v>160</v>
      </c>
      <c r="C36" s="3">
        <v>-59</v>
      </c>
      <c r="D36">
        <v>2</v>
      </c>
      <c r="E36" t="s">
        <v>879</v>
      </c>
      <c r="F36" t="s">
        <v>888</v>
      </c>
      <c r="G36" s="15">
        <f>VLOOKUP(A36, Table1[[Order ID]:[Order Date]], 2, FALSE)</f>
        <v>43201</v>
      </c>
    </row>
    <row r="37" spans="1:7" x14ac:dyDescent="0.35">
      <c r="A37" t="s">
        <v>49</v>
      </c>
      <c r="B37" s="2">
        <v>259</v>
      </c>
      <c r="C37" s="3">
        <v>-55</v>
      </c>
      <c r="D37">
        <v>2</v>
      </c>
      <c r="E37" t="s">
        <v>882</v>
      </c>
      <c r="F37" t="s">
        <v>881</v>
      </c>
      <c r="G37" s="15">
        <f>VLOOKUP(A37, Table1[[Order ID]:[Order Date]], 2, FALSE)</f>
        <v>43202</v>
      </c>
    </row>
    <row r="38" spans="1:7" x14ac:dyDescent="0.35">
      <c r="A38" t="s">
        <v>53</v>
      </c>
      <c r="B38" s="2">
        <v>1603</v>
      </c>
      <c r="C38" s="3">
        <v>0</v>
      </c>
      <c r="D38">
        <v>9</v>
      </c>
      <c r="E38" t="s">
        <v>879</v>
      </c>
      <c r="F38" t="s">
        <v>888</v>
      </c>
    </row>
    <row r="39" spans="1:7" x14ac:dyDescent="0.35">
      <c r="A39" t="s">
        <v>56</v>
      </c>
      <c r="B39" s="2">
        <v>494</v>
      </c>
      <c r="C39" s="3">
        <v>54</v>
      </c>
      <c r="D39">
        <v>4</v>
      </c>
      <c r="E39" t="s">
        <v>882</v>
      </c>
      <c r="F39" t="s">
        <v>895</v>
      </c>
      <c r="G39" s="15">
        <f>VLOOKUP(A39, Table1[[Order ID]:[Order Date]], 2, FALSE)</f>
        <v>43203</v>
      </c>
    </row>
    <row r="40" spans="1:7" x14ac:dyDescent="0.35">
      <c r="A40" t="s">
        <v>56</v>
      </c>
      <c r="B40" s="2">
        <v>98</v>
      </c>
      <c r="C40" s="3">
        <v>-12</v>
      </c>
      <c r="D40">
        <v>2</v>
      </c>
      <c r="E40" t="s">
        <v>885</v>
      </c>
      <c r="F40" t="s">
        <v>891</v>
      </c>
      <c r="G40" s="15">
        <f>VLOOKUP(A40, Table1[[Order ID]:[Order Date]], 2, FALSE)</f>
        <v>43203</v>
      </c>
    </row>
    <row r="41" spans="1:7" x14ac:dyDescent="0.35">
      <c r="A41" t="s">
        <v>60</v>
      </c>
      <c r="B41" s="2">
        <v>68</v>
      </c>
      <c r="C41" s="3">
        <v>20</v>
      </c>
      <c r="D41">
        <v>5</v>
      </c>
      <c r="E41" t="s">
        <v>879</v>
      </c>
      <c r="F41" t="s">
        <v>886</v>
      </c>
      <c r="G41" s="15">
        <f>VLOOKUP(A41, Table1[[Order ID]:[Order Date]], 2, FALSE)</f>
        <v>43205</v>
      </c>
    </row>
    <row r="42" spans="1:7" x14ac:dyDescent="0.35">
      <c r="A42" t="s">
        <v>64</v>
      </c>
      <c r="B42" s="2">
        <v>42</v>
      </c>
      <c r="C42" s="3">
        <v>12</v>
      </c>
      <c r="D42">
        <v>5</v>
      </c>
      <c r="E42" t="s">
        <v>879</v>
      </c>
      <c r="F42" t="s">
        <v>886</v>
      </c>
      <c r="G42" s="15">
        <f>VLOOKUP(A42, Table1[[Order ID]:[Order Date]], 2, FALSE)</f>
        <v>43205</v>
      </c>
    </row>
    <row r="43" spans="1:7" x14ac:dyDescent="0.35">
      <c r="A43" t="s">
        <v>64</v>
      </c>
      <c r="B43" s="2">
        <v>116</v>
      </c>
      <c r="C43" s="3">
        <v>-56</v>
      </c>
      <c r="D43">
        <v>5</v>
      </c>
      <c r="E43" t="s">
        <v>879</v>
      </c>
      <c r="F43" t="s">
        <v>894</v>
      </c>
      <c r="G43" s="15">
        <f>VLOOKUP(A43, Table1[[Order ID]:[Order Date]], 2, FALSE)</f>
        <v>43205</v>
      </c>
    </row>
    <row r="44" spans="1:7" x14ac:dyDescent="0.35">
      <c r="A44" t="s">
        <v>64</v>
      </c>
      <c r="B44" s="2">
        <v>22</v>
      </c>
      <c r="C44" s="3">
        <v>-2</v>
      </c>
      <c r="D44">
        <v>3</v>
      </c>
      <c r="E44" t="s">
        <v>879</v>
      </c>
      <c r="F44" t="s">
        <v>886</v>
      </c>
      <c r="G44" s="15">
        <f>VLOOKUP(A44, Table1[[Order ID]:[Order Date]], 2, FALSE)</f>
        <v>43205</v>
      </c>
    </row>
    <row r="45" spans="1:7" x14ac:dyDescent="0.35">
      <c r="A45" t="s">
        <v>64</v>
      </c>
      <c r="B45" s="2">
        <v>14</v>
      </c>
      <c r="C45" s="3">
        <v>-2</v>
      </c>
      <c r="D45">
        <v>3</v>
      </c>
      <c r="E45" t="s">
        <v>879</v>
      </c>
      <c r="F45" t="s">
        <v>886</v>
      </c>
      <c r="G45" s="15">
        <f>VLOOKUP(A45, Table1[[Order ID]:[Order Date]], 2, FALSE)</f>
        <v>43205</v>
      </c>
    </row>
    <row r="46" spans="1:7" x14ac:dyDescent="0.35">
      <c r="A46" t="s">
        <v>67</v>
      </c>
      <c r="B46" s="2">
        <v>305</v>
      </c>
      <c r="C46" s="3">
        <v>-270</v>
      </c>
      <c r="D46">
        <v>5</v>
      </c>
      <c r="E46" t="s">
        <v>885</v>
      </c>
      <c r="F46" t="s">
        <v>891</v>
      </c>
      <c r="G46" s="15">
        <f>VLOOKUP(A46, Table1[[Order ID]:[Order Date]], 2, FALSE)</f>
        <v>43207</v>
      </c>
    </row>
    <row r="47" spans="1:7" x14ac:dyDescent="0.35">
      <c r="A47" t="s">
        <v>71</v>
      </c>
      <c r="B47" s="2">
        <v>362</v>
      </c>
      <c r="C47" s="3">
        <v>127</v>
      </c>
      <c r="D47">
        <v>1</v>
      </c>
      <c r="E47" t="s">
        <v>882</v>
      </c>
      <c r="F47" t="s">
        <v>895</v>
      </c>
      <c r="G47" s="15">
        <f>VLOOKUP(A47, Table1[[Order ID]:[Order Date]], 2, FALSE)</f>
        <v>43208</v>
      </c>
    </row>
    <row r="48" spans="1:7" x14ac:dyDescent="0.35">
      <c r="A48" t="s">
        <v>71</v>
      </c>
      <c r="B48" s="2">
        <v>12</v>
      </c>
      <c r="C48" s="3">
        <v>0</v>
      </c>
      <c r="D48">
        <v>2</v>
      </c>
      <c r="E48" t="s">
        <v>879</v>
      </c>
      <c r="F48" t="s">
        <v>886</v>
      </c>
    </row>
    <row r="49" spans="1:7" x14ac:dyDescent="0.35">
      <c r="A49" t="s">
        <v>75</v>
      </c>
      <c r="B49" s="2">
        <v>353</v>
      </c>
      <c r="C49" s="3">
        <v>90</v>
      </c>
      <c r="D49">
        <v>8</v>
      </c>
      <c r="E49" t="s">
        <v>879</v>
      </c>
      <c r="F49" t="s">
        <v>888</v>
      </c>
      <c r="G49" s="15">
        <f>VLOOKUP(A49, Table1[[Order ID]:[Order Date]], 2, FALSE)</f>
        <v>43208</v>
      </c>
    </row>
    <row r="50" spans="1:7" x14ac:dyDescent="0.35">
      <c r="A50" t="s">
        <v>77</v>
      </c>
      <c r="B50" s="2">
        <v>193</v>
      </c>
      <c r="C50" s="3">
        <v>46</v>
      </c>
      <c r="D50">
        <v>1</v>
      </c>
      <c r="E50" t="s">
        <v>885</v>
      </c>
      <c r="F50" t="s">
        <v>892</v>
      </c>
      <c r="G50" s="15">
        <f>VLOOKUP(A50, Table1[[Order ID]:[Order Date]], 2, FALSE)</f>
        <v>43210</v>
      </c>
    </row>
    <row r="51" spans="1:7" x14ac:dyDescent="0.35">
      <c r="A51" t="s">
        <v>79</v>
      </c>
      <c r="B51" s="2">
        <v>233</v>
      </c>
      <c r="C51" s="3">
        <v>-10</v>
      </c>
      <c r="D51">
        <v>5</v>
      </c>
      <c r="E51" t="s">
        <v>885</v>
      </c>
      <c r="F51" t="s">
        <v>891</v>
      </c>
      <c r="G51" s="15">
        <f>VLOOKUP(A51, Table1[[Order ID]:[Order Date]], 2, FALSE)</f>
        <v>43210</v>
      </c>
    </row>
    <row r="52" spans="1:7" x14ac:dyDescent="0.35">
      <c r="A52" t="s">
        <v>79</v>
      </c>
      <c r="B52" s="2">
        <v>228</v>
      </c>
      <c r="C52" s="3">
        <v>63</v>
      </c>
      <c r="D52">
        <v>3</v>
      </c>
      <c r="E52" t="s">
        <v>885</v>
      </c>
      <c r="F52" t="s">
        <v>891</v>
      </c>
      <c r="G52" s="15">
        <f>VLOOKUP(A52, Table1[[Order ID]:[Order Date]], 2, FALSE)</f>
        <v>43210</v>
      </c>
    </row>
    <row r="53" spans="1:7" x14ac:dyDescent="0.35">
      <c r="A53" t="s">
        <v>79</v>
      </c>
      <c r="B53" s="2">
        <v>333</v>
      </c>
      <c r="C53" s="3">
        <v>-15</v>
      </c>
      <c r="D53">
        <v>3</v>
      </c>
      <c r="E53" t="s">
        <v>885</v>
      </c>
      <c r="F53" t="s">
        <v>884</v>
      </c>
      <c r="G53" s="15">
        <f>VLOOKUP(A53, Table1[[Order ID]:[Order Date]], 2, FALSE)</f>
        <v>43210</v>
      </c>
    </row>
    <row r="54" spans="1:7" x14ac:dyDescent="0.35">
      <c r="A54" t="s">
        <v>81</v>
      </c>
      <c r="B54" s="2">
        <v>534</v>
      </c>
      <c r="C54" s="3">
        <v>0</v>
      </c>
      <c r="D54">
        <v>3</v>
      </c>
      <c r="E54" t="s">
        <v>879</v>
      </c>
      <c r="F54" t="s">
        <v>888</v>
      </c>
    </row>
    <row r="55" spans="1:7" x14ac:dyDescent="0.35">
      <c r="A55" t="s">
        <v>83</v>
      </c>
      <c r="B55" s="2">
        <v>53</v>
      </c>
      <c r="C55" s="3">
        <v>1</v>
      </c>
      <c r="D55">
        <v>4</v>
      </c>
      <c r="E55" t="s">
        <v>879</v>
      </c>
      <c r="F55" t="s">
        <v>894</v>
      </c>
      <c r="G55" s="15">
        <f>VLOOKUP(A55, Table1[[Order ID]:[Order Date]], 2, FALSE)</f>
        <v>43212</v>
      </c>
    </row>
    <row r="56" spans="1:7" x14ac:dyDescent="0.35">
      <c r="A56" t="s">
        <v>83</v>
      </c>
      <c r="B56" s="2">
        <v>158</v>
      </c>
      <c r="C56" s="3">
        <v>69</v>
      </c>
      <c r="D56">
        <v>3</v>
      </c>
      <c r="E56" t="s">
        <v>879</v>
      </c>
      <c r="F56" t="s">
        <v>894</v>
      </c>
      <c r="G56" s="15">
        <f>VLOOKUP(A56, Table1[[Order ID]:[Order Date]], 2, FALSE)</f>
        <v>43212</v>
      </c>
    </row>
    <row r="57" spans="1:7" x14ac:dyDescent="0.35">
      <c r="A57" t="s">
        <v>83</v>
      </c>
      <c r="B57" s="2">
        <v>149</v>
      </c>
      <c r="C57" s="3">
        <v>-87</v>
      </c>
      <c r="D57">
        <v>4</v>
      </c>
      <c r="E57" t="s">
        <v>879</v>
      </c>
      <c r="F57" t="s">
        <v>888</v>
      </c>
      <c r="G57" s="15">
        <f>VLOOKUP(A57, Table1[[Order ID]:[Order Date]], 2, FALSE)</f>
        <v>43212</v>
      </c>
    </row>
    <row r="58" spans="1:7" x14ac:dyDescent="0.35">
      <c r="A58" t="s">
        <v>83</v>
      </c>
      <c r="B58" s="2">
        <v>105</v>
      </c>
      <c r="C58" s="3">
        <v>20</v>
      </c>
      <c r="D58">
        <v>2</v>
      </c>
      <c r="E58" t="s">
        <v>879</v>
      </c>
      <c r="F58" t="s">
        <v>894</v>
      </c>
      <c r="G58" s="15">
        <f>VLOOKUP(A58, Table1[[Order ID]:[Order Date]], 2, FALSE)</f>
        <v>43212</v>
      </c>
    </row>
    <row r="59" spans="1:7" x14ac:dyDescent="0.35">
      <c r="A59" t="s">
        <v>85</v>
      </c>
      <c r="B59" s="2">
        <v>26</v>
      </c>
      <c r="C59" s="3">
        <v>12</v>
      </c>
      <c r="D59">
        <v>3</v>
      </c>
      <c r="E59" t="s">
        <v>879</v>
      </c>
      <c r="F59" t="s">
        <v>886</v>
      </c>
      <c r="G59" s="15">
        <f>VLOOKUP(A59, Table1[[Order ID]:[Order Date]], 2, FALSE)</f>
        <v>43212</v>
      </c>
    </row>
    <row r="60" spans="1:7" x14ac:dyDescent="0.35">
      <c r="A60" t="s">
        <v>87</v>
      </c>
      <c r="B60" s="2">
        <v>97</v>
      </c>
      <c r="C60" s="3">
        <v>29</v>
      </c>
      <c r="D60">
        <v>2</v>
      </c>
      <c r="E60" t="s">
        <v>879</v>
      </c>
      <c r="F60" t="s">
        <v>886</v>
      </c>
      <c r="G60" s="15">
        <f>VLOOKUP(A60, Table1[[Order ID]:[Order Date]], 2, FALSE)</f>
        <v>43213</v>
      </c>
    </row>
    <row r="61" spans="1:7" x14ac:dyDescent="0.35">
      <c r="A61" t="s">
        <v>87</v>
      </c>
      <c r="B61" s="2">
        <v>59</v>
      </c>
      <c r="C61" s="3">
        <v>30</v>
      </c>
      <c r="D61">
        <v>3</v>
      </c>
      <c r="E61" t="s">
        <v>879</v>
      </c>
      <c r="F61" t="s">
        <v>889</v>
      </c>
      <c r="G61" s="15">
        <f>VLOOKUP(A61, Table1[[Order ID]:[Order Date]], 2, FALSE)</f>
        <v>43213</v>
      </c>
    </row>
    <row r="62" spans="1:7" x14ac:dyDescent="0.35">
      <c r="A62" t="s">
        <v>87</v>
      </c>
      <c r="B62" s="2">
        <v>635</v>
      </c>
      <c r="C62" s="3">
        <v>-349</v>
      </c>
      <c r="D62">
        <v>5</v>
      </c>
      <c r="E62" t="s">
        <v>879</v>
      </c>
      <c r="F62" t="s">
        <v>888</v>
      </c>
      <c r="G62" s="15">
        <f>VLOOKUP(A62, Table1[[Order ID]:[Order Date]], 2, FALSE)</f>
        <v>43213</v>
      </c>
    </row>
    <row r="63" spans="1:7" x14ac:dyDescent="0.35">
      <c r="A63" t="s">
        <v>89</v>
      </c>
      <c r="B63" s="2">
        <v>46</v>
      </c>
      <c r="C63" s="3">
        <v>-14</v>
      </c>
      <c r="D63">
        <v>1</v>
      </c>
      <c r="E63" t="s">
        <v>885</v>
      </c>
      <c r="F63" t="s">
        <v>884</v>
      </c>
      <c r="G63" s="15">
        <f>VLOOKUP(A63, Table1[[Order ID]:[Order Date]], 2, FALSE)</f>
        <v>43213</v>
      </c>
    </row>
    <row r="64" spans="1:7" x14ac:dyDescent="0.35">
      <c r="A64" t="s">
        <v>89</v>
      </c>
      <c r="B64" s="2">
        <v>1103</v>
      </c>
      <c r="C64" s="3">
        <v>-276</v>
      </c>
      <c r="D64">
        <v>3</v>
      </c>
      <c r="E64" t="s">
        <v>882</v>
      </c>
      <c r="F64" t="s">
        <v>881</v>
      </c>
      <c r="G64" s="15">
        <f>VLOOKUP(A64, Table1[[Order ID]:[Order Date]], 2, FALSE)</f>
        <v>43213</v>
      </c>
    </row>
    <row r="65" spans="1:7" x14ac:dyDescent="0.35">
      <c r="A65" t="s">
        <v>92</v>
      </c>
      <c r="B65" s="2">
        <v>55</v>
      </c>
      <c r="C65" s="3">
        <v>-39</v>
      </c>
      <c r="D65">
        <v>4</v>
      </c>
      <c r="E65" t="s">
        <v>879</v>
      </c>
      <c r="F65" t="s">
        <v>894</v>
      </c>
      <c r="G65" s="15">
        <f>VLOOKUP(A65, Table1[[Order ID]:[Order Date]], 2, FALSE)</f>
        <v>43213</v>
      </c>
    </row>
    <row r="66" spans="1:7" x14ac:dyDescent="0.35">
      <c r="A66" t="s">
        <v>95</v>
      </c>
      <c r="B66" s="2">
        <v>45</v>
      </c>
      <c r="C66" s="3">
        <v>13</v>
      </c>
      <c r="D66">
        <v>4</v>
      </c>
      <c r="E66" t="s">
        <v>879</v>
      </c>
      <c r="F66" t="s">
        <v>887</v>
      </c>
      <c r="G66" s="15">
        <f>VLOOKUP(A66, Table1[[Order ID]:[Order Date]], 2, FALSE)</f>
        <v>43214</v>
      </c>
    </row>
    <row r="67" spans="1:7" x14ac:dyDescent="0.35">
      <c r="A67" t="s">
        <v>95</v>
      </c>
      <c r="B67" s="2">
        <v>24</v>
      </c>
      <c r="C67" s="3">
        <v>-9</v>
      </c>
      <c r="D67">
        <v>4</v>
      </c>
      <c r="E67" t="s">
        <v>879</v>
      </c>
      <c r="F67" t="s">
        <v>888</v>
      </c>
      <c r="G67" s="15">
        <f>VLOOKUP(A67, Table1[[Order ID]:[Order Date]], 2, FALSE)</f>
        <v>43214</v>
      </c>
    </row>
    <row r="68" spans="1:7" x14ac:dyDescent="0.35">
      <c r="A68" t="s">
        <v>95</v>
      </c>
      <c r="B68" s="2">
        <v>35</v>
      </c>
      <c r="C68" s="3">
        <v>-8</v>
      </c>
      <c r="D68">
        <v>2</v>
      </c>
      <c r="E68" t="s">
        <v>882</v>
      </c>
      <c r="F68" t="s">
        <v>896</v>
      </c>
      <c r="G68" s="15">
        <f>VLOOKUP(A68, Table1[[Order ID]:[Order Date]], 2, FALSE)</f>
        <v>43214</v>
      </c>
    </row>
    <row r="69" spans="1:7" x14ac:dyDescent="0.35">
      <c r="A69" t="s">
        <v>97</v>
      </c>
      <c r="B69" s="2">
        <v>1560</v>
      </c>
      <c r="C69" s="3">
        <v>421</v>
      </c>
      <c r="D69">
        <v>3</v>
      </c>
      <c r="E69" t="s">
        <v>879</v>
      </c>
      <c r="F69" t="s">
        <v>883</v>
      </c>
      <c r="G69" s="15">
        <f>VLOOKUP(A69, Table1[[Order ID]:[Order Date]], 2, FALSE)</f>
        <v>43214</v>
      </c>
    </row>
    <row r="70" spans="1:7" x14ac:dyDescent="0.35">
      <c r="A70" t="s">
        <v>99</v>
      </c>
      <c r="B70" s="2">
        <v>133</v>
      </c>
      <c r="C70" s="3">
        <v>12</v>
      </c>
      <c r="D70">
        <v>5</v>
      </c>
      <c r="E70" t="s">
        <v>879</v>
      </c>
      <c r="F70" t="s">
        <v>894</v>
      </c>
      <c r="G70" s="15">
        <f>VLOOKUP(A70, Table1[[Order ID]:[Order Date]], 2, FALSE)</f>
        <v>43214</v>
      </c>
    </row>
    <row r="71" spans="1:7" x14ac:dyDescent="0.35">
      <c r="A71" t="s">
        <v>99</v>
      </c>
      <c r="B71" s="2">
        <v>114</v>
      </c>
      <c r="C71" s="3">
        <v>-39</v>
      </c>
      <c r="D71">
        <v>5</v>
      </c>
      <c r="E71" t="s">
        <v>879</v>
      </c>
      <c r="F71" t="s">
        <v>893</v>
      </c>
      <c r="G71" s="15">
        <f>VLOOKUP(A71, Table1[[Order ID]:[Order Date]], 2, FALSE)</f>
        <v>43214</v>
      </c>
    </row>
    <row r="72" spans="1:7" x14ac:dyDescent="0.35">
      <c r="A72" t="s">
        <v>99</v>
      </c>
      <c r="B72" s="2">
        <v>143</v>
      </c>
      <c r="C72" s="3">
        <v>-129</v>
      </c>
      <c r="D72">
        <v>2</v>
      </c>
      <c r="E72" t="s">
        <v>885</v>
      </c>
      <c r="F72" t="s">
        <v>884</v>
      </c>
      <c r="G72" s="15">
        <f>VLOOKUP(A72, Table1[[Order ID]:[Order Date]], 2, FALSE)</f>
        <v>43214</v>
      </c>
    </row>
    <row r="73" spans="1:7" x14ac:dyDescent="0.35">
      <c r="A73" t="s">
        <v>99</v>
      </c>
      <c r="B73" s="2">
        <v>40</v>
      </c>
      <c r="C73" s="3">
        <v>-7</v>
      </c>
      <c r="D73">
        <v>3</v>
      </c>
      <c r="E73" t="s">
        <v>879</v>
      </c>
      <c r="F73" t="s">
        <v>894</v>
      </c>
      <c r="G73" s="15">
        <f>VLOOKUP(A73, Table1[[Order ID]:[Order Date]], 2, FALSE)</f>
        <v>43214</v>
      </c>
    </row>
    <row r="74" spans="1:7" x14ac:dyDescent="0.35">
      <c r="A74" t="s">
        <v>99</v>
      </c>
      <c r="B74" s="2">
        <v>34</v>
      </c>
      <c r="C74" s="3">
        <v>-22</v>
      </c>
      <c r="D74">
        <v>4</v>
      </c>
      <c r="E74" t="s">
        <v>879</v>
      </c>
      <c r="F74" t="s">
        <v>880</v>
      </c>
      <c r="G74" s="15">
        <f>VLOOKUP(A74, Table1[[Order ID]:[Order Date]], 2, FALSE)</f>
        <v>43214</v>
      </c>
    </row>
    <row r="75" spans="1:7" x14ac:dyDescent="0.35">
      <c r="A75" t="s">
        <v>99</v>
      </c>
      <c r="B75" s="2">
        <v>42</v>
      </c>
      <c r="C75" s="3">
        <v>-26</v>
      </c>
      <c r="D75">
        <v>2</v>
      </c>
      <c r="E75" t="s">
        <v>879</v>
      </c>
      <c r="F75" t="s">
        <v>893</v>
      </c>
      <c r="G75" s="15">
        <f>VLOOKUP(A75, Table1[[Order ID]:[Order Date]], 2, FALSE)</f>
        <v>43214</v>
      </c>
    </row>
    <row r="76" spans="1:7" x14ac:dyDescent="0.35">
      <c r="A76" t="s">
        <v>101</v>
      </c>
      <c r="B76" s="2">
        <v>89</v>
      </c>
      <c r="C76" s="3">
        <v>-89</v>
      </c>
      <c r="D76">
        <v>2</v>
      </c>
      <c r="E76" t="s">
        <v>882</v>
      </c>
      <c r="F76" t="s">
        <v>896</v>
      </c>
      <c r="G76" s="15">
        <f>VLOOKUP(A76, Table1[[Order ID]:[Order Date]], 2, FALSE)</f>
        <v>43214</v>
      </c>
    </row>
    <row r="77" spans="1:7" x14ac:dyDescent="0.35">
      <c r="A77" t="s">
        <v>103</v>
      </c>
      <c r="B77" s="2">
        <v>19</v>
      </c>
      <c r="C77" s="3">
        <v>-2</v>
      </c>
      <c r="D77">
        <v>2</v>
      </c>
      <c r="E77" t="s">
        <v>879</v>
      </c>
      <c r="F77" t="s">
        <v>889</v>
      </c>
      <c r="G77" s="15">
        <f>VLOOKUP(A77, Table1[[Order ID]:[Order Date]], 2, FALSE)</f>
        <v>43215</v>
      </c>
    </row>
    <row r="78" spans="1:7" x14ac:dyDescent="0.35">
      <c r="A78" t="s">
        <v>105</v>
      </c>
      <c r="B78" s="2">
        <v>249</v>
      </c>
      <c r="C78" s="3">
        <v>-130</v>
      </c>
      <c r="D78">
        <v>4</v>
      </c>
      <c r="E78" t="s">
        <v>885</v>
      </c>
      <c r="F78" t="s">
        <v>884</v>
      </c>
      <c r="G78" s="15">
        <f>VLOOKUP(A78, Table1[[Order ID]:[Order Date]], 2, FALSE)</f>
        <v>43216</v>
      </c>
    </row>
    <row r="79" spans="1:7" x14ac:dyDescent="0.35">
      <c r="A79" t="s">
        <v>105</v>
      </c>
      <c r="B79" s="2">
        <v>711</v>
      </c>
      <c r="C79" s="3">
        <v>-8</v>
      </c>
      <c r="D79">
        <v>4</v>
      </c>
      <c r="E79" t="s">
        <v>879</v>
      </c>
      <c r="F79" t="s">
        <v>888</v>
      </c>
      <c r="G79" s="15">
        <f>VLOOKUP(A79, Table1[[Order ID]:[Order Date]], 2, FALSE)</f>
        <v>43216</v>
      </c>
    </row>
    <row r="80" spans="1:7" x14ac:dyDescent="0.35">
      <c r="A80" t="s">
        <v>105</v>
      </c>
      <c r="B80" s="2">
        <v>496</v>
      </c>
      <c r="C80" s="3">
        <v>-79</v>
      </c>
      <c r="D80">
        <v>2</v>
      </c>
      <c r="E80" t="s">
        <v>879</v>
      </c>
      <c r="F80" t="s">
        <v>883</v>
      </c>
      <c r="G80" s="15">
        <f>VLOOKUP(A80, Table1[[Order ID]:[Order Date]], 2, FALSE)</f>
        <v>43216</v>
      </c>
    </row>
    <row r="81" spans="1:7" x14ac:dyDescent="0.35">
      <c r="A81" t="s">
        <v>107</v>
      </c>
      <c r="B81" s="2">
        <v>389</v>
      </c>
      <c r="C81" s="3">
        <v>-83</v>
      </c>
      <c r="D81">
        <v>3</v>
      </c>
      <c r="E81" t="s">
        <v>882</v>
      </c>
      <c r="F81" t="s">
        <v>881</v>
      </c>
      <c r="G81" s="15">
        <f>VLOOKUP(A81, Table1[[Order ID]:[Order Date]], 2, FALSE)</f>
        <v>43216</v>
      </c>
    </row>
    <row r="82" spans="1:7" x14ac:dyDescent="0.35">
      <c r="A82" t="s">
        <v>109</v>
      </c>
      <c r="B82" s="2">
        <v>40</v>
      </c>
      <c r="C82" s="3">
        <v>16</v>
      </c>
      <c r="D82">
        <v>3</v>
      </c>
      <c r="E82" t="s">
        <v>879</v>
      </c>
      <c r="F82" t="s">
        <v>886</v>
      </c>
      <c r="G82" s="15">
        <f>VLOOKUP(A82, Table1[[Order ID]:[Order Date]], 2, FALSE)</f>
        <v>43216</v>
      </c>
    </row>
    <row r="83" spans="1:7" x14ac:dyDescent="0.35">
      <c r="A83" t="s">
        <v>109</v>
      </c>
      <c r="B83" s="2">
        <v>23</v>
      </c>
      <c r="C83" s="3">
        <v>2</v>
      </c>
      <c r="D83">
        <v>2</v>
      </c>
      <c r="E83" t="s">
        <v>879</v>
      </c>
      <c r="F83" t="s">
        <v>887</v>
      </c>
      <c r="G83" s="15">
        <f>VLOOKUP(A83, Table1[[Order ID]:[Order Date]], 2, FALSE)</f>
        <v>43216</v>
      </c>
    </row>
    <row r="84" spans="1:7" x14ac:dyDescent="0.35">
      <c r="A84" t="s">
        <v>109</v>
      </c>
      <c r="B84" s="2">
        <v>382</v>
      </c>
      <c r="C84" s="3">
        <v>30</v>
      </c>
      <c r="D84">
        <v>3</v>
      </c>
      <c r="E84" t="s">
        <v>879</v>
      </c>
      <c r="F84" t="s">
        <v>888</v>
      </c>
      <c r="G84" s="15">
        <f>VLOOKUP(A84, Table1[[Order ID]:[Order Date]], 2, FALSE)</f>
        <v>43216</v>
      </c>
    </row>
    <row r="85" spans="1:7" x14ac:dyDescent="0.35">
      <c r="A85" t="s">
        <v>111</v>
      </c>
      <c r="B85" s="2">
        <v>637</v>
      </c>
      <c r="C85" s="3">
        <v>113</v>
      </c>
      <c r="D85">
        <v>5</v>
      </c>
      <c r="E85" t="s">
        <v>879</v>
      </c>
      <c r="F85" t="s">
        <v>888</v>
      </c>
      <c r="G85" s="15">
        <f>VLOOKUP(A85, Table1[[Order ID]:[Order Date]], 2, FALSE)</f>
        <v>43216</v>
      </c>
    </row>
    <row r="86" spans="1:7" x14ac:dyDescent="0.35">
      <c r="A86" t="s">
        <v>113</v>
      </c>
      <c r="B86" s="2">
        <v>117</v>
      </c>
      <c r="C86" s="3">
        <v>14</v>
      </c>
      <c r="D86">
        <v>3</v>
      </c>
      <c r="E86" t="s">
        <v>879</v>
      </c>
      <c r="F86" t="s">
        <v>878</v>
      </c>
      <c r="G86" s="15">
        <f>VLOOKUP(A86, Table1[[Order ID]:[Order Date]], 2, FALSE)</f>
        <v>43216</v>
      </c>
    </row>
    <row r="87" spans="1:7" x14ac:dyDescent="0.35">
      <c r="A87" t="s">
        <v>115</v>
      </c>
      <c r="B87" s="2">
        <v>182</v>
      </c>
      <c r="C87" s="3">
        <v>-11</v>
      </c>
      <c r="D87">
        <v>3</v>
      </c>
      <c r="E87" t="s">
        <v>882</v>
      </c>
      <c r="F87" t="s">
        <v>895</v>
      </c>
      <c r="G87" s="15">
        <f>VLOOKUP(A87, Table1[[Order ID]:[Order Date]], 2, FALSE)</f>
        <v>43216</v>
      </c>
    </row>
    <row r="88" spans="1:7" x14ac:dyDescent="0.35">
      <c r="A88" t="s">
        <v>115</v>
      </c>
      <c r="B88" s="2">
        <v>880</v>
      </c>
      <c r="C88" s="3">
        <v>97</v>
      </c>
      <c r="D88">
        <v>8</v>
      </c>
      <c r="E88" t="s">
        <v>882</v>
      </c>
      <c r="F88" t="s">
        <v>896</v>
      </c>
      <c r="G88" s="15">
        <f>VLOOKUP(A88, Table1[[Order ID]:[Order Date]], 2, FALSE)</f>
        <v>43216</v>
      </c>
    </row>
    <row r="89" spans="1:7" x14ac:dyDescent="0.35">
      <c r="A89" t="s">
        <v>115</v>
      </c>
      <c r="B89" s="2">
        <v>154</v>
      </c>
      <c r="C89" s="3">
        <v>39</v>
      </c>
      <c r="D89">
        <v>3</v>
      </c>
      <c r="E89" t="s">
        <v>879</v>
      </c>
      <c r="F89" t="s">
        <v>886</v>
      </c>
      <c r="G89" s="15">
        <f>VLOOKUP(A89, Table1[[Order ID]:[Order Date]], 2, FALSE)</f>
        <v>43216</v>
      </c>
    </row>
    <row r="90" spans="1:7" x14ac:dyDescent="0.35">
      <c r="A90" t="s">
        <v>115</v>
      </c>
      <c r="B90" s="2">
        <v>816</v>
      </c>
      <c r="C90" s="3">
        <v>-96</v>
      </c>
      <c r="D90">
        <v>3</v>
      </c>
      <c r="E90" t="s">
        <v>885</v>
      </c>
      <c r="F90" t="s">
        <v>892</v>
      </c>
      <c r="G90" s="15">
        <f>VLOOKUP(A90, Table1[[Order ID]:[Order Date]], 2, FALSE)</f>
        <v>43216</v>
      </c>
    </row>
    <row r="91" spans="1:7" x14ac:dyDescent="0.35">
      <c r="A91" t="s">
        <v>117</v>
      </c>
      <c r="B91" s="2">
        <v>1629</v>
      </c>
      <c r="C91" s="3">
        <v>-153</v>
      </c>
      <c r="D91">
        <v>3</v>
      </c>
      <c r="E91" t="s">
        <v>885</v>
      </c>
      <c r="F91" t="s">
        <v>884</v>
      </c>
      <c r="G91" s="15">
        <f>VLOOKUP(A91, Table1[[Order ID]:[Order Date]], 2, FALSE)</f>
        <v>43217</v>
      </c>
    </row>
    <row r="92" spans="1:7" x14ac:dyDescent="0.35">
      <c r="A92" t="s">
        <v>119</v>
      </c>
      <c r="B92" s="2">
        <v>68</v>
      </c>
      <c r="C92" s="3">
        <v>-62</v>
      </c>
      <c r="D92">
        <v>2</v>
      </c>
      <c r="E92" t="s">
        <v>879</v>
      </c>
      <c r="F92" t="s">
        <v>883</v>
      </c>
      <c r="G92" s="15">
        <f>VLOOKUP(A92, Table1[[Order ID]:[Order Date]], 2, FALSE)</f>
        <v>43217</v>
      </c>
    </row>
    <row r="93" spans="1:7" x14ac:dyDescent="0.35">
      <c r="A93" t="s">
        <v>119</v>
      </c>
      <c r="B93" s="2">
        <v>314</v>
      </c>
      <c r="C93" s="3">
        <v>-239</v>
      </c>
      <c r="D93">
        <v>13</v>
      </c>
      <c r="E93" t="s">
        <v>879</v>
      </c>
      <c r="F93" t="s">
        <v>886</v>
      </c>
      <c r="G93" s="15">
        <f>VLOOKUP(A93, Table1[[Order ID]:[Order Date]], 2, FALSE)</f>
        <v>43217</v>
      </c>
    </row>
    <row r="94" spans="1:7" x14ac:dyDescent="0.35">
      <c r="A94" t="s">
        <v>119</v>
      </c>
      <c r="B94" s="2">
        <v>122</v>
      </c>
      <c r="C94" s="3">
        <v>-47</v>
      </c>
      <c r="D94">
        <v>4</v>
      </c>
      <c r="E94" t="s">
        <v>879</v>
      </c>
      <c r="F94" t="s">
        <v>888</v>
      </c>
      <c r="G94" s="15">
        <f>VLOOKUP(A94, Table1[[Order ID]:[Order Date]], 2, FALSE)</f>
        <v>43217</v>
      </c>
    </row>
    <row r="95" spans="1:7" x14ac:dyDescent="0.35">
      <c r="A95" t="s">
        <v>121</v>
      </c>
      <c r="B95" s="2">
        <v>22</v>
      </c>
      <c r="C95" s="3">
        <v>-6</v>
      </c>
      <c r="D95">
        <v>1</v>
      </c>
      <c r="E95" t="s">
        <v>882</v>
      </c>
      <c r="F95" t="s">
        <v>896</v>
      </c>
      <c r="G95" s="15">
        <f>VLOOKUP(A95, Table1[[Order ID]:[Order Date]], 2, FALSE)</f>
        <v>43217</v>
      </c>
    </row>
    <row r="96" spans="1:7" x14ac:dyDescent="0.35">
      <c r="A96" t="s">
        <v>123</v>
      </c>
      <c r="B96" s="2">
        <v>434</v>
      </c>
      <c r="C96" s="3">
        <v>26</v>
      </c>
      <c r="D96">
        <v>11</v>
      </c>
      <c r="E96" t="s">
        <v>879</v>
      </c>
      <c r="F96" t="s">
        <v>878</v>
      </c>
      <c r="G96" s="15">
        <f>VLOOKUP(A96, Table1[[Order ID]:[Order Date]], 2, FALSE)</f>
        <v>43218</v>
      </c>
    </row>
    <row r="97" spans="1:7" x14ac:dyDescent="0.35">
      <c r="A97" t="s">
        <v>125</v>
      </c>
      <c r="B97" s="2">
        <v>1061</v>
      </c>
      <c r="C97" s="3">
        <v>-36</v>
      </c>
      <c r="D97">
        <v>8</v>
      </c>
      <c r="E97" t="s">
        <v>882</v>
      </c>
      <c r="F97" t="s">
        <v>895</v>
      </c>
      <c r="G97" s="15">
        <f>VLOOKUP(A97, Table1[[Order ID]:[Order Date]], 2, FALSE)</f>
        <v>43219</v>
      </c>
    </row>
    <row r="98" spans="1:7" x14ac:dyDescent="0.35">
      <c r="A98" t="s">
        <v>125</v>
      </c>
      <c r="B98" s="2">
        <v>50</v>
      </c>
      <c r="C98" s="3">
        <v>-44</v>
      </c>
      <c r="D98">
        <v>2</v>
      </c>
      <c r="E98" t="s">
        <v>879</v>
      </c>
      <c r="F98" t="s">
        <v>886</v>
      </c>
      <c r="G98" s="15">
        <f>VLOOKUP(A98, Table1[[Order ID]:[Order Date]], 2, FALSE)</f>
        <v>43219</v>
      </c>
    </row>
    <row r="99" spans="1:7" x14ac:dyDescent="0.35">
      <c r="A99" t="s">
        <v>125</v>
      </c>
      <c r="B99" s="2">
        <v>37</v>
      </c>
      <c r="C99" s="3">
        <v>-23</v>
      </c>
      <c r="D99">
        <v>4</v>
      </c>
      <c r="E99" t="s">
        <v>879</v>
      </c>
      <c r="F99" t="s">
        <v>878</v>
      </c>
      <c r="G99" s="15">
        <f>VLOOKUP(A99, Table1[[Order ID]:[Order Date]], 2, FALSE)</f>
        <v>43219</v>
      </c>
    </row>
    <row r="100" spans="1:7" x14ac:dyDescent="0.35">
      <c r="A100" t="s">
        <v>125</v>
      </c>
      <c r="B100" s="2">
        <v>263</v>
      </c>
      <c r="C100" s="3">
        <v>-63</v>
      </c>
      <c r="D100">
        <v>2</v>
      </c>
      <c r="E100" t="s">
        <v>885</v>
      </c>
      <c r="F100" t="s">
        <v>891</v>
      </c>
      <c r="G100" s="15">
        <f>VLOOKUP(A100, Table1[[Order ID]:[Order Date]], 2, FALSE)</f>
        <v>43219</v>
      </c>
    </row>
    <row r="101" spans="1:7" x14ac:dyDescent="0.35">
      <c r="A101" t="s">
        <v>125</v>
      </c>
      <c r="B101" s="2">
        <v>36</v>
      </c>
      <c r="C101" s="3">
        <v>-7</v>
      </c>
      <c r="D101">
        <v>1</v>
      </c>
      <c r="E101" t="s">
        <v>885</v>
      </c>
      <c r="F101" t="s">
        <v>891</v>
      </c>
      <c r="G101" s="15">
        <f>VLOOKUP(A101, Table1[[Order ID]:[Order Date]], 2, FALSE)</f>
        <v>43219</v>
      </c>
    </row>
    <row r="102" spans="1:7" x14ac:dyDescent="0.35">
      <c r="A102" t="s">
        <v>127</v>
      </c>
      <c r="B102" s="2">
        <v>76</v>
      </c>
      <c r="C102" s="3">
        <v>-92</v>
      </c>
      <c r="D102">
        <v>8</v>
      </c>
      <c r="E102" t="s">
        <v>882</v>
      </c>
      <c r="F102" t="s">
        <v>896</v>
      </c>
      <c r="G102" s="15">
        <f>VLOOKUP(A102, Table1[[Order ID]:[Order Date]], 2, FALSE)</f>
        <v>43220</v>
      </c>
    </row>
    <row r="103" spans="1:7" x14ac:dyDescent="0.35">
      <c r="A103" t="s">
        <v>129</v>
      </c>
      <c r="B103" s="2">
        <v>273</v>
      </c>
      <c r="C103" s="3">
        <v>-87</v>
      </c>
      <c r="D103">
        <v>4</v>
      </c>
      <c r="E103" t="s">
        <v>885</v>
      </c>
      <c r="F103" t="s">
        <v>884</v>
      </c>
      <c r="G103" s="15">
        <f>VLOOKUP(A103, Table1[[Order ID]:[Order Date]], 2, FALSE)</f>
        <v>43221</v>
      </c>
    </row>
    <row r="104" spans="1:7" x14ac:dyDescent="0.35">
      <c r="A104" t="s">
        <v>129</v>
      </c>
      <c r="B104" s="2">
        <v>86</v>
      </c>
      <c r="C104" s="3">
        <v>0</v>
      </c>
      <c r="D104">
        <v>4</v>
      </c>
      <c r="E104" t="s">
        <v>879</v>
      </c>
      <c r="F104" t="s">
        <v>880</v>
      </c>
    </row>
    <row r="105" spans="1:7" x14ac:dyDescent="0.35">
      <c r="A105" t="s">
        <v>129</v>
      </c>
      <c r="B105" s="2">
        <v>133</v>
      </c>
      <c r="C105" s="3">
        <v>-42</v>
      </c>
      <c r="D105">
        <v>1</v>
      </c>
      <c r="E105" t="s">
        <v>885</v>
      </c>
      <c r="F105" t="s">
        <v>892</v>
      </c>
      <c r="G105" s="15">
        <f>VLOOKUP(A105, Table1[[Order ID]:[Order Date]], 2, FALSE)</f>
        <v>43221</v>
      </c>
    </row>
    <row r="106" spans="1:7" x14ac:dyDescent="0.35">
      <c r="A106" t="s">
        <v>129</v>
      </c>
      <c r="B106" s="2">
        <v>183</v>
      </c>
      <c r="C106" s="3">
        <v>-66</v>
      </c>
      <c r="D106">
        <v>5</v>
      </c>
      <c r="E106" t="s">
        <v>885</v>
      </c>
      <c r="F106" t="s">
        <v>884</v>
      </c>
      <c r="G106" s="15">
        <f>VLOOKUP(A106, Table1[[Order ID]:[Order Date]], 2, FALSE)</f>
        <v>43221</v>
      </c>
    </row>
    <row r="107" spans="1:7" x14ac:dyDescent="0.35">
      <c r="A107" t="s">
        <v>131</v>
      </c>
      <c r="B107" s="2">
        <v>20</v>
      </c>
      <c r="C107" s="3">
        <v>-8</v>
      </c>
      <c r="D107">
        <v>2</v>
      </c>
      <c r="E107" t="s">
        <v>879</v>
      </c>
      <c r="F107" t="s">
        <v>888</v>
      </c>
      <c r="G107" s="15">
        <f>VLOOKUP(A107, Table1[[Order ID]:[Order Date]], 2, FALSE)</f>
        <v>43221</v>
      </c>
    </row>
    <row r="108" spans="1:7" x14ac:dyDescent="0.35">
      <c r="A108" t="s">
        <v>133</v>
      </c>
      <c r="B108" s="2">
        <v>42</v>
      </c>
      <c r="C108" s="3">
        <v>-6</v>
      </c>
      <c r="D108">
        <v>4</v>
      </c>
      <c r="E108" t="s">
        <v>879</v>
      </c>
      <c r="F108" t="s">
        <v>888</v>
      </c>
      <c r="G108" s="15">
        <f>VLOOKUP(A108, Table1[[Order ID]:[Order Date]], 2, FALSE)</f>
        <v>43223</v>
      </c>
    </row>
    <row r="109" spans="1:7" x14ac:dyDescent="0.35">
      <c r="A109" t="s">
        <v>135</v>
      </c>
      <c r="B109" s="2">
        <v>100</v>
      </c>
      <c r="C109" s="3">
        <v>-23</v>
      </c>
      <c r="D109">
        <v>1</v>
      </c>
      <c r="E109" t="s">
        <v>885</v>
      </c>
      <c r="F109" t="s">
        <v>884</v>
      </c>
      <c r="G109" s="15">
        <f>VLOOKUP(A109, Table1[[Order ID]:[Order Date]], 2, FALSE)</f>
        <v>43224</v>
      </c>
    </row>
    <row r="110" spans="1:7" x14ac:dyDescent="0.35">
      <c r="A110" t="s">
        <v>135</v>
      </c>
      <c r="B110" s="2">
        <v>30</v>
      </c>
      <c r="C110" s="3">
        <v>13</v>
      </c>
      <c r="D110">
        <v>1</v>
      </c>
      <c r="E110" t="s">
        <v>879</v>
      </c>
      <c r="F110" t="s">
        <v>880</v>
      </c>
      <c r="G110" s="15">
        <f>VLOOKUP(A110, Table1[[Order ID]:[Order Date]], 2, FALSE)</f>
        <v>43224</v>
      </c>
    </row>
    <row r="111" spans="1:7" x14ac:dyDescent="0.35">
      <c r="A111" t="s">
        <v>135</v>
      </c>
      <c r="B111" s="2">
        <v>55</v>
      </c>
      <c r="C111" s="3">
        <v>-26</v>
      </c>
      <c r="D111">
        <v>4</v>
      </c>
      <c r="E111" t="s">
        <v>879</v>
      </c>
      <c r="F111" t="s">
        <v>888</v>
      </c>
      <c r="G111" s="15">
        <f>VLOOKUP(A111, Table1[[Order ID]:[Order Date]], 2, FALSE)</f>
        <v>43224</v>
      </c>
    </row>
    <row r="112" spans="1:7" x14ac:dyDescent="0.35">
      <c r="A112" t="s">
        <v>135</v>
      </c>
      <c r="B112" s="2">
        <v>130</v>
      </c>
      <c r="C112" s="3">
        <v>-41</v>
      </c>
      <c r="D112">
        <v>4</v>
      </c>
      <c r="E112" t="s">
        <v>879</v>
      </c>
      <c r="F112" t="s">
        <v>888</v>
      </c>
      <c r="G112" s="15">
        <f>VLOOKUP(A112, Table1[[Order ID]:[Order Date]], 2, FALSE)</f>
        <v>43224</v>
      </c>
    </row>
    <row r="113" spans="1:7" x14ac:dyDescent="0.35">
      <c r="A113" t="s">
        <v>137</v>
      </c>
      <c r="B113" s="2">
        <v>27</v>
      </c>
      <c r="C113" s="3">
        <v>-25</v>
      </c>
      <c r="D113">
        <v>2</v>
      </c>
      <c r="E113" t="s">
        <v>879</v>
      </c>
      <c r="F113" t="s">
        <v>894</v>
      </c>
      <c r="G113" s="15">
        <f>VLOOKUP(A113, Table1[[Order ID]:[Order Date]], 2, FALSE)</f>
        <v>43225</v>
      </c>
    </row>
    <row r="114" spans="1:7" x14ac:dyDescent="0.35">
      <c r="A114" t="s">
        <v>139</v>
      </c>
      <c r="B114" s="2">
        <v>245</v>
      </c>
      <c r="C114" s="3">
        <v>-78</v>
      </c>
      <c r="D114">
        <v>2</v>
      </c>
      <c r="E114" t="s">
        <v>885</v>
      </c>
      <c r="F114" t="s">
        <v>892</v>
      </c>
      <c r="G114" s="15">
        <f>VLOOKUP(A114, Table1[[Order ID]:[Order Date]], 2, FALSE)</f>
        <v>43226</v>
      </c>
    </row>
    <row r="115" spans="1:7" x14ac:dyDescent="0.35">
      <c r="A115" t="s">
        <v>139</v>
      </c>
      <c r="B115" s="2">
        <v>211</v>
      </c>
      <c r="C115" s="3">
        <v>-105</v>
      </c>
      <c r="D115">
        <v>2</v>
      </c>
      <c r="E115" t="s">
        <v>879</v>
      </c>
      <c r="F115" t="s">
        <v>888</v>
      </c>
      <c r="G115" s="15">
        <f>VLOOKUP(A115, Table1[[Order ID]:[Order Date]], 2, FALSE)</f>
        <v>43226</v>
      </c>
    </row>
    <row r="116" spans="1:7" x14ac:dyDescent="0.35">
      <c r="A116" t="s">
        <v>139</v>
      </c>
      <c r="B116" s="2">
        <v>31</v>
      </c>
      <c r="C116" s="3">
        <v>-2</v>
      </c>
      <c r="D116">
        <v>2</v>
      </c>
      <c r="E116" t="s">
        <v>879</v>
      </c>
      <c r="F116" t="s">
        <v>888</v>
      </c>
      <c r="G116" s="15">
        <f>VLOOKUP(A116, Table1[[Order ID]:[Order Date]], 2, FALSE)</f>
        <v>43226</v>
      </c>
    </row>
    <row r="117" spans="1:7" x14ac:dyDescent="0.35">
      <c r="A117" t="s">
        <v>139</v>
      </c>
      <c r="B117" s="2">
        <v>28</v>
      </c>
      <c r="C117" s="3">
        <v>-26</v>
      </c>
      <c r="D117">
        <v>2</v>
      </c>
      <c r="E117" t="s">
        <v>879</v>
      </c>
      <c r="F117" t="s">
        <v>894</v>
      </c>
      <c r="G117" s="15">
        <f>VLOOKUP(A117, Table1[[Order ID]:[Order Date]], 2, FALSE)</f>
        <v>43226</v>
      </c>
    </row>
    <row r="118" spans="1:7" x14ac:dyDescent="0.35">
      <c r="A118" t="s">
        <v>139</v>
      </c>
      <c r="B118" s="2">
        <v>512</v>
      </c>
      <c r="C118" s="3">
        <v>-225</v>
      </c>
      <c r="D118">
        <v>5</v>
      </c>
      <c r="E118" t="s">
        <v>879</v>
      </c>
      <c r="F118" t="s">
        <v>888</v>
      </c>
      <c r="G118" s="15">
        <f>VLOOKUP(A118, Table1[[Order ID]:[Order Date]], 2, FALSE)</f>
        <v>43226</v>
      </c>
    </row>
    <row r="119" spans="1:7" x14ac:dyDescent="0.35">
      <c r="A119" t="s">
        <v>139</v>
      </c>
      <c r="B119" s="2">
        <v>925</v>
      </c>
      <c r="C119" s="3">
        <v>-447</v>
      </c>
      <c r="D119">
        <v>5</v>
      </c>
      <c r="E119" t="s">
        <v>885</v>
      </c>
      <c r="F119" t="s">
        <v>891</v>
      </c>
      <c r="G119" s="15">
        <f>VLOOKUP(A119, Table1[[Order ID]:[Order Date]], 2, FALSE)</f>
        <v>43226</v>
      </c>
    </row>
    <row r="120" spans="1:7" x14ac:dyDescent="0.35">
      <c r="A120" t="s">
        <v>139</v>
      </c>
      <c r="B120" s="2">
        <v>238</v>
      </c>
      <c r="C120" s="3">
        <v>20</v>
      </c>
      <c r="D120">
        <v>2</v>
      </c>
      <c r="E120" t="s">
        <v>879</v>
      </c>
      <c r="F120" t="s">
        <v>888</v>
      </c>
      <c r="G120" s="15">
        <f>VLOOKUP(A120, Table1[[Order ID]:[Order Date]], 2, FALSE)</f>
        <v>43226</v>
      </c>
    </row>
    <row r="121" spans="1:7" x14ac:dyDescent="0.35">
      <c r="A121" t="s">
        <v>139</v>
      </c>
      <c r="B121" s="2">
        <v>351</v>
      </c>
      <c r="C121" s="3">
        <v>-47</v>
      </c>
      <c r="D121">
        <v>8</v>
      </c>
      <c r="E121" t="s">
        <v>885</v>
      </c>
      <c r="F121" t="s">
        <v>884</v>
      </c>
      <c r="G121" s="15">
        <f>VLOOKUP(A121, Table1[[Order ID]:[Order Date]], 2, FALSE)</f>
        <v>43226</v>
      </c>
    </row>
    <row r="122" spans="1:7" x14ac:dyDescent="0.35">
      <c r="A122" t="s">
        <v>139</v>
      </c>
      <c r="B122" s="2">
        <v>269</v>
      </c>
      <c r="C122" s="3">
        <v>111</v>
      </c>
      <c r="D122">
        <v>3</v>
      </c>
      <c r="E122" t="s">
        <v>879</v>
      </c>
      <c r="F122" t="s">
        <v>883</v>
      </c>
      <c r="G122" s="15">
        <f>VLOOKUP(A122, Table1[[Order ID]:[Order Date]], 2, FALSE)</f>
        <v>43226</v>
      </c>
    </row>
    <row r="123" spans="1:7" x14ac:dyDescent="0.35">
      <c r="A123" t="s">
        <v>141</v>
      </c>
      <c r="B123" s="2">
        <v>200</v>
      </c>
      <c r="C123" s="3">
        <v>-60</v>
      </c>
      <c r="D123">
        <v>4</v>
      </c>
      <c r="E123" t="s">
        <v>882</v>
      </c>
      <c r="F123" t="s">
        <v>895</v>
      </c>
      <c r="G123" s="15">
        <f>VLOOKUP(A123, Table1[[Order ID]:[Order Date]], 2, FALSE)</f>
        <v>43227</v>
      </c>
    </row>
    <row r="124" spans="1:7" x14ac:dyDescent="0.35">
      <c r="A124" t="s">
        <v>141</v>
      </c>
      <c r="B124" s="2">
        <v>44</v>
      </c>
      <c r="C124" s="3">
        <v>-8</v>
      </c>
      <c r="D124">
        <v>3</v>
      </c>
      <c r="E124" t="s">
        <v>879</v>
      </c>
      <c r="F124" t="s">
        <v>894</v>
      </c>
      <c r="G124" s="15">
        <f>VLOOKUP(A124, Table1[[Order ID]:[Order Date]], 2, FALSE)</f>
        <v>43227</v>
      </c>
    </row>
    <row r="125" spans="1:7" x14ac:dyDescent="0.35">
      <c r="A125" t="s">
        <v>141</v>
      </c>
      <c r="B125" s="2">
        <v>7</v>
      </c>
      <c r="C125" s="3">
        <v>0</v>
      </c>
      <c r="D125">
        <v>1</v>
      </c>
      <c r="E125" t="s">
        <v>879</v>
      </c>
      <c r="F125" t="s">
        <v>889</v>
      </c>
    </row>
    <row r="126" spans="1:7" x14ac:dyDescent="0.35">
      <c r="A126" t="s">
        <v>141</v>
      </c>
      <c r="B126" s="2">
        <v>11</v>
      </c>
      <c r="C126" s="3">
        <v>-4</v>
      </c>
      <c r="D126">
        <v>2</v>
      </c>
      <c r="E126" t="s">
        <v>879</v>
      </c>
      <c r="F126" t="s">
        <v>887</v>
      </c>
      <c r="G126" s="15">
        <f>VLOOKUP(A126, Table1[[Order ID]:[Order Date]], 2, FALSE)</f>
        <v>43227</v>
      </c>
    </row>
    <row r="127" spans="1:7" x14ac:dyDescent="0.35">
      <c r="A127" t="s">
        <v>141</v>
      </c>
      <c r="B127" s="2">
        <v>16</v>
      </c>
      <c r="C127" s="3">
        <v>-10</v>
      </c>
      <c r="D127">
        <v>2</v>
      </c>
      <c r="E127" t="s">
        <v>879</v>
      </c>
      <c r="F127" t="s">
        <v>880</v>
      </c>
      <c r="G127" s="15">
        <f>VLOOKUP(A127, Table1[[Order ID]:[Order Date]], 2, FALSE)</f>
        <v>43227</v>
      </c>
    </row>
    <row r="128" spans="1:7" x14ac:dyDescent="0.35">
      <c r="A128" t="s">
        <v>141</v>
      </c>
      <c r="B128" s="2">
        <v>172</v>
      </c>
      <c r="C128" s="3">
        <v>-103</v>
      </c>
      <c r="D128">
        <v>3</v>
      </c>
      <c r="E128" t="s">
        <v>882</v>
      </c>
      <c r="F128" t="s">
        <v>881</v>
      </c>
      <c r="G128" s="15">
        <f>VLOOKUP(A128, Table1[[Order ID]:[Order Date]], 2, FALSE)</f>
        <v>43227</v>
      </c>
    </row>
    <row r="129" spans="1:7" x14ac:dyDescent="0.35">
      <c r="A129" t="s">
        <v>141</v>
      </c>
      <c r="B129" s="2">
        <v>49</v>
      </c>
      <c r="C129" s="3">
        <v>3</v>
      </c>
      <c r="D129">
        <v>1</v>
      </c>
      <c r="E129" t="s">
        <v>879</v>
      </c>
      <c r="F129" t="s">
        <v>878</v>
      </c>
      <c r="G129" s="15">
        <f>VLOOKUP(A129, Table1[[Order ID]:[Order Date]], 2, FALSE)</f>
        <v>43227</v>
      </c>
    </row>
    <row r="130" spans="1:7" x14ac:dyDescent="0.35">
      <c r="A130" t="s">
        <v>141</v>
      </c>
      <c r="B130" s="2">
        <v>823</v>
      </c>
      <c r="C130" s="3">
        <v>-18</v>
      </c>
      <c r="D130">
        <v>7</v>
      </c>
      <c r="E130" t="s">
        <v>882</v>
      </c>
      <c r="F130" t="s">
        <v>881</v>
      </c>
      <c r="G130" s="15">
        <f>VLOOKUP(A130, Table1[[Order ID]:[Order Date]], 2, FALSE)</f>
        <v>43227</v>
      </c>
    </row>
    <row r="131" spans="1:7" x14ac:dyDescent="0.35">
      <c r="A131" t="s">
        <v>141</v>
      </c>
      <c r="B131" s="2">
        <v>23</v>
      </c>
      <c r="C131" s="3">
        <v>4</v>
      </c>
      <c r="D131">
        <v>1</v>
      </c>
      <c r="E131" t="s">
        <v>879</v>
      </c>
      <c r="F131" t="s">
        <v>888</v>
      </c>
      <c r="G131" s="15">
        <f>VLOOKUP(A131, Table1[[Order ID]:[Order Date]], 2, FALSE)</f>
        <v>43227</v>
      </c>
    </row>
    <row r="132" spans="1:7" x14ac:dyDescent="0.35">
      <c r="A132" t="s">
        <v>141</v>
      </c>
      <c r="B132" s="2">
        <v>457</v>
      </c>
      <c r="C132" s="3">
        <v>-41</v>
      </c>
      <c r="D132">
        <v>4</v>
      </c>
      <c r="E132" t="s">
        <v>879</v>
      </c>
      <c r="F132" t="s">
        <v>888</v>
      </c>
      <c r="G132" s="15">
        <f>VLOOKUP(A132, Table1[[Order ID]:[Order Date]], 2, FALSE)</f>
        <v>43227</v>
      </c>
    </row>
    <row r="133" spans="1:7" x14ac:dyDescent="0.35">
      <c r="A133" t="s">
        <v>143</v>
      </c>
      <c r="B133" s="2">
        <v>24</v>
      </c>
      <c r="C133" s="3">
        <v>-21</v>
      </c>
      <c r="D133">
        <v>7</v>
      </c>
      <c r="E133" t="s">
        <v>879</v>
      </c>
      <c r="F133" t="s">
        <v>887</v>
      </c>
      <c r="G133" s="15">
        <f>VLOOKUP(A133, Table1[[Order ID]:[Order Date]], 2, FALSE)</f>
        <v>43228</v>
      </c>
    </row>
    <row r="134" spans="1:7" x14ac:dyDescent="0.35">
      <c r="A134" t="s">
        <v>143</v>
      </c>
      <c r="B134" s="2">
        <v>25</v>
      </c>
      <c r="C134" s="3">
        <v>-2</v>
      </c>
      <c r="D134">
        <v>5</v>
      </c>
      <c r="E134" t="s">
        <v>879</v>
      </c>
      <c r="F134" t="s">
        <v>886</v>
      </c>
      <c r="G134" s="15">
        <f>VLOOKUP(A134, Table1[[Order ID]:[Order Date]], 2, FALSE)</f>
        <v>43228</v>
      </c>
    </row>
    <row r="135" spans="1:7" x14ac:dyDescent="0.35">
      <c r="A135" t="s">
        <v>143</v>
      </c>
      <c r="B135" s="2">
        <v>174</v>
      </c>
      <c r="C135" s="3">
        <v>-70</v>
      </c>
      <c r="D135">
        <v>3</v>
      </c>
      <c r="E135" t="s">
        <v>885</v>
      </c>
      <c r="F135" t="s">
        <v>890</v>
      </c>
      <c r="G135" s="15">
        <f>VLOOKUP(A135, Table1[[Order ID]:[Order Date]], 2, FALSE)</f>
        <v>43228</v>
      </c>
    </row>
    <row r="136" spans="1:7" x14ac:dyDescent="0.35">
      <c r="A136" t="s">
        <v>143</v>
      </c>
      <c r="B136" s="2">
        <v>206</v>
      </c>
      <c r="C136" s="3">
        <v>-206</v>
      </c>
      <c r="D136">
        <v>3</v>
      </c>
      <c r="E136" t="s">
        <v>879</v>
      </c>
      <c r="F136" t="s">
        <v>888</v>
      </c>
      <c r="G136" s="15">
        <f>VLOOKUP(A136, Table1[[Order ID]:[Order Date]], 2, FALSE)</f>
        <v>43228</v>
      </c>
    </row>
    <row r="137" spans="1:7" x14ac:dyDescent="0.35">
      <c r="A137" t="s">
        <v>143</v>
      </c>
      <c r="B137" s="2">
        <v>21</v>
      </c>
      <c r="C137" s="3">
        <v>-13</v>
      </c>
      <c r="D137">
        <v>3</v>
      </c>
      <c r="E137" t="s">
        <v>879</v>
      </c>
      <c r="F137" t="s">
        <v>889</v>
      </c>
      <c r="G137" s="15">
        <f>VLOOKUP(A137, Table1[[Order ID]:[Order Date]], 2, FALSE)</f>
        <v>43228</v>
      </c>
    </row>
    <row r="138" spans="1:7" x14ac:dyDescent="0.35">
      <c r="A138" t="s">
        <v>143</v>
      </c>
      <c r="B138" s="2">
        <v>34</v>
      </c>
      <c r="C138" s="3">
        <v>-6</v>
      </c>
      <c r="D138">
        <v>4</v>
      </c>
      <c r="E138" t="s">
        <v>879</v>
      </c>
      <c r="F138" t="s">
        <v>889</v>
      </c>
      <c r="G138" s="15">
        <f>VLOOKUP(A138, Table1[[Order ID]:[Order Date]], 2, FALSE)</f>
        <v>43228</v>
      </c>
    </row>
    <row r="139" spans="1:7" x14ac:dyDescent="0.35">
      <c r="A139" t="s">
        <v>143</v>
      </c>
      <c r="B139" s="2">
        <v>9</v>
      </c>
      <c r="C139" s="3">
        <v>-6</v>
      </c>
      <c r="D139">
        <v>2</v>
      </c>
      <c r="E139" t="s">
        <v>879</v>
      </c>
      <c r="F139" t="s">
        <v>886</v>
      </c>
      <c r="G139" s="15">
        <f>VLOOKUP(A139, Table1[[Order ID]:[Order Date]], 2, FALSE)</f>
        <v>43228</v>
      </c>
    </row>
    <row r="140" spans="1:7" x14ac:dyDescent="0.35">
      <c r="A140" t="s">
        <v>145</v>
      </c>
      <c r="B140" s="2">
        <v>1279</v>
      </c>
      <c r="C140" s="3">
        <v>-640</v>
      </c>
      <c r="D140">
        <v>8</v>
      </c>
      <c r="E140" t="s">
        <v>885</v>
      </c>
      <c r="F140" t="s">
        <v>892</v>
      </c>
      <c r="G140" s="15">
        <f>VLOOKUP(A140, Table1[[Order ID]:[Order Date]], 2, FALSE)</f>
        <v>43228</v>
      </c>
    </row>
    <row r="141" spans="1:7" x14ac:dyDescent="0.35">
      <c r="A141" t="s">
        <v>145</v>
      </c>
      <c r="B141" s="2">
        <v>28</v>
      </c>
      <c r="C141" s="3">
        <v>-3</v>
      </c>
      <c r="D141">
        <v>2</v>
      </c>
      <c r="E141" t="s">
        <v>879</v>
      </c>
      <c r="F141" t="s">
        <v>888</v>
      </c>
      <c r="G141" s="15">
        <f>VLOOKUP(A141, Table1[[Order ID]:[Order Date]], 2, FALSE)</f>
        <v>43228</v>
      </c>
    </row>
    <row r="142" spans="1:7" x14ac:dyDescent="0.35">
      <c r="A142" t="s">
        <v>145</v>
      </c>
      <c r="B142" s="2">
        <v>427</v>
      </c>
      <c r="C142" s="3">
        <v>-50</v>
      </c>
      <c r="D142">
        <v>7</v>
      </c>
      <c r="E142" t="s">
        <v>885</v>
      </c>
      <c r="F142" t="s">
        <v>884</v>
      </c>
      <c r="G142" s="15">
        <f>VLOOKUP(A142, Table1[[Order ID]:[Order Date]], 2, FALSE)</f>
        <v>43228</v>
      </c>
    </row>
    <row r="143" spans="1:7" x14ac:dyDescent="0.35">
      <c r="A143" t="s">
        <v>145</v>
      </c>
      <c r="B143" s="2">
        <v>168</v>
      </c>
      <c r="C143" s="3">
        <v>-10</v>
      </c>
      <c r="D143">
        <v>3</v>
      </c>
      <c r="E143" t="s">
        <v>885</v>
      </c>
      <c r="F143" t="s">
        <v>890</v>
      </c>
      <c r="G143" s="15">
        <f>VLOOKUP(A143, Table1[[Order ID]:[Order Date]], 2, FALSE)</f>
        <v>43228</v>
      </c>
    </row>
    <row r="144" spans="1:7" x14ac:dyDescent="0.35">
      <c r="A144" t="s">
        <v>145</v>
      </c>
      <c r="B144" s="2">
        <v>1327</v>
      </c>
      <c r="C144" s="3">
        <v>318</v>
      </c>
      <c r="D144">
        <v>8</v>
      </c>
      <c r="E144" t="s">
        <v>882</v>
      </c>
      <c r="F144" t="s">
        <v>881</v>
      </c>
      <c r="G144" s="15">
        <f>VLOOKUP(A144, Table1[[Order ID]:[Order Date]], 2, FALSE)</f>
        <v>43228</v>
      </c>
    </row>
    <row r="145" spans="1:7" x14ac:dyDescent="0.35">
      <c r="A145" t="s">
        <v>145</v>
      </c>
      <c r="B145" s="2">
        <v>195</v>
      </c>
      <c r="C145" s="3">
        <v>-117</v>
      </c>
      <c r="D145">
        <v>5</v>
      </c>
      <c r="E145" t="s">
        <v>885</v>
      </c>
      <c r="F145" t="s">
        <v>884</v>
      </c>
      <c r="G145" s="15">
        <f>VLOOKUP(A145, Table1[[Order ID]:[Order Date]], 2, FALSE)</f>
        <v>43228</v>
      </c>
    </row>
    <row r="146" spans="1:7" x14ac:dyDescent="0.35">
      <c r="A146" t="s">
        <v>145</v>
      </c>
      <c r="B146" s="2">
        <v>115</v>
      </c>
      <c r="C146" s="3">
        <v>25</v>
      </c>
      <c r="D146">
        <v>1</v>
      </c>
      <c r="E146" t="s">
        <v>885</v>
      </c>
      <c r="F146" t="s">
        <v>890</v>
      </c>
      <c r="G146" s="15">
        <f>VLOOKUP(A146, Table1[[Order ID]:[Order Date]], 2, FALSE)</f>
        <v>43228</v>
      </c>
    </row>
    <row r="147" spans="1:7" x14ac:dyDescent="0.35">
      <c r="A147" t="s">
        <v>145</v>
      </c>
      <c r="B147" s="2">
        <v>668</v>
      </c>
      <c r="C147" s="3">
        <v>-31</v>
      </c>
      <c r="D147">
        <v>3</v>
      </c>
      <c r="E147" t="s">
        <v>885</v>
      </c>
      <c r="F147" t="s">
        <v>892</v>
      </c>
      <c r="G147" s="15">
        <f>VLOOKUP(A147, Table1[[Order ID]:[Order Date]], 2, FALSE)</f>
        <v>43228</v>
      </c>
    </row>
    <row r="148" spans="1:7" x14ac:dyDescent="0.35">
      <c r="A148" t="s">
        <v>145</v>
      </c>
      <c r="B148" s="2">
        <v>227</v>
      </c>
      <c r="C148" s="3">
        <v>102</v>
      </c>
      <c r="D148">
        <v>8</v>
      </c>
      <c r="E148" t="s">
        <v>885</v>
      </c>
      <c r="F148" t="s">
        <v>890</v>
      </c>
      <c r="G148" s="15">
        <f>VLOOKUP(A148, Table1[[Order ID]:[Order Date]], 2, FALSE)</f>
        <v>43228</v>
      </c>
    </row>
    <row r="149" spans="1:7" x14ac:dyDescent="0.35">
      <c r="A149" t="s">
        <v>147</v>
      </c>
      <c r="B149" s="2">
        <v>34</v>
      </c>
      <c r="C149" s="3">
        <v>12</v>
      </c>
      <c r="D149">
        <v>3</v>
      </c>
      <c r="E149" t="s">
        <v>879</v>
      </c>
      <c r="F149" t="s">
        <v>886</v>
      </c>
      <c r="G149" s="15">
        <f>VLOOKUP(A149, Table1[[Order ID]:[Order Date]], 2, FALSE)</f>
        <v>43230</v>
      </c>
    </row>
    <row r="150" spans="1:7" x14ac:dyDescent="0.35">
      <c r="A150" t="s">
        <v>147</v>
      </c>
      <c r="B150" s="2">
        <v>229</v>
      </c>
      <c r="C150" s="3">
        <v>-23</v>
      </c>
      <c r="D150">
        <v>2</v>
      </c>
      <c r="E150" t="s">
        <v>879</v>
      </c>
      <c r="F150" t="s">
        <v>888</v>
      </c>
      <c r="G150" s="15">
        <f>VLOOKUP(A150, Table1[[Order ID]:[Order Date]], 2, FALSE)</f>
        <v>43230</v>
      </c>
    </row>
    <row r="151" spans="1:7" x14ac:dyDescent="0.35">
      <c r="A151" t="s">
        <v>147</v>
      </c>
      <c r="B151" s="2">
        <v>54</v>
      </c>
      <c r="C151" s="3">
        <v>-3</v>
      </c>
      <c r="D151">
        <v>3</v>
      </c>
      <c r="E151" t="s">
        <v>879</v>
      </c>
      <c r="F151" t="s">
        <v>888</v>
      </c>
      <c r="G151" s="15">
        <f>VLOOKUP(A151, Table1[[Order ID]:[Order Date]], 2, FALSE)</f>
        <v>43230</v>
      </c>
    </row>
    <row r="152" spans="1:7" x14ac:dyDescent="0.35">
      <c r="A152" t="s">
        <v>147</v>
      </c>
      <c r="B152" s="2">
        <v>269</v>
      </c>
      <c r="C152" s="3">
        <v>-86</v>
      </c>
      <c r="D152">
        <v>2</v>
      </c>
      <c r="E152" t="s">
        <v>885</v>
      </c>
      <c r="F152" t="s">
        <v>891</v>
      </c>
      <c r="G152" s="15">
        <f>VLOOKUP(A152, Table1[[Order ID]:[Order Date]], 2, FALSE)</f>
        <v>43230</v>
      </c>
    </row>
    <row r="153" spans="1:7" x14ac:dyDescent="0.35">
      <c r="A153" t="s">
        <v>147</v>
      </c>
      <c r="B153" s="2">
        <v>122</v>
      </c>
      <c r="C153" s="3">
        <v>-21</v>
      </c>
      <c r="D153">
        <v>3</v>
      </c>
      <c r="E153" t="s">
        <v>882</v>
      </c>
      <c r="F153" t="s">
        <v>896</v>
      </c>
      <c r="G153" s="15">
        <f>VLOOKUP(A153, Table1[[Order ID]:[Order Date]], 2, FALSE)</f>
        <v>43230</v>
      </c>
    </row>
    <row r="154" spans="1:7" x14ac:dyDescent="0.35">
      <c r="A154" t="s">
        <v>147</v>
      </c>
      <c r="B154" s="2">
        <v>105</v>
      </c>
      <c r="C154" s="3">
        <v>46</v>
      </c>
      <c r="D154">
        <v>2</v>
      </c>
      <c r="E154" t="s">
        <v>879</v>
      </c>
      <c r="F154" t="s">
        <v>894</v>
      </c>
      <c r="G154" s="15">
        <f>VLOOKUP(A154, Table1[[Order ID]:[Order Date]], 2, FALSE)</f>
        <v>43230</v>
      </c>
    </row>
    <row r="155" spans="1:7" x14ac:dyDescent="0.35">
      <c r="A155" t="s">
        <v>147</v>
      </c>
      <c r="B155" s="2">
        <v>450</v>
      </c>
      <c r="C155" s="3">
        <v>-90</v>
      </c>
      <c r="D155">
        <v>3</v>
      </c>
      <c r="E155" t="s">
        <v>885</v>
      </c>
      <c r="F155" t="s">
        <v>892</v>
      </c>
      <c r="G155" s="15">
        <f>VLOOKUP(A155, Table1[[Order ID]:[Order Date]], 2, FALSE)</f>
        <v>43230</v>
      </c>
    </row>
    <row r="156" spans="1:7" x14ac:dyDescent="0.35">
      <c r="A156" t="s">
        <v>147</v>
      </c>
      <c r="B156" s="2">
        <v>121</v>
      </c>
      <c r="C156" s="3">
        <v>-17</v>
      </c>
      <c r="D156">
        <v>3</v>
      </c>
      <c r="E156" t="s">
        <v>882</v>
      </c>
      <c r="F156" t="s">
        <v>896</v>
      </c>
      <c r="G156" s="15">
        <f>VLOOKUP(A156, Table1[[Order ID]:[Order Date]], 2, FALSE)</f>
        <v>43230</v>
      </c>
    </row>
    <row r="157" spans="1:7" x14ac:dyDescent="0.35">
      <c r="A157" t="s">
        <v>149</v>
      </c>
      <c r="B157" s="2">
        <v>44</v>
      </c>
      <c r="C157" s="3">
        <v>-26</v>
      </c>
      <c r="D157">
        <v>3</v>
      </c>
      <c r="E157" t="s">
        <v>879</v>
      </c>
      <c r="F157" t="s">
        <v>886</v>
      </c>
      <c r="G157" s="15">
        <f>VLOOKUP(A157, Table1[[Order ID]:[Order Date]], 2, FALSE)</f>
        <v>43231</v>
      </c>
    </row>
    <row r="158" spans="1:7" x14ac:dyDescent="0.35">
      <c r="A158" t="s">
        <v>149</v>
      </c>
      <c r="B158" s="2">
        <v>7</v>
      </c>
      <c r="C158" s="3">
        <v>-4</v>
      </c>
      <c r="D158">
        <v>3</v>
      </c>
      <c r="E158" t="s">
        <v>879</v>
      </c>
      <c r="F158" t="s">
        <v>886</v>
      </c>
      <c r="G158" s="15">
        <f>VLOOKUP(A158, Table1[[Order ID]:[Order Date]], 2, FALSE)</f>
        <v>43231</v>
      </c>
    </row>
    <row r="159" spans="1:7" x14ac:dyDescent="0.35">
      <c r="A159" t="s">
        <v>149</v>
      </c>
      <c r="B159" s="2">
        <v>396</v>
      </c>
      <c r="C159" s="3">
        <v>-31</v>
      </c>
      <c r="D159">
        <v>9</v>
      </c>
      <c r="E159" t="s">
        <v>879</v>
      </c>
      <c r="F159" t="s">
        <v>888</v>
      </c>
      <c r="G159" s="15">
        <f>VLOOKUP(A159, Table1[[Order ID]:[Order Date]], 2, FALSE)</f>
        <v>43231</v>
      </c>
    </row>
    <row r="160" spans="1:7" x14ac:dyDescent="0.35">
      <c r="A160" t="s">
        <v>149</v>
      </c>
      <c r="B160" s="2">
        <v>97</v>
      </c>
      <c r="C160" s="3">
        <v>-62</v>
      </c>
      <c r="D160">
        <v>2</v>
      </c>
      <c r="E160" t="s">
        <v>879</v>
      </c>
      <c r="F160" t="s">
        <v>883</v>
      </c>
      <c r="G160" s="15">
        <f>VLOOKUP(A160, Table1[[Order ID]:[Order Date]], 2, FALSE)</f>
        <v>43231</v>
      </c>
    </row>
    <row r="161" spans="1:7" x14ac:dyDescent="0.35">
      <c r="A161" t="s">
        <v>149</v>
      </c>
      <c r="B161" s="2">
        <v>110</v>
      </c>
      <c r="C161" s="3">
        <v>-68</v>
      </c>
      <c r="D161">
        <v>4</v>
      </c>
      <c r="E161" t="s">
        <v>879</v>
      </c>
      <c r="F161" t="s">
        <v>888</v>
      </c>
      <c r="G161" s="15">
        <f>VLOOKUP(A161, Table1[[Order ID]:[Order Date]], 2, FALSE)</f>
        <v>43231</v>
      </c>
    </row>
    <row r="162" spans="1:7" x14ac:dyDescent="0.35">
      <c r="A162" t="s">
        <v>149</v>
      </c>
      <c r="B162" s="2">
        <v>312</v>
      </c>
      <c r="C162" s="3">
        <v>-312</v>
      </c>
      <c r="D162">
        <v>7</v>
      </c>
      <c r="E162" t="s">
        <v>882</v>
      </c>
      <c r="F162" t="s">
        <v>881</v>
      </c>
      <c r="G162" s="15">
        <f>VLOOKUP(A162, Table1[[Order ID]:[Order Date]], 2, FALSE)</f>
        <v>43231</v>
      </c>
    </row>
    <row r="163" spans="1:7" x14ac:dyDescent="0.35">
      <c r="A163" t="s">
        <v>149</v>
      </c>
      <c r="B163" s="2">
        <v>9</v>
      </c>
      <c r="C163" s="3">
        <v>-6</v>
      </c>
      <c r="D163">
        <v>2</v>
      </c>
      <c r="E163" t="s">
        <v>879</v>
      </c>
      <c r="F163" t="s">
        <v>887</v>
      </c>
      <c r="G163" s="15">
        <f>VLOOKUP(A163, Table1[[Order ID]:[Order Date]], 2, FALSE)</f>
        <v>43231</v>
      </c>
    </row>
    <row r="164" spans="1:7" x14ac:dyDescent="0.35">
      <c r="A164" t="s">
        <v>149</v>
      </c>
      <c r="B164" s="2">
        <v>6</v>
      </c>
      <c r="C164" s="3">
        <v>-3</v>
      </c>
      <c r="D164">
        <v>1</v>
      </c>
      <c r="E164" t="s">
        <v>879</v>
      </c>
      <c r="F164" t="s">
        <v>886</v>
      </c>
      <c r="G164" s="15">
        <f>VLOOKUP(A164, Table1[[Order ID]:[Order Date]], 2, FALSE)</f>
        <v>43231</v>
      </c>
    </row>
    <row r="165" spans="1:7" x14ac:dyDescent="0.35">
      <c r="A165" t="s">
        <v>149</v>
      </c>
      <c r="B165" s="2">
        <v>74</v>
      </c>
      <c r="C165" s="3">
        <v>23</v>
      </c>
      <c r="D165">
        <v>8</v>
      </c>
      <c r="E165" t="s">
        <v>879</v>
      </c>
      <c r="F165" t="s">
        <v>887</v>
      </c>
      <c r="G165" s="15">
        <f>VLOOKUP(A165, Table1[[Order ID]:[Order Date]], 2, FALSE)</f>
        <v>43231</v>
      </c>
    </row>
    <row r="166" spans="1:7" x14ac:dyDescent="0.35">
      <c r="A166" t="s">
        <v>151</v>
      </c>
      <c r="B166" s="2">
        <v>534</v>
      </c>
      <c r="C166" s="3">
        <v>0</v>
      </c>
      <c r="D166">
        <v>3</v>
      </c>
      <c r="E166" t="s">
        <v>879</v>
      </c>
      <c r="F166" t="s">
        <v>888</v>
      </c>
    </row>
    <row r="167" spans="1:7" x14ac:dyDescent="0.35">
      <c r="A167" t="s">
        <v>151</v>
      </c>
      <c r="B167" s="2">
        <v>30</v>
      </c>
      <c r="C167" s="3">
        <v>-5</v>
      </c>
      <c r="D167">
        <v>5</v>
      </c>
      <c r="E167" t="s">
        <v>879</v>
      </c>
      <c r="F167" t="s">
        <v>894</v>
      </c>
      <c r="G167" s="15">
        <f>VLOOKUP(A167, Table1[[Order ID]:[Order Date]], 2, FALSE)</f>
        <v>43231</v>
      </c>
    </row>
    <row r="168" spans="1:7" x14ac:dyDescent="0.35">
      <c r="A168" t="s">
        <v>151</v>
      </c>
      <c r="B168" s="2">
        <v>61</v>
      </c>
      <c r="C168" s="3">
        <v>-23</v>
      </c>
      <c r="D168">
        <v>2</v>
      </c>
      <c r="E168" t="s">
        <v>879</v>
      </c>
      <c r="F168" t="s">
        <v>888</v>
      </c>
      <c r="G168" s="15">
        <f>VLOOKUP(A168, Table1[[Order ID]:[Order Date]], 2, FALSE)</f>
        <v>43231</v>
      </c>
    </row>
    <row r="169" spans="1:7" x14ac:dyDescent="0.35">
      <c r="A169" t="s">
        <v>151</v>
      </c>
      <c r="B169" s="2">
        <v>6</v>
      </c>
      <c r="C169" s="3">
        <v>3</v>
      </c>
      <c r="D169">
        <v>1</v>
      </c>
      <c r="E169" t="s">
        <v>879</v>
      </c>
      <c r="F169" t="s">
        <v>886</v>
      </c>
      <c r="G169" s="15">
        <f>VLOOKUP(A169, Table1[[Order ID]:[Order Date]], 2, FALSE)</f>
        <v>43231</v>
      </c>
    </row>
    <row r="170" spans="1:7" x14ac:dyDescent="0.35">
      <c r="A170" t="s">
        <v>151</v>
      </c>
      <c r="B170" s="2">
        <v>24</v>
      </c>
      <c r="C170" s="3">
        <v>-1</v>
      </c>
      <c r="D170">
        <v>2</v>
      </c>
      <c r="E170" t="s">
        <v>879</v>
      </c>
      <c r="F170" t="s">
        <v>886</v>
      </c>
      <c r="G170" s="15">
        <f>VLOOKUP(A170, Table1[[Order ID]:[Order Date]], 2, FALSE)</f>
        <v>43231</v>
      </c>
    </row>
    <row r="171" spans="1:7" x14ac:dyDescent="0.35">
      <c r="A171" t="s">
        <v>151</v>
      </c>
      <c r="B171" s="2">
        <v>56</v>
      </c>
      <c r="C171" s="3">
        <v>18</v>
      </c>
      <c r="D171">
        <v>2</v>
      </c>
      <c r="E171" t="s">
        <v>879</v>
      </c>
      <c r="F171" t="s">
        <v>886</v>
      </c>
      <c r="G171" s="15">
        <f>VLOOKUP(A171, Table1[[Order ID]:[Order Date]], 2, FALSE)</f>
        <v>43231</v>
      </c>
    </row>
    <row r="172" spans="1:7" x14ac:dyDescent="0.35">
      <c r="A172" t="s">
        <v>151</v>
      </c>
      <c r="B172" s="2">
        <v>406</v>
      </c>
      <c r="C172" s="3">
        <v>126</v>
      </c>
      <c r="D172">
        <v>2</v>
      </c>
      <c r="E172" t="s">
        <v>879</v>
      </c>
      <c r="F172" t="s">
        <v>888</v>
      </c>
      <c r="G172" s="15">
        <f>VLOOKUP(A172, Table1[[Order ID]:[Order Date]], 2, FALSE)</f>
        <v>43231</v>
      </c>
    </row>
    <row r="173" spans="1:7" x14ac:dyDescent="0.35">
      <c r="A173" t="s">
        <v>151</v>
      </c>
      <c r="B173" s="2">
        <v>624</v>
      </c>
      <c r="C173" s="3">
        <v>37</v>
      </c>
      <c r="D173">
        <v>2</v>
      </c>
      <c r="E173" t="s">
        <v>885</v>
      </c>
      <c r="F173" t="s">
        <v>891</v>
      </c>
      <c r="G173" s="15">
        <f>VLOOKUP(A173, Table1[[Order ID]:[Order Date]], 2, FALSE)</f>
        <v>43231</v>
      </c>
    </row>
    <row r="174" spans="1:7" x14ac:dyDescent="0.35">
      <c r="A174" t="s">
        <v>151</v>
      </c>
      <c r="B174" s="2">
        <v>101</v>
      </c>
      <c r="C174" s="3">
        <v>18</v>
      </c>
      <c r="D174">
        <v>9</v>
      </c>
      <c r="E174" t="s">
        <v>879</v>
      </c>
      <c r="F174" t="s">
        <v>887</v>
      </c>
      <c r="G174" s="15">
        <f>VLOOKUP(A174, Table1[[Order ID]:[Order Date]], 2, FALSE)</f>
        <v>43231</v>
      </c>
    </row>
    <row r="175" spans="1:7" x14ac:dyDescent="0.35">
      <c r="A175" t="s">
        <v>151</v>
      </c>
      <c r="B175" s="2">
        <v>1389</v>
      </c>
      <c r="C175" s="3">
        <v>680</v>
      </c>
      <c r="D175">
        <v>7</v>
      </c>
      <c r="E175" t="s">
        <v>879</v>
      </c>
      <c r="F175" t="s">
        <v>888</v>
      </c>
      <c r="G175" s="15">
        <f>VLOOKUP(A175, Table1[[Order ID]:[Order Date]], 2, FALSE)</f>
        <v>43231</v>
      </c>
    </row>
    <row r="176" spans="1:7" x14ac:dyDescent="0.35">
      <c r="A176" t="s">
        <v>151</v>
      </c>
      <c r="B176" s="2">
        <v>651</v>
      </c>
      <c r="C176" s="3">
        <v>169</v>
      </c>
      <c r="D176">
        <v>5</v>
      </c>
      <c r="E176" t="s">
        <v>885</v>
      </c>
      <c r="F176" t="s">
        <v>892</v>
      </c>
      <c r="G176" s="15">
        <f>VLOOKUP(A176, Table1[[Order ID]:[Order Date]], 2, FALSE)</f>
        <v>43231</v>
      </c>
    </row>
    <row r="177" spans="1:7" x14ac:dyDescent="0.35">
      <c r="A177" t="s">
        <v>151</v>
      </c>
      <c r="B177" s="2">
        <v>13</v>
      </c>
      <c r="C177" s="3">
        <v>-1</v>
      </c>
      <c r="D177">
        <v>3</v>
      </c>
      <c r="E177" t="s">
        <v>879</v>
      </c>
      <c r="F177" t="s">
        <v>886</v>
      </c>
      <c r="G177" s="15">
        <f>VLOOKUP(A177, Table1[[Order ID]:[Order Date]], 2, FALSE)</f>
        <v>43231</v>
      </c>
    </row>
    <row r="178" spans="1:7" x14ac:dyDescent="0.35">
      <c r="A178" t="s">
        <v>153</v>
      </c>
      <c r="B178" s="2">
        <v>1021</v>
      </c>
      <c r="C178" s="3">
        <v>-48</v>
      </c>
      <c r="D178">
        <v>4</v>
      </c>
      <c r="E178" t="s">
        <v>885</v>
      </c>
      <c r="F178" t="s">
        <v>891</v>
      </c>
      <c r="G178" s="15">
        <f>VLOOKUP(A178, Table1[[Order ID]:[Order Date]], 2, FALSE)</f>
        <v>43233</v>
      </c>
    </row>
    <row r="179" spans="1:7" x14ac:dyDescent="0.35">
      <c r="A179" t="s">
        <v>153</v>
      </c>
      <c r="B179" s="2">
        <v>32</v>
      </c>
      <c r="C179" s="3">
        <v>-22</v>
      </c>
      <c r="D179">
        <v>5</v>
      </c>
      <c r="E179" t="s">
        <v>879</v>
      </c>
      <c r="F179" t="s">
        <v>888</v>
      </c>
      <c r="G179" s="15">
        <f>VLOOKUP(A179, Table1[[Order ID]:[Order Date]], 2, FALSE)</f>
        <v>43233</v>
      </c>
    </row>
    <row r="180" spans="1:7" x14ac:dyDescent="0.35">
      <c r="A180" t="s">
        <v>153</v>
      </c>
      <c r="B180" s="2">
        <v>332</v>
      </c>
      <c r="C180" s="3">
        <v>-43</v>
      </c>
      <c r="D180">
        <v>6</v>
      </c>
      <c r="E180" t="s">
        <v>885</v>
      </c>
      <c r="F180" t="s">
        <v>884</v>
      </c>
      <c r="G180" s="15">
        <f>VLOOKUP(A180, Table1[[Order ID]:[Order Date]], 2, FALSE)</f>
        <v>43233</v>
      </c>
    </row>
    <row r="181" spans="1:7" x14ac:dyDescent="0.35">
      <c r="A181" t="s">
        <v>153</v>
      </c>
      <c r="B181" s="2">
        <v>288</v>
      </c>
      <c r="C181" s="3">
        <v>-180</v>
      </c>
      <c r="D181">
        <v>4</v>
      </c>
      <c r="E181" t="s">
        <v>882</v>
      </c>
      <c r="F181" t="s">
        <v>881</v>
      </c>
      <c r="G181" s="15">
        <f>VLOOKUP(A181, Table1[[Order ID]:[Order Date]], 2, FALSE)</f>
        <v>43233</v>
      </c>
    </row>
    <row r="182" spans="1:7" x14ac:dyDescent="0.35">
      <c r="A182" t="s">
        <v>155</v>
      </c>
      <c r="B182" s="2">
        <v>27</v>
      </c>
      <c r="C182" s="3">
        <v>9</v>
      </c>
      <c r="D182">
        <v>2</v>
      </c>
      <c r="E182" t="s">
        <v>879</v>
      </c>
      <c r="F182" t="s">
        <v>880</v>
      </c>
      <c r="G182" s="15">
        <f>VLOOKUP(A182, Table1[[Order ID]:[Order Date]], 2, FALSE)</f>
        <v>43234</v>
      </c>
    </row>
    <row r="183" spans="1:7" x14ac:dyDescent="0.35">
      <c r="A183" t="s">
        <v>157</v>
      </c>
      <c r="B183" s="2">
        <v>148</v>
      </c>
      <c r="C183" s="3">
        <v>72</v>
      </c>
      <c r="D183">
        <v>7</v>
      </c>
      <c r="E183" t="s">
        <v>879</v>
      </c>
      <c r="F183" t="s">
        <v>880</v>
      </c>
      <c r="G183" s="15">
        <f>VLOOKUP(A183, Table1[[Order ID]:[Order Date]], 2, FALSE)</f>
        <v>43235</v>
      </c>
    </row>
    <row r="184" spans="1:7" x14ac:dyDescent="0.35">
      <c r="A184" t="s">
        <v>159</v>
      </c>
      <c r="B184" s="2">
        <v>245</v>
      </c>
      <c r="C184" s="3">
        <v>-78</v>
      </c>
      <c r="D184">
        <v>3</v>
      </c>
      <c r="E184" t="s">
        <v>879</v>
      </c>
      <c r="F184" t="s">
        <v>888</v>
      </c>
      <c r="G184" s="15">
        <f>VLOOKUP(A184, Table1[[Order ID]:[Order Date]], 2, FALSE)</f>
        <v>43236</v>
      </c>
    </row>
    <row r="185" spans="1:7" x14ac:dyDescent="0.35">
      <c r="A185" t="s">
        <v>161</v>
      </c>
      <c r="B185" s="2">
        <v>19</v>
      </c>
      <c r="C185" s="3">
        <v>-15</v>
      </c>
      <c r="D185">
        <v>3</v>
      </c>
      <c r="E185" t="s">
        <v>879</v>
      </c>
      <c r="F185" t="s">
        <v>886</v>
      </c>
      <c r="G185" s="15">
        <f>VLOOKUP(A185, Table1[[Order ID]:[Order Date]], 2, FALSE)</f>
        <v>43237</v>
      </c>
    </row>
    <row r="186" spans="1:7" x14ac:dyDescent="0.35">
      <c r="A186" t="s">
        <v>161</v>
      </c>
      <c r="B186" s="2">
        <v>224</v>
      </c>
      <c r="C186" s="3">
        <v>-81</v>
      </c>
      <c r="D186">
        <v>3</v>
      </c>
      <c r="E186" t="s">
        <v>882</v>
      </c>
      <c r="F186" t="s">
        <v>881</v>
      </c>
      <c r="G186" s="15">
        <f>VLOOKUP(A186, Table1[[Order ID]:[Order Date]], 2, FALSE)</f>
        <v>43237</v>
      </c>
    </row>
    <row r="187" spans="1:7" x14ac:dyDescent="0.35">
      <c r="A187" t="s">
        <v>161</v>
      </c>
      <c r="B187" s="2">
        <v>58</v>
      </c>
      <c r="C187" s="3">
        <v>-42</v>
      </c>
      <c r="D187">
        <v>2</v>
      </c>
      <c r="E187" t="s">
        <v>882</v>
      </c>
      <c r="F187" t="s">
        <v>881</v>
      </c>
      <c r="G187" s="15">
        <f>VLOOKUP(A187, Table1[[Order ID]:[Order Date]], 2, FALSE)</f>
        <v>43237</v>
      </c>
    </row>
    <row r="188" spans="1:7" x14ac:dyDescent="0.35">
      <c r="A188" t="s">
        <v>161</v>
      </c>
      <c r="B188" s="2">
        <v>145</v>
      </c>
      <c r="C188" s="3">
        <v>-104</v>
      </c>
      <c r="D188">
        <v>5</v>
      </c>
      <c r="E188" t="s">
        <v>882</v>
      </c>
      <c r="F188" t="s">
        <v>881</v>
      </c>
      <c r="G188" s="15">
        <f>VLOOKUP(A188, Table1[[Order ID]:[Order Date]], 2, FALSE)</f>
        <v>43237</v>
      </c>
    </row>
    <row r="189" spans="1:7" x14ac:dyDescent="0.35">
      <c r="A189" t="s">
        <v>161</v>
      </c>
      <c r="B189" s="2">
        <v>55</v>
      </c>
      <c r="C189" s="3">
        <v>-33</v>
      </c>
      <c r="D189">
        <v>2</v>
      </c>
      <c r="E189" t="s">
        <v>882</v>
      </c>
      <c r="F189" t="s">
        <v>881</v>
      </c>
      <c r="G189" s="15">
        <f>VLOOKUP(A189, Table1[[Order ID]:[Order Date]], 2, FALSE)</f>
        <v>43237</v>
      </c>
    </row>
    <row r="190" spans="1:7" x14ac:dyDescent="0.35">
      <c r="A190" t="s">
        <v>161</v>
      </c>
      <c r="B190" s="2">
        <v>7</v>
      </c>
      <c r="C190" s="3">
        <v>-1</v>
      </c>
      <c r="D190">
        <v>2</v>
      </c>
      <c r="E190" t="s">
        <v>879</v>
      </c>
      <c r="F190" t="s">
        <v>886</v>
      </c>
      <c r="G190" s="15">
        <f>VLOOKUP(A190, Table1[[Order ID]:[Order Date]], 2, FALSE)</f>
        <v>43237</v>
      </c>
    </row>
    <row r="191" spans="1:7" x14ac:dyDescent="0.35">
      <c r="A191" t="s">
        <v>163</v>
      </c>
      <c r="B191" s="2">
        <v>24</v>
      </c>
      <c r="C191" s="3">
        <v>-2</v>
      </c>
      <c r="D191">
        <v>2</v>
      </c>
      <c r="E191" t="s">
        <v>879</v>
      </c>
      <c r="F191" t="s">
        <v>880</v>
      </c>
      <c r="G191" s="15">
        <f>VLOOKUP(A191, Table1[[Order ID]:[Order Date]], 2, FALSE)</f>
        <v>43237</v>
      </c>
    </row>
    <row r="192" spans="1:7" x14ac:dyDescent="0.35">
      <c r="A192" t="s">
        <v>163</v>
      </c>
      <c r="B192" s="2">
        <v>86</v>
      </c>
      <c r="C192" s="3">
        <v>-21</v>
      </c>
      <c r="D192">
        <v>1</v>
      </c>
      <c r="E192" t="s">
        <v>885</v>
      </c>
      <c r="F192" t="s">
        <v>891</v>
      </c>
      <c r="G192" s="15">
        <f>VLOOKUP(A192, Table1[[Order ID]:[Order Date]], 2, FALSE)</f>
        <v>43237</v>
      </c>
    </row>
    <row r="193" spans="1:7" x14ac:dyDescent="0.35">
      <c r="A193" t="s">
        <v>163</v>
      </c>
      <c r="B193" s="2">
        <v>385</v>
      </c>
      <c r="C193" s="3">
        <v>-77</v>
      </c>
      <c r="D193">
        <v>11</v>
      </c>
      <c r="E193" t="s">
        <v>882</v>
      </c>
      <c r="F193" t="s">
        <v>896</v>
      </c>
      <c r="G193" s="15">
        <f>VLOOKUP(A193, Table1[[Order ID]:[Order Date]], 2, FALSE)</f>
        <v>43237</v>
      </c>
    </row>
    <row r="194" spans="1:7" x14ac:dyDescent="0.35">
      <c r="A194" t="s">
        <v>165</v>
      </c>
      <c r="B194" s="2">
        <v>294</v>
      </c>
      <c r="C194" s="3">
        <v>138</v>
      </c>
      <c r="D194">
        <v>2</v>
      </c>
      <c r="E194" t="s">
        <v>885</v>
      </c>
      <c r="F194" t="s">
        <v>892</v>
      </c>
      <c r="G194" s="15">
        <f>VLOOKUP(A194, Table1[[Order ID]:[Order Date]], 2, FALSE)</f>
        <v>43239</v>
      </c>
    </row>
    <row r="195" spans="1:7" x14ac:dyDescent="0.35">
      <c r="A195" t="s">
        <v>167</v>
      </c>
      <c r="B195" s="2">
        <v>444</v>
      </c>
      <c r="C195" s="3">
        <v>-200</v>
      </c>
      <c r="D195">
        <v>4</v>
      </c>
      <c r="E195" t="s">
        <v>885</v>
      </c>
      <c r="F195" t="s">
        <v>884</v>
      </c>
      <c r="G195" s="15">
        <f>VLOOKUP(A195, Table1[[Order ID]:[Order Date]], 2, FALSE)</f>
        <v>43240</v>
      </c>
    </row>
    <row r="196" spans="1:7" x14ac:dyDescent="0.35">
      <c r="A196" t="s">
        <v>167</v>
      </c>
      <c r="B196" s="2">
        <v>785</v>
      </c>
      <c r="C196" s="3">
        <v>52</v>
      </c>
      <c r="D196">
        <v>2</v>
      </c>
      <c r="E196" t="s">
        <v>885</v>
      </c>
      <c r="F196" t="s">
        <v>884</v>
      </c>
      <c r="G196" s="15">
        <f>VLOOKUP(A196, Table1[[Order ID]:[Order Date]], 2, FALSE)</f>
        <v>43240</v>
      </c>
    </row>
    <row r="197" spans="1:7" x14ac:dyDescent="0.35">
      <c r="A197" t="s">
        <v>167</v>
      </c>
      <c r="B197" s="2">
        <v>258</v>
      </c>
      <c r="C197" s="3">
        <v>-27</v>
      </c>
      <c r="D197">
        <v>2</v>
      </c>
      <c r="E197" t="s">
        <v>885</v>
      </c>
      <c r="F197" t="s">
        <v>884</v>
      </c>
      <c r="G197" s="15">
        <f>VLOOKUP(A197, Table1[[Order ID]:[Order Date]], 2, FALSE)</f>
        <v>43240</v>
      </c>
    </row>
    <row r="198" spans="1:7" x14ac:dyDescent="0.35">
      <c r="A198" t="s">
        <v>167</v>
      </c>
      <c r="B198" s="2">
        <v>83</v>
      </c>
      <c r="C198" s="3">
        <v>-48</v>
      </c>
      <c r="D198">
        <v>1</v>
      </c>
      <c r="E198" t="s">
        <v>882</v>
      </c>
      <c r="F198" t="s">
        <v>895</v>
      </c>
      <c r="G198" s="15">
        <f>VLOOKUP(A198, Table1[[Order ID]:[Order Date]], 2, FALSE)</f>
        <v>43240</v>
      </c>
    </row>
    <row r="199" spans="1:7" x14ac:dyDescent="0.35">
      <c r="A199" t="s">
        <v>169</v>
      </c>
      <c r="B199" s="2">
        <v>166</v>
      </c>
      <c r="C199" s="3">
        <v>-113</v>
      </c>
      <c r="D199">
        <v>4</v>
      </c>
      <c r="E199" t="s">
        <v>885</v>
      </c>
      <c r="F199" t="s">
        <v>890</v>
      </c>
      <c r="G199" s="15">
        <f>VLOOKUP(A199, Table1[[Order ID]:[Order Date]], 2, FALSE)</f>
        <v>43241</v>
      </c>
    </row>
    <row r="200" spans="1:7" x14ac:dyDescent="0.35">
      <c r="A200" t="s">
        <v>171</v>
      </c>
      <c r="B200" s="2">
        <v>934</v>
      </c>
      <c r="C200" s="3">
        <v>-916</v>
      </c>
      <c r="D200">
        <v>7</v>
      </c>
      <c r="E200" t="s">
        <v>885</v>
      </c>
      <c r="F200" t="s">
        <v>891</v>
      </c>
      <c r="G200" s="15">
        <f>VLOOKUP(A200, Table1[[Order ID]:[Order Date]], 2, FALSE)</f>
        <v>43242</v>
      </c>
    </row>
    <row r="201" spans="1:7" x14ac:dyDescent="0.35">
      <c r="A201" t="s">
        <v>173</v>
      </c>
      <c r="B201" s="2">
        <v>11</v>
      </c>
      <c r="C201" s="3">
        <v>-2</v>
      </c>
      <c r="D201">
        <v>4</v>
      </c>
      <c r="E201" t="s">
        <v>879</v>
      </c>
      <c r="F201" t="s">
        <v>886</v>
      </c>
      <c r="G201" s="15">
        <f>VLOOKUP(A201, Table1[[Order ID]:[Order Date]], 2, FALSE)</f>
        <v>43243</v>
      </c>
    </row>
    <row r="202" spans="1:7" x14ac:dyDescent="0.35">
      <c r="A202" t="s">
        <v>173</v>
      </c>
      <c r="B202" s="2">
        <v>41</v>
      </c>
      <c r="C202" s="3">
        <v>6</v>
      </c>
      <c r="D202">
        <v>5</v>
      </c>
      <c r="E202" t="s">
        <v>879</v>
      </c>
      <c r="F202" t="s">
        <v>887</v>
      </c>
      <c r="G202" s="15">
        <f>VLOOKUP(A202, Table1[[Order ID]:[Order Date]], 2, FALSE)</f>
        <v>43243</v>
      </c>
    </row>
    <row r="203" spans="1:7" x14ac:dyDescent="0.35">
      <c r="A203" t="s">
        <v>173</v>
      </c>
      <c r="B203" s="2">
        <v>344</v>
      </c>
      <c r="C203" s="3">
        <v>-34</v>
      </c>
      <c r="D203">
        <v>3</v>
      </c>
      <c r="E203" t="s">
        <v>879</v>
      </c>
      <c r="F203" t="s">
        <v>888</v>
      </c>
      <c r="G203" s="15">
        <f>VLOOKUP(A203, Table1[[Order ID]:[Order Date]], 2, FALSE)</f>
        <v>43243</v>
      </c>
    </row>
    <row r="204" spans="1:7" x14ac:dyDescent="0.35">
      <c r="A204" t="s">
        <v>173</v>
      </c>
      <c r="B204" s="2">
        <v>1030</v>
      </c>
      <c r="C204" s="3">
        <v>206</v>
      </c>
      <c r="D204">
        <v>8</v>
      </c>
      <c r="E204" t="s">
        <v>885</v>
      </c>
      <c r="F204" t="s">
        <v>892</v>
      </c>
      <c r="G204" s="15">
        <f>VLOOKUP(A204, Table1[[Order ID]:[Order Date]], 2, FALSE)</f>
        <v>43243</v>
      </c>
    </row>
    <row r="205" spans="1:7" x14ac:dyDescent="0.35">
      <c r="A205" t="s">
        <v>173</v>
      </c>
      <c r="B205" s="2">
        <v>516</v>
      </c>
      <c r="C205" s="3">
        <v>69</v>
      </c>
      <c r="D205">
        <v>4</v>
      </c>
      <c r="E205" t="s">
        <v>882</v>
      </c>
      <c r="F205" t="s">
        <v>895</v>
      </c>
      <c r="G205" s="15">
        <f>VLOOKUP(A205, Table1[[Order ID]:[Order Date]], 2, FALSE)</f>
        <v>43243</v>
      </c>
    </row>
    <row r="206" spans="1:7" x14ac:dyDescent="0.35">
      <c r="A206" t="s">
        <v>175</v>
      </c>
      <c r="B206" s="2">
        <v>123</v>
      </c>
      <c r="C206" s="3">
        <v>17</v>
      </c>
      <c r="D206">
        <v>3</v>
      </c>
      <c r="E206" t="s">
        <v>882</v>
      </c>
      <c r="F206" t="s">
        <v>896</v>
      </c>
      <c r="G206" s="15">
        <f>VLOOKUP(A206, Table1[[Order ID]:[Order Date]], 2, FALSE)</f>
        <v>43244</v>
      </c>
    </row>
    <row r="207" spans="1:7" x14ac:dyDescent="0.35">
      <c r="A207" t="s">
        <v>177</v>
      </c>
      <c r="B207" s="2">
        <v>610</v>
      </c>
      <c r="C207" s="3">
        <v>-66</v>
      </c>
      <c r="D207">
        <v>2</v>
      </c>
      <c r="E207" t="s">
        <v>882</v>
      </c>
      <c r="F207" t="s">
        <v>897</v>
      </c>
      <c r="G207" s="15">
        <f>VLOOKUP(A207, Table1[[Order ID]:[Order Date]], 2, FALSE)</f>
        <v>43245</v>
      </c>
    </row>
    <row r="208" spans="1:7" x14ac:dyDescent="0.35">
      <c r="A208" t="s">
        <v>179</v>
      </c>
      <c r="B208" s="2">
        <v>74</v>
      </c>
      <c r="C208" s="3">
        <v>29</v>
      </c>
      <c r="D208">
        <v>3</v>
      </c>
      <c r="E208" t="s">
        <v>879</v>
      </c>
      <c r="F208" t="s">
        <v>894</v>
      </c>
      <c r="G208" s="15">
        <f>VLOOKUP(A208, Table1[[Order ID]:[Order Date]], 2, FALSE)</f>
        <v>43245</v>
      </c>
    </row>
    <row r="209" spans="1:7" x14ac:dyDescent="0.35">
      <c r="A209" t="s">
        <v>179</v>
      </c>
      <c r="B209" s="2">
        <v>24</v>
      </c>
      <c r="C209" s="3">
        <v>1</v>
      </c>
      <c r="D209">
        <v>2</v>
      </c>
      <c r="E209" t="s">
        <v>879</v>
      </c>
      <c r="F209" t="s">
        <v>886</v>
      </c>
      <c r="G209" s="15">
        <f>VLOOKUP(A209, Table1[[Order ID]:[Order Date]], 2, FALSE)</f>
        <v>43245</v>
      </c>
    </row>
    <row r="210" spans="1:7" x14ac:dyDescent="0.35">
      <c r="A210" t="s">
        <v>179</v>
      </c>
      <c r="B210" s="2">
        <v>14</v>
      </c>
      <c r="C210" s="3">
        <v>2</v>
      </c>
      <c r="D210">
        <v>1</v>
      </c>
      <c r="E210" t="s">
        <v>879</v>
      </c>
      <c r="F210" t="s">
        <v>886</v>
      </c>
      <c r="G210" s="15">
        <f>VLOOKUP(A210, Table1[[Order ID]:[Order Date]], 2, FALSE)</f>
        <v>43245</v>
      </c>
    </row>
    <row r="211" spans="1:7" x14ac:dyDescent="0.35">
      <c r="A211" t="s">
        <v>179</v>
      </c>
      <c r="B211" s="2">
        <v>656</v>
      </c>
      <c r="C211" s="3">
        <v>-36</v>
      </c>
      <c r="D211">
        <v>2</v>
      </c>
      <c r="E211" t="s">
        <v>882</v>
      </c>
      <c r="F211" t="s">
        <v>895</v>
      </c>
      <c r="G211" s="15">
        <f>VLOOKUP(A211, Table1[[Order ID]:[Order Date]], 2, FALSE)</f>
        <v>43245</v>
      </c>
    </row>
    <row r="212" spans="1:7" x14ac:dyDescent="0.35">
      <c r="A212" t="s">
        <v>181</v>
      </c>
      <c r="B212" s="2">
        <v>832</v>
      </c>
      <c r="C212" s="3">
        <v>0</v>
      </c>
      <c r="D212">
        <v>3</v>
      </c>
      <c r="E212" t="s">
        <v>879</v>
      </c>
      <c r="F212" t="s">
        <v>883</v>
      </c>
    </row>
    <row r="213" spans="1:7" x14ac:dyDescent="0.35">
      <c r="A213" t="s">
        <v>183</v>
      </c>
      <c r="B213" s="2">
        <v>27</v>
      </c>
      <c r="C213" s="3">
        <v>-15</v>
      </c>
      <c r="D213">
        <v>1</v>
      </c>
      <c r="E213" t="s">
        <v>879</v>
      </c>
      <c r="F213" t="s">
        <v>894</v>
      </c>
      <c r="G213" s="15">
        <f>VLOOKUP(A213, Table1[[Order ID]:[Order Date]], 2, FALSE)</f>
        <v>43248</v>
      </c>
    </row>
    <row r="214" spans="1:7" x14ac:dyDescent="0.35">
      <c r="A214" t="s">
        <v>185</v>
      </c>
      <c r="B214" s="2">
        <v>143</v>
      </c>
      <c r="C214" s="3">
        <v>-124</v>
      </c>
      <c r="D214">
        <v>5</v>
      </c>
      <c r="E214" t="s">
        <v>879</v>
      </c>
      <c r="F214" t="s">
        <v>888</v>
      </c>
      <c r="G214" s="15">
        <f>VLOOKUP(A214, Table1[[Order ID]:[Order Date]], 2, FALSE)</f>
        <v>43248</v>
      </c>
    </row>
    <row r="215" spans="1:7" x14ac:dyDescent="0.35">
      <c r="A215" t="s">
        <v>185</v>
      </c>
      <c r="B215" s="2">
        <v>44</v>
      </c>
      <c r="C215" s="3">
        <v>-17</v>
      </c>
      <c r="D215">
        <v>5</v>
      </c>
      <c r="E215" t="s">
        <v>879</v>
      </c>
      <c r="F215" t="s">
        <v>888</v>
      </c>
      <c r="G215" s="15">
        <f>VLOOKUP(A215, Table1[[Order ID]:[Order Date]], 2, FALSE)</f>
        <v>43248</v>
      </c>
    </row>
    <row r="216" spans="1:7" x14ac:dyDescent="0.35">
      <c r="A216" t="s">
        <v>185</v>
      </c>
      <c r="B216" s="2">
        <v>45</v>
      </c>
      <c r="C216" s="3">
        <v>-2</v>
      </c>
      <c r="D216">
        <v>4</v>
      </c>
      <c r="E216" t="s">
        <v>879</v>
      </c>
      <c r="F216" t="s">
        <v>878</v>
      </c>
      <c r="G216" s="15">
        <f>VLOOKUP(A216, Table1[[Order ID]:[Order Date]], 2, FALSE)</f>
        <v>43248</v>
      </c>
    </row>
    <row r="217" spans="1:7" x14ac:dyDescent="0.35">
      <c r="A217" t="s">
        <v>185</v>
      </c>
      <c r="B217" s="2">
        <v>16</v>
      </c>
      <c r="C217" s="3">
        <v>-1</v>
      </c>
      <c r="D217">
        <v>1</v>
      </c>
      <c r="E217" t="s">
        <v>879</v>
      </c>
      <c r="F217" t="s">
        <v>888</v>
      </c>
      <c r="G217" s="15">
        <f>VLOOKUP(A217, Table1[[Order ID]:[Order Date]], 2, FALSE)</f>
        <v>43248</v>
      </c>
    </row>
    <row r="218" spans="1:7" x14ac:dyDescent="0.35">
      <c r="A218" t="s">
        <v>185</v>
      </c>
      <c r="B218" s="2">
        <v>37</v>
      </c>
      <c r="C218" s="3">
        <v>-5</v>
      </c>
      <c r="D218">
        <v>3</v>
      </c>
      <c r="E218" t="s">
        <v>879</v>
      </c>
      <c r="F218" t="s">
        <v>880</v>
      </c>
      <c r="G218" s="15">
        <f>VLOOKUP(A218, Table1[[Order ID]:[Order Date]], 2, FALSE)</f>
        <v>43248</v>
      </c>
    </row>
    <row r="219" spans="1:7" x14ac:dyDescent="0.35">
      <c r="A219" t="s">
        <v>187</v>
      </c>
      <c r="B219" s="2">
        <v>17</v>
      </c>
      <c r="C219" s="3">
        <v>-12</v>
      </c>
      <c r="D219">
        <v>5</v>
      </c>
      <c r="E219" t="s">
        <v>879</v>
      </c>
      <c r="F219" t="s">
        <v>887</v>
      </c>
      <c r="G219" s="15">
        <f>VLOOKUP(A219, Table1[[Order ID]:[Order Date]], 2, FALSE)</f>
        <v>43248</v>
      </c>
    </row>
    <row r="220" spans="1:7" x14ac:dyDescent="0.35">
      <c r="A220" t="s">
        <v>189</v>
      </c>
      <c r="B220" s="2">
        <v>929</v>
      </c>
      <c r="C220" s="3">
        <v>-93</v>
      </c>
      <c r="D220">
        <v>9</v>
      </c>
      <c r="E220" t="s">
        <v>879</v>
      </c>
      <c r="F220" t="s">
        <v>888</v>
      </c>
      <c r="G220" s="15">
        <f>VLOOKUP(A220, Table1[[Order ID]:[Order Date]], 2, FALSE)</f>
        <v>43251</v>
      </c>
    </row>
    <row r="221" spans="1:7" x14ac:dyDescent="0.35">
      <c r="A221" t="s">
        <v>191</v>
      </c>
      <c r="B221" s="2">
        <v>342</v>
      </c>
      <c r="C221" s="3">
        <v>-103</v>
      </c>
      <c r="D221">
        <v>4</v>
      </c>
      <c r="E221" t="s">
        <v>885</v>
      </c>
      <c r="F221" t="s">
        <v>891</v>
      </c>
      <c r="G221" s="15">
        <f>VLOOKUP(A221, Table1[[Order ID]:[Order Date]], 2, FALSE)</f>
        <v>43252</v>
      </c>
    </row>
    <row r="222" spans="1:7" x14ac:dyDescent="0.35">
      <c r="A222" t="s">
        <v>191</v>
      </c>
      <c r="B222" s="2">
        <v>1263</v>
      </c>
      <c r="C222" s="3">
        <v>-56</v>
      </c>
      <c r="D222">
        <v>5</v>
      </c>
      <c r="E222" t="s">
        <v>879</v>
      </c>
      <c r="F222" t="s">
        <v>883</v>
      </c>
      <c r="G222" s="15">
        <f>VLOOKUP(A222, Table1[[Order ID]:[Order Date]], 2, FALSE)</f>
        <v>43252</v>
      </c>
    </row>
    <row r="223" spans="1:7" x14ac:dyDescent="0.35">
      <c r="A223" t="s">
        <v>191</v>
      </c>
      <c r="B223" s="2">
        <v>674</v>
      </c>
      <c r="C223" s="3">
        <v>-187</v>
      </c>
      <c r="D223">
        <v>2</v>
      </c>
      <c r="E223" t="s">
        <v>882</v>
      </c>
      <c r="F223" t="s">
        <v>897</v>
      </c>
      <c r="G223" s="15">
        <f>VLOOKUP(A223, Table1[[Order ID]:[Order Date]], 2, FALSE)</f>
        <v>43252</v>
      </c>
    </row>
    <row r="224" spans="1:7" x14ac:dyDescent="0.35">
      <c r="A224" t="s">
        <v>191</v>
      </c>
      <c r="B224" s="2">
        <v>32</v>
      </c>
      <c r="C224" s="3">
        <v>6</v>
      </c>
      <c r="D224">
        <v>3</v>
      </c>
      <c r="E224" t="s">
        <v>879</v>
      </c>
      <c r="F224" t="s">
        <v>878</v>
      </c>
      <c r="G224" s="15">
        <f>VLOOKUP(A224, Table1[[Order ID]:[Order Date]], 2, FALSE)</f>
        <v>43252</v>
      </c>
    </row>
    <row r="225" spans="1:7" x14ac:dyDescent="0.35">
      <c r="A225" t="s">
        <v>191</v>
      </c>
      <c r="B225" s="2">
        <v>79</v>
      </c>
      <c r="C225" s="3">
        <v>36</v>
      </c>
      <c r="D225">
        <v>4</v>
      </c>
      <c r="E225" t="s">
        <v>879</v>
      </c>
      <c r="F225" t="s">
        <v>878</v>
      </c>
      <c r="G225" s="15">
        <f>VLOOKUP(A225, Table1[[Order ID]:[Order Date]], 2, FALSE)</f>
        <v>43252</v>
      </c>
    </row>
    <row r="226" spans="1:7" x14ac:dyDescent="0.35">
      <c r="A226" t="s">
        <v>193</v>
      </c>
      <c r="B226" s="2">
        <v>20</v>
      </c>
      <c r="C226" s="3">
        <v>-2</v>
      </c>
      <c r="D226">
        <v>1</v>
      </c>
      <c r="E226" t="s">
        <v>885</v>
      </c>
      <c r="F226" t="s">
        <v>890</v>
      </c>
      <c r="G226" s="15">
        <f>VLOOKUP(A226, Table1[[Order ID]:[Order Date]], 2, FALSE)</f>
        <v>43253</v>
      </c>
    </row>
    <row r="227" spans="1:7" x14ac:dyDescent="0.35">
      <c r="A227" t="s">
        <v>195</v>
      </c>
      <c r="B227" s="2">
        <v>64</v>
      </c>
      <c r="C227" s="3">
        <v>-7</v>
      </c>
      <c r="D227">
        <v>3</v>
      </c>
      <c r="E227" t="s">
        <v>879</v>
      </c>
      <c r="F227" t="s">
        <v>888</v>
      </c>
      <c r="G227" s="15">
        <f>VLOOKUP(A227, Table1[[Order ID]:[Order Date]], 2, FALSE)</f>
        <v>43254</v>
      </c>
    </row>
    <row r="228" spans="1:7" x14ac:dyDescent="0.35">
      <c r="A228" t="s">
        <v>195</v>
      </c>
      <c r="B228" s="2">
        <v>7</v>
      </c>
      <c r="C228" s="3">
        <v>-3</v>
      </c>
      <c r="D228">
        <v>2</v>
      </c>
      <c r="E228" t="s">
        <v>879</v>
      </c>
      <c r="F228" t="s">
        <v>887</v>
      </c>
      <c r="G228" s="15">
        <f>VLOOKUP(A228, Table1[[Order ID]:[Order Date]], 2, FALSE)</f>
        <v>43254</v>
      </c>
    </row>
    <row r="229" spans="1:7" x14ac:dyDescent="0.35">
      <c r="A229" t="s">
        <v>195</v>
      </c>
      <c r="B229" s="2">
        <v>327</v>
      </c>
      <c r="C229" s="3">
        <v>-39</v>
      </c>
      <c r="D229">
        <v>1</v>
      </c>
      <c r="E229" t="s">
        <v>885</v>
      </c>
      <c r="F229" t="s">
        <v>884</v>
      </c>
      <c r="G229" s="15">
        <f>VLOOKUP(A229, Table1[[Order ID]:[Order Date]], 2, FALSE)</f>
        <v>43254</v>
      </c>
    </row>
    <row r="230" spans="1:7" x14ac:dyDescent="0.35">
      <c r="A230" t="s">
        <v>195</v>
      </c>
      <c r="B230" s="2">
        <v>27</v>
      </c>
      <c r="C230" s="3">
        <v>-25</v>
      </c>
      <c r="D230">
        <v>2</v>
      </c>
      <c r="E230" t="s">
        <v>879</v>
      </c>
      <c r="F230" t="s">
        <v>878</v>
      </c>
      <c r="G230" s="15">
        <f>VLOOKUP(A230, Table1[[Order ID]:[Order Date]], 2, FALSE)</f>
        <v>43254</v>
      </c>
    </row>
    <row r="231" spans="1:7" x14ac:dyDescent="0.35">
      <c r="A231" t="s">
        <v>197</v>
      </c>
      <c r="B231" s="2">
        <v>76</v>
      </c>
      <c r="C231" s="3">
        <v>-50</v>
      </c>
      <c r="D231">
        <v>1</v>
      </c>
      <c r="E231" t="s">
        <v>879</v>
      </c>
      <c r="F231" t="s">
        <v>888</v>
      </c>
      <c r="G231" s="15">
        <f>VLOOKUP(A231, Table1[[Order ID]:[Order Date]], 2, FALSE)</f>
        <v>43255</v>
      </c>
    </row>
    <row r="232" spans="1:7" x14ac:dyDescent="0.35">
      <c r="A232" t="s">
        <v>199</v>
      </c>
      <c r="B232" s="2">
        <v>73</v>
      </c>
      <c r="C232" s="3">
        <v>-25</v>
      </c>
      <c r="D232">
        <v>3</v>
      </c>
      <c r="E232" t="s">
        <v>879</v>
      </c>
      <c r="F232" t="s">
        <v>888</v>
      </c>
      <c r="G232" s="15">
        <f>VLOOKUP(A232, Table1[[Order ID]:[Order Date]], 2, FALSE)</f>
        <v>43255</v>
      </c>
    </row>
    <row r="233" spans="1:7" x14ac:dyDescent="0.35">
      <c r="A233" t="s">
        <v>201</v>
      </c>
      <c r="B233" s="2">
        <v>68</v>
      </c>
      <c r="C233" s="3">
        <v>-27</v>
      </c>
      <c r="D233">
        <v>3</v>
      </c>
      <c r="E233" t="s">
        <v>885</v>
      </c>
      <c r="F233" t="s">
        <v>890</v>
      </c>
      <c r="G233" s="15">
        <f>VLOOKUP(A233, Table1[[Order ID]:[Order Date]], 2, FALSE)</f>
        <v>43255</v>
      </c>
    </row>
    <row r="234" spans="1:7" x14ac:dyDescent="0.35">
      <c r="A234" t="s">
        <v>201</v>
      </c>
      <c r="B234" s="2">
        <v>523</v>
      </c>
      <c r="C234" s="3">
        <v>204</v>
      </c>
      <c r="D234">
        <v>7</v>
      </c>
      <c r="E234" t="s">
        <v>879</v>
      </c>
      <c r="F234" t="s">
        <v>883</v>
      </c>
      <c r="G234" s="15">
        <f>VLOOKUP(A234, Table1[[Order ID]:[Order Date]], 2, FALSE)</f>
        <v>43255</v>
      </c>
    </row>
    <row r="235" spans="1:7" x14ac:dyDescent="0.35">
      <c r="A235" t="s">
        <v>201</v>
      </c>
      <c r="B235" s="2">
        <v>44</v>
      </c>
      <c r="C235" s="3">
        <v>-3</v>
      </c>
      <c r="D235">
        <v>1</v>
      </c>
      <c r="E235" t="s">
        <v>879</v>
      </c>
      <c r="F235" t="s">
        <v>888</v>
      </c>
      <c r="G235" s="15">
        <f>VLOOKUP(A235, Table1[[Order ID]:[Order Date]], 2, FALSE)</f>
        <v>43255</v>
      </c>
    </row>
    <row r="236" spans="1:7" x14ac:dyDescent="0.35">
      <c r="A236" t="s">
        <v>201</v>
      </c>
      <c r="B236" s="2">
        <v>243</v>
      </c>
      <c r="C236" s="3">
        <v>-14</v>
      </c>
      <c r="D236">
        <v>2</v>
      </c>
      <c r="E236" t="s">
        <v>882</v>
      </c>
      <c r="F236" t="s">
        <v>881</v>
      </c>
      <c r="G236" s="15">
        <f>VLOOKUP(A236, Table1[[Order ID]:[Order Date]], 2, FALSE)</f>
        <v>43255</v>
      </c>
    </row>
    <row r="237" spans="1:7" x14ac:dyDescent="0.35">
      <c r="A237" t="s">
        <v>201</v>
      </c>
      <c r="B237" s="2">
        <v>1625</v>
      </c>
      <c r="C237" s="3">
        <v>-77</v>
      </c>
      <c r="D237">
        <v>3</v>
      </c>
      <c r="E237" t="s">
        <v>885</v>
      </c>
      <c r="F237" t="s">
        <v>884</v>
      </c>
      <c r="G237" s="15">
        <f>VLOOKUP(A237, Table1[[Order ID]:[Order Date]], 2, FALSE)</f>
        <v>43255</v>
      </c>
    </row>
    <row r="238" spans="1:7" x14ac:dyDescent="0.35">
      <c r="A238" t="s">
        <v>201</v>
      </c>
      <c r="B238" s="2">
        <v>1096</v>
      </c>
      <c r="C238" s="3">
        <v>-658</v>
      </c>
      <c r="D238">
        <v>7</v>
      </c>
      <c r="E238" t="s">
        <v>885</v>
      </c>
      <c r="F238" t="s">
        <v>891</v>
      </c>
      <c r="G238" s="15">
        <f>VLOOKUP(A238, Table1[[Order ID]:[Order Date]], 2, FALSE)</f>
        <v>43255</v>
      </c>
    </row>
    <row r="239" spans="1:7" x14ac:dyDescent="0.35">
      <c r="A239" t="s">
        <v>203</v>
      </c>
      <c r="B239" s="2">
        <v>545</v>
      </c>
      <c r="C239" s="3">
        <v>-73</v>
      </c>
      <c r="D239">
        <v>11</v>
      </c>
      <c r="E239" t="s">
        <v>885</v>
      </c>
      <c r="F239" t="s">
        <v>884</v>
      </c>
      <c r="G239" s="15">
        <f>VLOOKUP(A239, Table1[[Order ID]:[Order Date]], 2, FALSE)</f>
        <v>43258</v>
      </c>
    </row>
    <row r="240" spans="1:7" x14ac:dyDescent="0.35">
      <c r="A240" t="s">
        <v>205</v>
      </c>
      <c r="B240" s="2">
        <v>433</v>
      </c>
      <c r="C240" s="3">
        <v>26</v>
      </c>
      <c r="D240">
        <v>3</v>
      </c>
      <c r="E240" t="s">
        <v>885</v>
      </c>
      <c r="F240" t="s">
        <v>892</v>
      </c>
      <c r="G240" s="15">
        <f>VLOOKUP(A240, Table1[[Order ID]:[Order Date]], 2, FALSE)</f>
        <v>43259</v>
      </c>
    </row>
    <row r="241" spans="1:7" x14ac:dyDescent="0.35">
      <c r="A241" t="s">
        <v>205</v>
      </c>
      <c r="B241" s="2">
        <v>245</v>
      </c>
      <c r="C241" s="3">
        <v>-3</v>
      </c>
      <c r="D241">
        <v>4</v>
      </c>
      <c r="E241" t="s">
        <v>885</v>
      </c>
      <c r="F241" t="s">
        <v>884</v>
      </c>
      <c r="G241" s="15">
        <f>VLOOKUP(A241, Table1[[Order ID]:[Order Date]], 2, FALSE)</f>
        <v>43259</v>
      </c>
    </row>
    <row r="242" spans="1:7" x14ac:dyDescent="0.35">
      <c r="A242" t="s">
        <v>205</v>
      </c>
      <c r="B242" s="2">
        <v>155</v>
      </c>
      <c r="C242" s="3">
        <v>56</v>
      </c>
      <c r="D242">
        <v>3</v>
      </c>
      <c r="E242" t="s">
        <v>882</v>
      </c>
      <c r="F242" t="s">
        <v>896</v>
      </c>
      <c r="G242" s="15">
        <f>VLOOKUP(A242, Table1[[Order ID]:[Order Date]], 2, FALSE)</f>
        <v>43259</v>
      </c>
    </row>
    <row r="243" spans="1:7" x14ac:dyDescent="0.35">
      <c r="A243" t="s">
        <v>205</v>
      </c>
      <c r="B243" s="2">
        <v>148</v>
      </c>
      <c r="C243" s="3">
        <v>52</v>
      </c>
      <c r="D243">
        <v>5</v>
      </c>
      <c r="E243" t="s">
        <v>879</v>
      </c>
      <c r="F243" t="s">
        <v>894</v>
      </c>
      <c r="G243" s="15">
        <f>VLOOKUP(A243, Table1[[Order ID]:[Order Date]], 2, FALSE)</f>
        <v>43259</v>
      </c>
    </row>
    <row r="244" spans="1:7" x14ac:dyDescent="0.35">
      <c r="A244" t="s">
        <v>205</v>
      </c>
      <c r="B244" s="2">
        <v>86</v>
      </c>
      <c r="C244" s="3">
        <v>-55</v>
      </c>
      <c r="D244">
        <v>6</v>
      </c>
      <c r="E244" t="s">
        <v>879</v>
      </c>
      <c r="F244" t="s">
        <v>888</v>
      </c>
      <c r="G244" s="15">
        <f>VLOOKUP(A244, Table1[[Order ID]:[Order Date]], 2, FALSE)</f>
        <v>43259</v>
      </c>
    </row>
    <row r="245" spans="1:7" x14ac:dyDescent="0.35">
      <c r="A245" t="s">
        <v>206</v>
      </c>
      <c r="B245" s="2">
        <v>134</v>
      </c>
      <c r="C245" s="3">
        <v>42</v>
      </c>
      <c r="D245">
        <v>2</v>
      </c>
      <c r="E245" t="s">
        <v>882</v>
      </c>
      <c r="F245" t="s">
        <v>881</v>
      </c>
      <c r="G245" s="15">
        <f>VLOOKUP(A245, Table1[[Order ID]:[Order Date]], 2, FALSE)</f>
        <v>43260</v>
      </c>
    </row>
    <row r="246" spans="1:7" x14ac:dyDescent="0.35">
      <c r="A246" t="s">
        <v>208</v>
      </c>
      <c r="B246" s="2">
        <v>51</v>
      </c>
      <c r="C246" s="3">
        <v>7</v>
      </c>
      <c r="D246">
        <v>2</v>
      </c>
      <c r="E246" t="s">
        <v>882</v>
      </c>
      <c r="F246" t="s">
        <v>896</v>
      </c>
      <c r="G246" s="15">
        <f>VLOOKUP(A246, Table1[[Order ID]:[Order Date]], 2, FALSE)</f>
        <v>43261</v>
      </c>
    </row>
    <row r="247" spans="1:7" x14ac:dyDescent="0.35">
      <c r="A247" t="s">
        <v>208</v>
      </c>
      <c r="B247" s="2">
        <v>529</v>
      </c>
      <c r="C247" s="3">
        <v>137</v>
      </c>
      <c r="D247">
        <v>3</v>
      </c>
      <c r="E247" t="s">
        <v>885</v>
      </c>
      <c r="F247" t="s">
        <v>884</v>
      </c>
      <c r="G247" s="15">
        <f>VLOOKUP(A247, Table1[[Order ID]:[Order Date]], 2, FALSE)</f>
        <v>43261</v>
      </c>
    </row>
    <row r="248" spans="1:7" x14ac:dyDescent="0.35">
      <c r="A248" t="s">
        <v>208</v>
      </c>
      <c r="B248" s="2">
        <v>264</v>
      </c>
      <c r="C248" s="3">
        <v>-30</v>
      </c>
      <c r="D248">
        <v>3</v>
      </c>
      <c r="E248" t="s">
        <v>882</v>
      </c>
      <c r="F248" t="s">
        <v>896</v>
      </c>
      <c r="G248" s="15">
        <f>VLOOKUP(A248, Table1[[Order ID]:[Order Date]], 2, FALSE)</f>
        <v>43261</v>
      </c>
    </row>
    <row r="249" spans="1:7" x14ac:dyDescent="0.35">
      <c r="A249" t="s">
        <v>208</v>
      </c>
      <c r="B249" s="2">
        <v>45</v>
      </c>
      <c r="C249" s="3">
        <v>-2</v>
      </c>
      <c r="D249">
        <v>4</v>
      </c>
      <c r="E249" t="s">
        <v>879</v>
      </c>
      <c r="F249" t="s">
        <v>878</v>
      </c>
      <c r="G249" s="15">
        <f>VLOOKUP(A249, Table1[[Order ID]:[Order Date]], 2, FALSE)</f>
        <v>43261</v>
      </c>
    </row>
    <row r="250" spans="1:7" x14ac:dyDescent="0.35">
      <c r="A250" t="s">
        <v>210</v>
      </c>
      <c r="B250" s="2">
        <v>381</v>
      </c>
      <c r="C250" s="3">
        <v>-13</v>
      </c>
      <c r="D250">
        <v>2</v>
      </c>
      <c r="E250" t="s">
        <v>879</v>
      </c>
      <c r="F250" t="s">
        <v>888</v>
      </c>
      <c r="G250" s="15">
        <f>VLOOKUP(A250, Table1[[Order ID]:[Order Date]], 2, FALSE)</f>
        <v>43262</v>
      </c>
    </row>
    <row r="251" spans="1:7" x14ac:dyDescent="0.35">
      <c r="A251" t="s">
        <v>210</v>
      </c>
      <c r="B251" s="2">
        <v>332</v>
      </c>
      <c r="C251" s="3">
        <v>-503</v>
      </c>
      <c r="D251">
        <v>3</v>
      </c>
      <c r="E251" t="s">
        <v>885</v>
      </c>
      <c r="F251" t="s">
        <v>892</v>
      </c>
      <c r="G251" s="15">
        <f>VLOOKUP(A251, Table1[[Order ID]:[Order Date]], 2, FALSE)</f>
        <v>43262</v>
      </c>
    </row>
    <row r="252" spans="1:7" x14ac:dyDescent="0.35">
      <c r="A252" t="s">
        <v>210</v>
      </c>
      <c r="B252" s="2">
        <v>1829</v>
      </c>
      <c r="C252" s="3">
        <v>-56</v>
      </c>
      <c r="D252">
        <v>6</v>
      </c>
      <c r="E252" t="s">
        <v>882</v>
      </c>
      <c r="F252" t="s">
        <v>897</v>
      </c>
      <c r="G252" s="15">
        <f>VLOOKUP(A252, Table1[[Order ID]:[Order Date]], 2, FALSE)</f>
        <v>43262</v>
      </c>
    </row>
    <row r="253" spans="1:7" x14ac:dyDescent="0.35">
      <c r="A253" t="s">
        <v>211</v>
      </c>
      <c r="B253" s="2">
        <v>17</v>
      </c>
      <c r="C253" s="3">
        <v>6</v>
      </c>
      <c r="D253">
        <v>1</v>
      </c>
      <c r="E253" t="s">
        <v>879</v>
      </c>
      <c r="F253" t="s">
        <v>894</v>
      </c>
      <c r="G253" s="15">
        <f>VLOOKUP(A253, Table1[[Order ID]:[Order Date]], 2, FALSE)</f>
        <v>43262</v>
      </c>
    </row>
    <row r="254" spans="1:7" x14ac:dyDescent="0.35">
      <c r="A254" t="s">
        <v>211</v>
      </c>
      <c r="B254" s="2">
        <v>357</v>
      </c>
      <c r="C254" s="3">
        <v>139</v>
      </c>
      <c r="D254">
        <v>2</v>
      </c>
      <c r="E254" t="s">
        <v>879</v>
      </c>
      <c r="F254" t="s">
        <v>888</v>
      </c>
      <c r="G254" s="15">
        <f>VLOOKUP(A254, Table1[[Order ID]:[Order Date]], 2, FALSE)</f>
        <v>43262</v>
      </c>
    </row>
    <row r="255" spans="1:7" x14ac:dyDescent="0.35">
      <c r="A255" t="s">
        <v>211</v>
      </c>
      <c r="B255" s="2">
        <v>51</v>
      </c>
      <c r="C255" s="3">
        <v>21</v>
      </c>
      <c r="D255">
        <v>3</v>
      </c>
      <c r="E255" t="s">
        <v>879</v>
      </c>
      <c r="F255" t="s">
        <v>880</v>
      </c>
      <c r="G255" s="15">
        <f>VLOOKUP(A255, Table1[[Order ID]:[Order Date]], 2, FALSE)</f>
        <v>43262</v>
      </c>
    </row>
    <row r="256" spans="1:7" x14ac:dyDescent="0.35">
      <c r="A256" t="s">
        <v>211</v>
      </c>
      <c r="B256" s="2">
        <v>387</v>
      </c>
      <c r="C256" s="3">
        <v>-213</v>
      </c>
      <c r="D256">
        <v>5</v>
      </c>
      <c r="E256" t="s">
        <v>879</v>
      </c>
      <c r="F256" t="s">
        <v>888</v>
      </c>
      <c r="G256" s="15">
        <f>VLOOKUP(A256, Table1[[Order ID]:[Order Date]], 2, FALSE)</f>
        <v>43262</v>
      </c>
    </row>
    <row r="257" spans="1:7" x14ac:dyDescent="0.35">
      <c r="A257" t="s">
        <v>211</v>
      </c>
      <c r="B257" s="2">
        <v>14</v>
      </c>
      <c r="C257" s="3">
        <v>-1</v>
      </c>
      <c r="D257">
        <v>4</v>
      </c>
      <c r="E257" t="s">
        <v>879</v>
      </c>
      <c r="F257" t="s">
        <v>893</v>
      </c>
      <c r="G257" s="15">
        <f>VLOOKUP(A257, Table1[[Order ID]:[Order Date]], 2, FALSE)</f>
        <v>43262</v>
      </c>
    </row>
    <row r="258" spans="1:7" x14ac:dyDescent="0.35">
      <c r="A258" t="s">
        <v>213</v>
      </c>
      <c r="B258" s="2">
        <v>352</v>
      </c>
      <c r="C258" s="3">
        <v>-345</v>
      </c>
      <c r="D258">
        <v>5</v>
      </c>
      <c r="E258" t="s">
        <v>879</v>
      </c>
      <c r="F258" t="s">
        <v>888</v>
      </c>
      <c r="G258" s="15">
        <f>VLOOKUP(A258, Table1[[Order ID]:[Order Date]], 2, FALSE)</f>
        <v>43262</v>
      </c>
    </row>
    <row r="259" spans="1:7" x14ac:dyDescent="0.35">
      <c r="A259" t="s">
        <v>215</v>
      </c>
      <c r="B259" s="2">
        <v>469</v>
      </c>
      <c r="C259" s="3">
        <v>-459</v>
      </c>
      <c r="D259">
        <v>3</v>
      </c>
      <c r="E259" t="s">
        <v>885</v>
      </c>
      <c r="F259" t="s">
        <v>891</v>
      </c>
      <c r="G259" s="15">
        <f>VLOOKUP(A259, Table1[[Order ID]:[Order Date]], 2, FALSE)</f>
        <v>43265</v>
      </c>
    </row>
    <row r="260" spans="1:7" x14ac:dyDescent="0.35">
      <c r="A260" t="s">
        <v>215</v>
      </c>
      <c r="B260" s="2">
        <v>97</v>
      </c>
      <c r="C260" s="3">
        <v>17</v>
      </c>
      <c r="D260">
        <v>2</v>
      </c>
      <c r="E260" t="s">
        <v>879</v>
      </c>
      <c r="F260" t="s">
        <v>894</v>
      </c>
      <c r="G260" s="15">
        <f>VLOOKUP(A260, Table1[[Order ID]:[Order Date]], 2, FALSE)</f>
        <v>43265</v>
      </c>
    </row>
    <row r="261" spans="1:7" x14ac:dyDescent="0.35">
      <c r="A261" t="s">
        <v>215</v>
      </c>
      <c r="B261" s="2">
        <v>149</v>
      </c>
      <c r="C261" s="3">
        <v>36</v>
      </c>
      <c r="D261">
        <v>3</v>
      </c>
      <c r="E261" t="s">
        <v>879</v>
      </c>
      <c r="F261" t="s">
        <v>894</v>
      </c>
      <c r="G261" s="15">
        <f>VLOOKUP(A261, Table1[[Order ID]:[Order Date]], 2, FALSE)</f>
        <v>43265</v>
      </c>
    </row>
    <row r="262" spans="1:7" x14ac:dyDescent="0.35">
      <c r="A262" t="s">
        <v>217</v>
      </c>
      <c r="B262" s="2">
        <v>31</v>
      </c>
      <c r="C262" s="3">
        <v>10</v>
      </c>
      <c r="D262">
        <v>3</v>
      </c>
      <c r="E262" t="s">
        <v>879</v>
      </c>
      <c r="F262" t="s">
        <v>887</v>
      </c>
      <c r="G262" s="15">
        <f>VLOOKUP(A262, Table1[[Order ID]:[Order Date]], 2, FALSE)</f>
        <v>43266</v>
      </c>
    </row>
    <row r="263" spans="1:7" x14ac:dyDescent="0.35">
      <c r="A263" t="s">
        <v>219</v>
      </c>
      <c r="B263" s="2">
        <v>714</v>
      </c>
      <c r="C263" s="3">
        <v>56</v>
      </c>
      <c r="D263">
        <v>4</v>
      </c>
      <c r="E263" t="s">
        <v>879</v>
      </c>
      <c r="F263" t="s">
        <v>888</v>
      </c>
      <c r="G263" s="15">
        <f>VLOOKUP(A263, Table1[[Order ID]:[Order Date]], 2, FALSE)</f>
        <v>43267</v>
      </c>
    </row>
    <row r="264" spans="1:7" x14ac:dyDescent="0.35">
      <c r="A264" t="s">
        <v>219</v>
      </c>
      <c r="B264" s="2">
        <v>75</v>
      </c>
      <c r="C264" s="3">
        <v>-25</v>
      </c>
      <c r="D264">
        <v>3</v>
      </c>
      <c r="E264" t="s">
        <v>879</v>
      </c>
      <c r="F264" t="s">
        <v>894</v>
      </c>
      <c r="G264" s="15">
        <f>VLOOKUP(A264, Table1[[Order ID]:[Order Date]], 2, FALSE)</f>
        <v>43267</v>
      </c>
    </row>
    <row r="265" spans="1:7" x14ac:dyDescent="0.35">
      <c r="A265" t="s">
        <v>219</v>
      </c>
      <c r="B265" s="2">
        <v>17</v>
      </c>
      <c r="C265" s="3">
        <v>-9</v>
      </c>
      <c r="D265">
        <v>3</v>
      </c>
      <c r="E265" t="s">
        <v>879</v>
      </c>
      <c r="F265" t="s">
        <v>894</v>
      </c>
      <c r="G265" s="15">
        <f>VLOOKUP(A265, Table1[[Order ID]:[Order Date]], 2, FALSE)</f>
        <v>43267</v>
      </c>
    </row>
    <row r="266" spans="1:7" x14ac:dyDescent="0.35">
      <c r="A266" t="s">
        <v>221</v>
      </c>
      <c r="B266" s="2">
        <v>141</v>
      </c>
      <c r="C266" s="3">
        <v>28</v>
      </c>
      <c r="D266">
        <v>7</v>
      </c>
      <c r="E266" t="s">
        <v>882</v>
      </c>
      <c r="F266" t="s">
        <v>896</v>
      </c>
      <c r="G266" s="15">
        <f>VLOOKUP(A266, Table1[[Order ID]:[Order Date]], 2, FALSE)</f>
        <v>43268</v>
      </c>
    </row>
    <row r="267" spans="1:7" x14ac:dyDescent="0.35">
      <c r="A267" t="s">
        <v>223</v>
      </c>
      <c r="B267" s="2">
        <v>76</v>
      </c>
      <c r="C267" s="3">
        <v>-72</v>
      </c>
      <c r="D267">
        <v>9</v>
      </c>
      <c r="E267" t="s">
        <v>879</v>
      </c>
      <c r="F267" t="s">
        <v>886</v>
      </c>
      <c r="G267" s="15">
        <f>VLOOKUP(A267, Table1[[Order ID]:[Order Date]], 2, FALSE)</f>
        <v>43269</v>
      </c>
    </row>
    <row r="268" spans="1:7" x14ac:dyDescent="0.35">
      <c r="A268" t="s">
        <v>223</v>
      </c>
      <c r="B268" s="2">
        <v>632</v>
      </c>
      <c r="C268" s="3">
        <v>-316</v>
      </c>
      <c r="D268">
        <v>6</v>
      </c>
      <c r="E268" t="s">
        <v>879</v>
      </c>
      <c r="F268" t="s">
        <v>888</v>
      </c>
      <c r="G268" s="15">
        <f>VLOOKUP(A268, Table1[[Order ID]:[Order Date]], 2, FALSE)</f>
        <v>43269</v>
      </c>
    </row>
    <row r="269" spans="1:7" x14ac:dyDescent="0.35">
      <c r="A269" t="s">
        <v>223</v>
      </c>
      <c r="B269" s="2">
        <v>32</v>
      </c>
      <c r="C269" s="3">
        <v>-16</v>
      </c>
      <c r="D269">
        <v>6</v>
      </c>
      <c r="E269" t="s">
        <v>879</v>
      </c>
      <c r="F269" t="s">
        <v>888</v>
      </c>
      <c r="G269" s="15">
        <f>VLOOKUP(A269, Table1[[Order ID]:[Order Date]], 2, FALSE)</f>
        <v>43269</v>
      </c>
    </row>
    <row r="270" spans="1:7" x14ac:dyDescent="0.35">
      <c r="A270" t="s">
        <v>223</v>
      </c>
      <c r="B270" s="2">
        <v>68</v>
      </c>
      <c r="C270" s="3">
        <v>-30</v>
      </c>
      <c r="D270">
        <v>1</v>
      </c>
      <c r="E270" t="s">
        <v>885</v>
      </c>
      <c r="F270" t="s">
        <v>884</v>
      </c>
      <c r="G270" s="15">
        <f>VLOOKUP(A270, Table1[[Order ID]:[Order Date]], 2, FALSE)</f>
        <v>43269</v>
      </c>
    </row>
    <row r="271" spans="1:7" x14ac:dyDescent="0.35">
      <c r="A271" t="s">
        <v>223</v>
      </c>
      <c r="B271" s="2">
        <v>82</v>
      </c>
      <c r="C271" s="3">
        <v>-39</v>
      </c>
      <c r="D271">
        <v>5</v>
      </c>
      <c r="E271" t="s">
        <v>879</v>
      </c>
      <c r="F271" t="s">
        <v>880</v>
      </c>
      <c r="G271" s="15">
        <f>VLOOKUP(A271, Table1[[Order ID]:[Order Date]], 2, FALSE)</f>
        <v>43269</v>
      </c>
    </row>
    <row r="272" spans="1:7" x14ac:dyDescent="0.35">
      <c r="A272" t="s">
        <v>223</v>
      </c>
      <c r="B272" s="2">
        <v>72</v>
      </c>
      <c r="C272" s="3">
        <v>-49</v>
      </c>
      <c r="D272">
        <v>1</v>
      </c>
      <c r="E272" t="s">
        <v>885</v>
      </c>
      <c r="F272" t="s">
        <v>884</v>
      </c>
      <c r="G272" s="15">
        <f>VLOOKUP(A272, Table1[[Order ID]:[Order Date]], 2, FALSE)</f>
        <v>43269</v>
      </c>
    </row>
    <row r="273" spans="1:7" x14ac:dyDescent="0.35">
      <c r="A273" t="s">
        <v>223</v>
      </c>
      <c r="B273" s="2">
        <v>13</v>
      </c>
      <c r="C273" s="3">
        <v>-13</v>
      </c>
      <c r="D273">
        <v>2</v>
      </c>
      <c r="E273" t="s">
        <v>879</v>
      </c>
      <c r="F273" t="s">
        <v>887</v>
      </c>
      <c r="G273" s="15">
        <f>VLOOKUP(A273, Table1[[Order ID]:[Order Date]], 2, FALSE)</f>
        <v>43269</v>
      </c>
    </row>
    <row r="274" spans="1:7" x14ac:dyDescent="0.35">
      <c r="A274" t="s">
        <v>225</v>
      </c>
      <c r="B274" s="2">
        <v>167</v>
      </c>
      <c r="C274" s="3">
        <v>43</v>
      </c>
      <c r="D274">
        <v>7</v>
      </c>
      <c r="E274" t="s">
        <v>879</v>
      </c>
      <c r="F274" t="s">
        <v>880</v>
      </c>
      <c r="G274" s="15">
        <f>VLOOKUP(A274, Table1[[Order ID]:[Order Date]], 2, FALSE)</f>
        <v>43269</v>
      </c>
    </row>
    <row r="275" spans="1:7" x14ac:dyDescent="0.35">
      <c r="A275" t="s">
        <v>227</v>
      </c>
      <c r="B275" s="2">
        <v>171</v>
      </c>
      <c r="C275" s="3">
        <v>14</v>
      </c>
      <c r="D275">
        <v>9</v>
      </c>
      <c r="E275" t="s">
        <v>879</v>
      </c>
      <c r="F275" t="s">
        <v>878</v>
      </c>
      <c r="G275" s="15">
        <f>VLOOKUP(A275, Table1[[Order ID]:[Order Date]], 2, FALSE)</f>
        <v>43269</v>
      </c>
    </row>
    <row r="276" spans="1:7" x14ac:dyDescent="0.35">
      <c r="A276" t="s">
        <v>229</v>
      </c>
      <c r="B276" s="2">
        <v>117</v>
      </c>
      <c r="C276" s="3">
        <v>-6</v>
      </c>
      <c r="D276">
        <v>3</v>
      </c>
      <c r="E276" t="s">
        <v>885</v>
      </c>
      <c r="F276" t="s">
        <v>884</v>
      </c>
      <c r="G276" s="15">
        <f>VLOOKUP(A276, Table1[[Order ID]:[Order Date]], 2, FALSE)</f>
        <v>43272</v>
      </c>
    </row>
    <row r="277" spans="1:7" x14ac:dyDescent="0.35">
      <c r="A277" t="s">
        <v>229</v>
      </c>
      <c r="B277" s="2">
        <v>116</v>
      </c>
      <c r="C277" s="3">
        <v>-4</v>
      </c>
      <c r="D277">
        <v>1</v>
      </c>
      <c r="E277" t="s">
        <v>879</v>
      </c>
      <c r="F277" t="s">
        <v>888</v>
      </c>
      <c r="G277" s="15">
        <f>VLOOKUP(A277, Table1[[Order ID]:[Order Date]], 2, FALSE)</f>
        <v>43272</v>
      </c>
    </row>
    <row r="278" spans="1:7" x14ac:dyDescent="0.35">
      <c r="A278" t="s">
        <v>229</v>
      </c>
      <c r="B278" s="2">
        <v>887</v>
      </c>
      <c r="C278" s="3">
        <v>80</v>
      </c>
      <c r="D278">
        <v>3</v>
      </c>
      <c r="E278" t="s">
        <v>885</v>
      </c>
      <c r="F278" t="s">
        <v>892</v>
      </c>
      <c r="G278" s="15">
        <f>VLOOKUP(A278, Table1[[Order ID]:[Order Date]], 2, FALSE)</f>
        <v>43272</v>
      </c>
    </row>
    <row r="279" spans="1:7" x14ac:dyDescent="0.35">
      <c r="A279" t="s">
        <v>229</v>
      </c>
      <c r="B279" s="2">
        <v>275</v>
      </c>
      <c r="C279" s="3">
        <v>-275</v>
      </c>
      <c r="D279">
        <v>4</v>
      </c>
      <c r="E279" t="s">
        <v>879</v>
      </c>
      <c r="F279" t="s">
        <v>888</v>
      </c>
      <c r="G279" s="15">
        <f>VLOOKUP(A279, Table1[[Order ID]:[Order Date]], 2, FALSE)</f>
        <v>43272</v>
      </c>
    </row>
    <row r="280" spans="1:7" x14ac:dyDescent="0.35">
      <c r="A280" t="s">
        <v>229</v>
      </c>
      <c r="B280" s="2">
        <v>44</v>
      </c>
      <c r="C280" s="3">
        <v>7</v>
      </c>
      <c r="D280">
        <v>3</v>
      </c>
      <c r="E280" t="s">
        <v>879</v>
      </c>
      <c r="F280" t="s">
        <v>893</v>
      </c>
      <c r="G280" s="15">
        <f>VLOOKUP(A280, Table1[[Order ID]:[Order Date]], 2, FALSE)</f>
        <v>43272</v>
      </c>
    </row>
    <row r="281" spans="1:7" x14ac:dyDescent="0.35">
      <c r="A281" t="s">
        <v>229</v>
      </c>
      <c r="B281" s="2">
        <v>168</v>
      </c>
      <c r="C281" s="3">
        <v>-9</v>
      </c>
      <c r="D281">
        <v>3</v>
      </c>
      <c r="E281" t="s">
        <v>879</v>
      </c>
      <c r="F281" t="s">
        <v>888</v>
      </c>
      <c r="G281" s="15">
        <f>VLOOKUP(A281, Table1[[Order ID]:[Order Date]], 2, FALSE)</f>
        <v>43272</v>
      </c>
    </row>
    <row r="282" spans="1:7" x14ac:dyDescent="0.35">
      <c r="A282" t="s">
        <v>231</v>
      </c>
      <c r="B282" s="2">
        <v>114</v>
      </c>
      <c r="C282" s="3">
        <v>8</v>
      </c>
      <c r="D282">
        <v>3</v>
      </c>
      <c r="E282" t="s">
        <v>885</v>
      </c>
      <c r="F282" t="s">
        <v>890</v>
      </c>
      <c r="G282" s="15">
        <f>VLOOKUP(A282, Table1[[Order ID]:[Order Date]], 2, FALSE)</f>
        <v>43273</v>
      </c>
    </row>
    <row r="283" spans="1:7" x14ac:dyDescent="0.35">
      <c r="A283" t="s">
        <v>231</v>
      </c>
      <c r="B283" s="2">
        <v>1300</v>
      </c>
      <c r="C283" s="3">
        <v>-16</v>
      </c>
      <c r="D283">
        <v>8</v>
      </c>
      <c r="E283" t="s">
        <v>885</v>
      </c>
      <c r="F283" t="s">
        <v>892</v>
      </c>
      <c r="G283" s="15">
        <f>VLOOKUP(A283, Table1[[Order ID]:[Order Date]], 2, FALSE)</f>
        <v>43273</v>
      </c>
    </row>
    <row r="284" spans="1:7" x14ac:dyDescent="0.35">
      <c r="A284" t="s">
        <v>231</v>
      </c>
      <c r="B284" s="2">
        <v>4</v>
      </c>
      <c r="C284" s="3">
        <v>-3</v>
      </c>
      <c r="D284">
        <v>1</v>
      </c>
      <c r="E284" t="s">
        <v>879</v>
      </c>
      <c r="F284" t="s">
        <v>887</v>
      </c>
      <c r="G284" s="15">
        <f>VLOOKUP(A284, Table1[[Order ID]:[Order Date]], 2, FALSE)</f>
        <v>43273</v>
      </c>
    </row>
    <row r="285" spans="1:7" x14ac:dyDescent="0.35">
      <c r="A285" t="s">
        <v>231</v>
      </c>
      <c r="B285" s="2">
        <v>73</v>
      </c>
      <c r="C285" s="3">
        <v>-7</v>
      </c>
      <c r="D285">
        <v>1</v>
      </c>
      <c r="E285" t="s">
        <v>885</v>
      </c>
      <c r="F285" t="s">
        <v>884</v>
      </c>
      <c r="G285" s="15">
        <f>VLOOKUP(A285, Table1[[Order ID]:[Order Date]], 2, FALSE)</f>
        <v>43273</v>
      </c>
    </row>
    <row r="286" spans="1:7" x14ac:dyDescent="0.35">
      <c r="A286" t="s">
        <v>231</v>
      </c>
      <c r="B286" s="2">
        <v>67</v>
      </c>
      <c r="C286" s="3">
        <v>-42</v>
      </c>
      <c r="D286">
        <v>3</v>
      </c>
      <c r="E286" t="s">
        <v>879</v>
      </c>
      <c r="F286" t="s">
        <v>894</v>
      </c>
      <c r="G286" s="15">
        <f>VLOOKUP(A286, Table1[[Order ID]:[Order Date]], 2, FALSE)</f>
        <v>43273</v>
      </c>
    </row>
    <row r="287" spans="1:7" x14ac:dyDescent="0.35">
      <c r="A287" t="s">
        <v>231</v>
      </c>
      <c r="B287" s="2">
        <v>322</v>
      </c>
      <c r="C287" s="3">
        <v>-193</v>
      </c>
      <c r="D287">
        <v>5</v>
      </c>
      <c r="E287" t="s">
        <v>885</v>
      </c>
      <c r="F287" t="s">
        <v>892</v>
      </c>
      <c r="G287" s="15">
        <f>VLOOKUP(A287, Table1[[Order ID]:[Order Date]], 2, FALSE)</f>
        <v>43273</v>
      </c>
    </row>
    <row r="288" spans="1:7" x14ac:dyDescent="0.35">
      <c r="A288" t="s">
        <v>231</v>
      </c>
      <c r="B288" s="2">
        <v>115</v>
      </c>
      <c r="C288" s="3">
        <v>-39</v>
      </c>
      <c r="D288">
        <v>3</v>
      </c>
      <c r="E288" t="s">
        <v>879</v>
      </c>
      <c r="F288" t="s">
        <v>883</v>
      </c>
      <c r="G288" s="15">
        <f>VLOOKUP(A288, Table1[[Order ID]:[Order Date]], 2, FALSE)</f>
        <v>43273</v>
      </c>
    </row>
    <row r="289" spans="1:7" x14ac:dyDescent="0.35">
      <c r="A289" t="s">
        <v>233</v>
      </c>
      <c r="B289" s="2">
        <v>87</v>
      </c>
      <c r="C289" s="3">
        <v>-83</v>
      </c>
      <c r="D289">
        <v>5</v>
      </c>
      <c r="E289" t="s">
        <v>879</v>
      </c>
      <c r="F289" t="s">
        <v>893</v>
      </c>
      <c r="G289" s="15">
        <f>VLOOKUP(A289, Table1[[Order ID]:[Order Date]], 2, FALSE)</f>
        <v>43274</v>
      </c>
    </row>
    <row r="290" spans="1:7" x14ac:dyDescent="0.35">
      <c r="A290" t="s">
        <v>233</v>
      </c>
      <c r="B290" s="2">
        <v>27</v>
      </c>
      <c r="C290" s="3">
        <v>-6</v>
      </c>
      <c r="D290">
        <v>4</v>
      </c>
      <c r="E290" t="s">
        <v>879</v>
      </c>
      <c r="F290" t="s">
        <v>886</v>
      </c>
      <c r="G290" s="15">
        <f>VLOOKUP(A290, Table1[[Order ID]:[Order Date]], 2, FALSE)</f>
        <v>43274</v>
      </c>
    </row>
    <row r="291" spans="1:7" x14ac:dyDescent="0.35">
      <c r="A291" t="s">
        <v>233</v>
      </c>
      <c r="B291" s="2">
        <v>207</v>
      </c>
      <c r="C291" s="3">
        <v>-153</v>
      </c>
      <c r="D291">
        <v>3</v>
      </c>
      <c r="E291" t="s">
        <v>879</v>
      </c>
      <c r="F291" t="s">
        <v>888</v>
      </c>
      <c r="G291" s="15">
        <f>VLOOKUP(A291, Table1[[Order ID]:[Order Date]], 2, FALSE)</f>
        <v>43274</v>
      </c>
    </row>
    <row r="292" spans="1:7" x14ac:dyDescent="0.35">
      <c r="A292" t="s">
        <v>233</v>
      </c>
      <c r="B292" s="2">
        <v>516</v>
      </c>
      <c r="C292" s="3">
        <v>-392</v>
      </c>
      <c r="D292">
        <v>8</v>
      </c>
      <c r="E292" t="s">
        <v>882</v>
      </c>
      <c r="F292" t="s">
        <v>881</v>
      </c>
      <c r="G292" s="15">
        <f>VLOOKUP(A292, Table1[[Order ID]:[Order Date]], 2, FALSE)</f>
        <v>43274</v>
      </c>
    </row>
    <row r="293" spans="1:7" x14ac:dyDescent="0.35">
      <c r="A293" t="s">
        <v>233</v>
      </c>
      <c r="B293" s="2">
        <v>7</v>
      </c>
      <c r="C293" s="3">
        <v>-2</v>
      </c>
      <c r="D293">
        <v>1</v>
      </c>
      <c r="E293" t="s">
        <v>879</v>
      </c>
      <c r="F293" t="s">
        <v>886</v>
      </c>
      <c r="G293" s="15">
        <f>VLOOKUP(A293, Table1[[Order ID]:[Order Date]], 2, FALSE)</f>
        <v>43274</v>
      </c>
    </row>
    <row r="294" spans="1:7" x14ac:dyDescent="0.35">
      <c r="A294" t="s">
        <v>233</v>
      </c>
      <c r="B294" s="2">
        <v>65</v>
      </c>
      <c r="C294" s="3">
        <v>-16</v>
      </c>
      <c r="D294">
        <v>2</v>
      </c>
      <c r="E294" t="s">
        <v>885</v>
      </c>
      <c r="F294" t="s">
        <v>884</v>
      </c>
      <c r="G294" s="15">
        <f>VLOOKUP(A294, Table1[[Order ID]:[Order Date]], 2, FALSE)</f>
        <v>43274</v>
      </c>
    </row>
    <row r="295" spans="1:7" x14ac:dyDescent="0.35">
      <c r="A295" t="s">
        <v>235</v>
      </c>
      <c r="B295" s="2">
        <v>20</v>
      </c>
      <c r="C295" s="3">
        <v>-22</v>
      </c>
      <c r="D295">
        <v>1</v>
      </c>
      <c r="E295" t="s">
        <v>882</v>
      </c>
      <c r="F295" t="s">
        <v>896</v>
      </c>
      <c r="G295" s="15">
        <f>VLOOKUP(A295, Table1[[Order ID]:[Order Date]], 2, FALSE)</f>
        <v>43275</v>
      </c>
    </row>
    <row r="296" spans="1:7" x14ac:dyDescent="0.35">
      <c r="A296" t="s">
        <v>235</v>
      </c>
      <c r="B296" s="2">
        <v>49</v>
      </c>
      <c r="C296" s="3">
        <v>-31</v>
      </c>
      <c r="D296">
        <v>2</v>
      </c>
      <c r="E296" t="s">
        <v>879</v>
      </c>
      <c r="F296" t="s">
        <v>894</v>
      </c>
      <c r="G296" s="15">
        <f>VLOOKUP(A296, Table1[[Order ID]:[Order Date]], 2, FALSE)</f>
        <v>43275</v>
      </c>
    </row>
    <row r="297" spans="1:7" x14ac:dyDescent="0.35">
      <c r="A297" t="s">
        <v>235</v>
      </c>
      <c r="B297" s="2">
        <v>34</v>
      </c>
      <c r="C297" s="3">
        <v>-13</v>
      </c>
      <c r="D297">
        <v>5</v>
      </c>
      <c r="E297" t="s">
        <v>879</v>
      </c>
      <c r="F297" t="s">
        <v>889</v>
      </c>
      <c r="G297" s="15">
        <f>VLOOKUP(A297, Table1[[Order ID]:[Order Date]], 2, FALSE)</f>
        <v>43275</v>
      </c>
    </row>
    <row r="298" spans="1:7" x14ac:dyDescent="0.35">
      <c r="A298" t="s">
        <v>235</v>
      </c>
      <c r="B298" s="2">
        <v>21</v>
      </c>
      <c r="C298" s="3">
        <v>-5</v>
      </c>
      <c r="D298">
        <v>1</v>
      </c>
      <c r="E298" t="s">
        <v>885</v>
      </c>
      <c r="F298" t="s">
        <v>890</v>
      </c>
      <c r="G298" s="15">
        <f>VLOOKUP(A298, Table1[[Order ID]:[Order Date]], 2, FALSE)</f>
        <v>43275</v>
      </c>
    </row>
    <row r="299" spans="1:7" x14ac:dyDescent="0.35">
      <c r="A299" t="s">
        <v>237</v>
      </c>
      <c r="B299" s="2">
        <v>129</v>
      </c>
      <c r="C299" s="3">
        <v>-75</v>
      </c>
      <c r="D299">
        <v>5</v>
      </c>
      <c r="E299" t="s">
        <v>879</v>
      </c>
      <c r="F299" t="s">
        <v>878</v>
      </c>
      <c r="G299" s="15">
        <f>VLOOKUP(A299, Table1[[Order ID]:[Order Date]], 2, FALSE)</f>
        <v>43276</v>
      </c>
    </row>
    <row r="300" spans="1:7" x14ac:dyDescent="0.35">
      <c r="A300" t="s">
        <v>237</v>
      </c>
      <c r="B300" s="2">
        <v>44</v>
      </c>
      <c r="C300" s="3">
        <v>-32</v>
      </c>
      <c r="D300">
        <v>3</v>
      </c>
      <c r="E300" t="s">
        <v>879</v>
      </c>
      <c r="F300" t="s">
        <v>894</v>
      </c>
      <c r="G300" s="15">
        <f>VLOOKUP(A300, Table1[[Order ID]:[Order Date]], 2, FALSE)</f>
        <v>43276</v>
      </c>
    </row>
    <row r="301" spans="1:7" x14ac:dyDescent="0.35">
      <c r="A301" t="s">
        <v>237</v>
      </c>
      <c r="B301" s="2">
        <v>7</v>
      </c>
      <c r="C301" s="3">
        <v>-3</v>
      </c>
      <c r="D301">
        <v>2</v>
      </c>
      <c r="E301" t="s">
        <v>879</v>
      </c>
      <c r="F301" t="s">
        <v>886</v>
      </c>
      <c r="G301" s="15">
        <f>VLOOKUP(A301, Table1[[Order ID]:[Order Date]], 2, FALSE)</f>
        <v>43276</v>
      </c>
    </row>
    <row r="302" spans="1:7" x14ac:dyDescent="0.35">
      <c r="A302" t="s">
        <v>239</v>
      </c>
      <c r="B302" s="2">
        <v>10</v>
      </c>
      <c r="C302" s="3">
        <v>-8</v>
      </c>
      <c r="D302">
        <v>2</v>
      </c>
      <c r="E302" t="s">
        <v>879</v>
      </c>
      <c r="F302" t="s">
        <v>887</v>
      </c>
      <c r="G302" s="15">
        <f>VLOOKUP(A302, Table1[[Order ID]:[Order Date]], 2, FALSE)</f>
        <v>43277</v>
      </c>
    </row>
    <row r="303" spans="1:7" x14ac:dyDescent="0.35">
      <c r="A303" t="s">
        <v>239</v>
      </c>
      <c r="B303" s="2">
        <v>33</v>
      </c>
      <c r="C303" s="3">
        <v>-29</v>
      </c>
      <c r="D303">
        <v>3</v>
      </c>
      <c r="E303" t="s">
        <v>879</v>
      </c>
      <c r="F303" t="s">
        <v>878</v>
      </c>
      <c r="G303" s="15">
        <f>VLOOKUP(A303, Table1[[Order ID]:[Order Date]], 2, FALSE)</f>
        <v>43277</v>
      </c>
    </row>
    <row r="304" spans="1:7" x14ac:dyDescent="0.35">
      <c r="A304" t="s">
        <v>239</v>
      </c>
      <c r="B304" s="2">
        <v>98</v>
      </c>
      <c r="C304" s="3">
        <v>-45</v>
      </c>
      <c r="D304">
        <v>2</v>
      </c>
      <c r="E304" t="s">
        <v>882</v>
      </c>
      <c r="F304" t="s">
        <v>881</v>
      </c>
      <c r="G304" s="15">
        <f>VLOOKUP(A304, Table1[[Order ID]:[Order Date]], 2, FALSE)</f>
        <v>43277</v>
      </c>
    </row>
    <row r="305" spans="1:7" x14ac:dyDescent="0.35">
      <c r="A305" t="s">
        <v>239</v>
      </c>
      <c r="B305" s="2">
        <v>33</v>
      </c>
      <c r="C305" s="3">
        <v>-12</v>
      </c>
      <c r="D305">
        <v>5</v>
      </c>
      <c r="E305" t="s">
        <v>879</v>
      </c>
      <c r="F305" t="s">
        <v>886</v>
      </c>
      <c r="G305" s="15">
        <f>VLOOKUP(A305, Table1[[Order ID]:[Order Date]], 2, FALSE)</f>
        <v>43277</v>
      </c>
    </row>
    <row r="306" spans="1:7" x14ac:dyDescent="0.35">
      <c r="A306" t="s">
        <v>241</v>
      </c>
      <c r="B306" s="2">
        <v>75</v>
      </c>
      <c r="C306" s="3">
        <v>0</v>
      </c>
      <c r="D306">
        <v>3</v>
      </c>
      <c r="E306" t="s">
        <v>879</v>
      </c>
      <c r="F306" t="s">
        <v>878</v>
      </c>
    </row>
    <row r="307" spans="1:7" x14ac:dyDescent="0.35">
      <c r="A307" t="s">
        <v>241</v>
      </c>
      <c r="B307" s="2">
        <v>424</v>
      </c>
      <c r="C307" s="3">
        <v>-17</v>
      </c>
      <c r="D307">
        <v>9</v>
      </c>
      <c r="E307" t="s">
        <v>882</v>
      </c>
      <c r="F307" t="s">
        <v>881</v>
      </c>
      <c r="G307" s="15">
        <f>VLOOKUP(A307, Table1[[Order ID]:[Order Date]], 2, FALSE)</f>
        <v>43278</v>
      </c>
    </row>
    <row r="308" spans="1:7" x14ac:dyDescent="0.35">
      <c r="A308" t="s">
        <v>241</v>
      </c>
      <c r="B308" s="2">
        <v>31</v>
      </c>
      <c r="C308" s="3">
        <v>-3</v>
      </c>
      <c r="D308">
        <v>4</v>
      </c>
      <c r="E308" t="s">
        <v>879</v>
      </c>
      <c r="F308" t="s">
        <v>888</v>
      </c>
      <c r="G308" s="15">
        <f>VLOOKUP(A308, Table1[[Order ID]:[Order Date]], 2, FALSE)</f>
        <v>43278</v>
      </c>
    </row>
    <row r="309" spans="1:7" x14ac:dyDescent="0.35">
      <c r="A309" t="s">
        <v>241</v>
      </c>
      <c r="B309" s="2">
        <v>941</v>
      </c>
      <c r="C309" s="3">
        <v>-203</v>
      </c>
      <c r="D309">
        <v>3</v>
      </c>
      <c r="E309" t="s">
        <v>882</v>
      </c>
      <c r="F309" t="s">
        <v>897</v>
      </c>
      <c r="G309" s="15">
        <f>VLOOKUP(A309, Table1[[Order ID]:[Order Date]], 2, FALSE)</f>
        <v>43278</v>
      </c>
    </row>
    <row r="310" spans="1:7" x14ac:dyDescent="0.35">
      <c r="A310" t="s">
        <v>241</v>
      </c>
      <c r="B310" s="2">
        <v>306</v>
      </c>
      <c r="C310" s="3">
        <v>-147</v>
      </c>
      <c r="D310">
        <v>3</v>
      </c>
      <c r="E310" t="s">
        <v>879</v>
      </c>
      <c r="F310" t="s">
        <v>888</v>
      </c>
      <c r="G310" s="15">
        <f>VLOOKUP(A310, Table1[[Order ID]:[Order Date]], 2, FALSE)</f>
        <v>43278</v>
      </c>
    </row>
    <row r="311" spans="1:7" x14ac:dyDescent="0.35">
      <c r="A311" t="s">
        <v>243</v>
      </c>
      <c r="B311" s="2">
        <v>42</v>
      </c>
      <c r="C311" s="3">
        <v>-23</v>
      </c>
      <c r="D311">
        <v>2</v>
      </c>
      <c r="E311" t="s">
        <v>882</v>
      </c>
      <c r="F311" t="s">
        <v>896</v>
      </c>
      <c r="G311" s="15">
        <f>VLOOKUP(A311, Table1[[Order ID]:[Order Date]], 2, FALSE)</f>
        <v>43279</v>
      </c>
    </row>
    <row r="312" spans="1:7" x14ac:dyDescent="0.35">
      <c r="A312" t="s">
        <v>243</v>
      </c>
      <c r="B312" s="2">
        <v>17</v>
      </c>
      <c r="C312" s="3">
        <v>-3</v>
      </c>
      <c r="D312">
        <v>2</v>
      </c>
      <c r="E312" t="s">
        <v>879</v>
      </c>
      <c r="F312" t="s">
        <v>894</v>
      </c>
      <c r="G312" s="15">
        <f>VLOOKUP(A312, Table1[[Order ID]:[Order Date]], 2, FALSE)</f>
        <v>43279</v>
      </c>
    </row>
    <row r="313" spans="1:7" x14ac:dyDescent="0.35">
      <c r="A313" t="s">
        <v>243</v>
      </c>
      <c r="B313" s="2">
        <v>32</v>
      </c>
      <c r="C313" s="3">
        <v>-5</v>
      </c>
      <c r="D313">
        <v>5</v>
      </c>
      <c r="E313" t="s">
        <v>879</v>
      </c>
      <c r="F313" t="s">
        <v>886</v>
      </c>
      <c r="G313" s="15">
        <f>VLOOKUP(A313, Table1[[Order ID]:[Order Date]], 2, FALSE)</f>
        <v>43279</v>
      </c>
    </row>
    <row r="314" spans="1:7" x14ac:dyDescent="0.35">
      <c r="A314" t="s">
        <v>243</v>
      </c>
      <c r="B314" s="2">
        <v>231</v>
      </c>
      <c r="C314" s="3">
        <v>-190</v>
      </c>
      <c r="D314">
        <v>9</v>
      </c>
      <c r="E314" t="s">
        <v>879</v>
      </c>
      <c r="F314" t="s">
        <v>886</v>
      </c>
      <c r="G314" s="15">
        <f>VLOOKUP(A314, Table1[[Order ID]:[Order Date]], 2, FALSE)</f>
        <v>43279</v>
      </c>
    </row>
    <row r="315" spans="1:7" x14ac:dyDescent="0.35">
      <c r="A315" t="s">
        <v>243</v>
      </c>
      <c r="B315" s="2">
        <v>22</v>
      </c>
      <c r="C315" s="3">
        <v>-15</v>
      </c>
      <c r="D315">
        <v>4</v>
      </c>
      <c r="E315" t="s">
        <v>879</v>
      </c>
      <c r="F315" t="s">
        <v>893</v>
      </c>
      <c r="G315" s="15">
        <f>VLOOKUP(A315, Table1[[Order ID]:[Order Date]], 2, FALSE)</f>
        <v>43279</v>
      </c>
    </row>
    <row r="316" spans="1:7" x14ac:dyDescent="0.35">
      <c r="A316" t="s">
        <v>243</v>
      </c>
      <c r="B316" s="2">
        <v>97</v>
      </c>
      <c r="C316" s="3">
        <v>-45</v>
      </c>
      <c r="D316">
        <v>4</v>
      </c>
      <c r="E316" t="s">
        <v>879</v>
      </c>
      <c r="F316" t="s">
        <v>888</v>
      </c>
      <c r="G316" s="15">
        <f>VLOOKUP(A316, Table1[[Order ID]:[Order Date]], 2, FALSE)</f>
        <v>43279</v>
      </c>
    </row>
    <row r="317" spans="1:7" x14ac:dyDescent="0.35">
      <c r="A317" t="s">
        <v>243</v>
      </c>
      <c r="B317" s="2">
        <v>47</v>
      </c>
      <c r="C317" s="3">
        <v>-27</v>
      </c>
      <c r="D317">
        <v>4</v>
      </c>
      <c r="E317" t="s">
        <v>879</v>
      </c>
      <c r="F317" t="s">
        <v>888</v>
      </c>
      <c r="G317" s="15">
        <f>VLOOKUP(A317, Table1[[Order ID]:[Order Date]], 2, FALSE)</f>
        <v>43279</v>
      </c>
    </row>
    <row r="318" spans="1:7" x14ac:dyDescent="0.35">
      <c r="A318" t="s">
        <v>243</v>
      </c>
      <c r="B318" s="2">
        <v>186</v>
      </c>
      <c r="C318" s="3">
        <v>-141</v>
      </c>
      <c r="D318">
        <v>9</v>
      </c>
      <c r="E318" t="s">
        <v>879</v>
      </c>
      <c r="F318" t="s">
        <v>878</v>
      </c>
      <c r="G318" s="15">
        <f>VLOOKUP(A318, Table1[[Order ID]:[Order Date]], 2, FALSE)</f>
        <v>43279</v>
      </c>
    </row>
    <row r="319" spans="1:7" x14ac:dyDescent="0.35">
      <c r="A319" t="s">
        <v>244</v>
      </c>
      <c r="B319" s="2">
        <v>126</v>
      </c>
      <c r="C319" s="3">
        <v>-63</v>
      </c>
      <c r="D319">
        <v>3</v>
      </c>
      <c r="E319" t="s">
        <v>885</v>
      </c>
      <c r="F319" t="s">
        <v>890</v>
      </c>
      <c r="G319" s="15">
        <f>VLOOKUP(A319, Table1[[Order ID]:[Order Date]], 2, FALSE)</f>
        <v>43280</v>
      </c>
    </row>
    <row r="320" spans="1:7" x14ac:dyDescent="0.35">
      <c r="A320" t="s">
        <v>244</v>
      </c>
      <c r="B320" s="2">
        <v>102</v>
      </c>
      <c r="C320" s="3">
        <v>0</v>
      </c>
      <c r="D320">
        <v>3</v>
      </c>
      <c r="E320" t="s">
        <v>885</v>
      </c>
      <c r="F320" t="s">
        <v>884</v>
      </c>
    </row>
    <row r="321" spans="1:7" x14ac:dyDescent="0.35">
      <c r="A321" t="s">
        <v>246</v>
      </c>
      <c r="B321" s="2">
        <v>46</v>
      </c>
      <c r="C321" s="3">
        <v>0</v>
      </c>
      <c r="D321">
        <v>2</v>
      </c>
      <c r="E321" t="s">
        <v>885</v>
      </c>
      <c r="F321" t="s">
        <v>891</v>
      </c>
    </row>
    <row r="322" spans="1:7" x14ac:dyDescent="0.35">
      <c r="A322" t="s">
        <v>248</v>
      </c>
      <c r="B322" s="2">
        <v>31</v>
      </c>
      <c r="C322" s="3">
        <v>-11</v>
      </c>
      <c r="D322">
        <v>4</v>
      </c>
      <c r="E322" t="s">
        <v>879</v>
      </c>
      <c r="F322" t="s">
        <v>894</v>
      </c>
      <c r="G322" s="15">
        <f>VLOOKUP(A322, Table1[[Order ID]:[Order Date]], 2, FALSE)</f>
        <v>43282</v>
      </c>
    </row>
    <row r="323" spans="1:7" x14ac:dyDescent="0.35">
      <c r="A323" t="s">
        <v>250</v>
      </c>
      <c r="B323" s="2">
        <v>8</v>
      </c>
      <c r="C323" s="3">
        <v>-6</v>
      </c>
      <c r="D323">
        <v>1</v>
      </c>
      <c r="E323" t="s">
        <v>879</v>
      </c>
      <c r="F323" t="s">
        <v>894</v>
      </c>
      <c r="G323" s="15">
        <f>VLOOKUP(A323, Table1[[Order ID]:[Order Date]], 2, FALSE)</f>
        <v>43282</v>
      </c>
    </row>
    <row r="324" spans="1:7" x14ac:dyDescent="0.35">
      <c r="A324" t="s">
        <v>252</v>
      </c>
      <c r="B324" s="2">
        <v>191</v>
      </c>
      <c r="C324" s="3">
        <v>13</v>
      </c>
      <c r="D324">
        <v>8</v>
      </c>
      <c r="E324" t="s">
        <v>882</v>
      </c>
      <c r="F324" t="s">
        <v>896</v>
      </c>
      <c r="G324" s="15">
        <f>VLOOKUP(A324, Table1[[Order ID]:[Order Date]], 2, FALSE)</f>
        <v>43282</v>
      </c>
    </row>
    <row r="325" spans="1:7" x14ac:dyDescent="0.35">
      <c r="A325" t="s">
        <v>252</v>
      </c>
      <c r="B325" s="2">
        <v>709</v>
      </c>
      <c r="C325" s="3">
        <v>-100</v>
      </c>
      <c r="D325">
        <v>5</v>
      </c>
      <c r="E325" t="s">
        <v>885</v>
      </c>
      <c r="F325" t="s">
        <v>884</v>
      </c>
      <c r="G325" s="15">
        <f>VLOOKUP(A325, Table1[[Order ID]:[Order Date]], 2, FALSE)</f>
        <v>43282</v>
      </c>
    </row>
    <row r="326" spans="1:7" x14ac:dyDescent="0.35">
      <c r="A326" t="s">
        <v>252</v>
      </c>
      <c r="B326" s="2">
        <v>81</v>
      </c>
      <c r="C326" s="3">
        <v>-51</v>
      </c>
      <c r="D326">
        <v>7</v>
      </c>
      <c r="E326" t="s">
        <v>879</v>
      </c>
      <c r="F326" t="s">
        <v>894</v>
      </c>
      <c r="G326" s="15">
        <f>VLOOKUP(A326, Table1[[Order ID]:[Order Date]], 2, FALSE)</f>
        <v>43282</v>
      </c>
    </row>
    <row r="327" spans="1:7" x14ac:dyDescent="0.35">
      <c r="A327" t="s">
        <v>252</v>
      </c>
      <c r="B327" s="2">
        <v>32</v>
      </c>
      <c r="C327" s="3">
        <v>-8</v>
      </c>
      <c r="D327">
        <v>2</v>
      </c>
      <c r="E327" t="s">
        <v>879</v>
      </c>
      <c r="F327" t="s">
        <v>894</v>
      </c>
      <c r="G327" s="15">
        <f>VLOOKUP(A327, Table1[[Order ID]:[Order Date]], 2, FALSE)</f>
        <v>43282</v>
      </c>
    </row>
    <row r="328" spans="1:7" x14ac:dyDescent="0.35">
      <c r="A328" t="s">
        <v>254</v>
      </c>
      <c r="B328" s="2">
        <v>33</v>
      </c>
      <c r="C328" s="3">
        <v>-12</v>
      </c>
      <c r="D328">
        <v>7</v>
      </c>
      <c r="E328" t="s">
        <v>879</v>
      </c>
      <c r="F328" t="s">
        <v>888</v>
      </c>
      <c r="G328" s="15">
        <f>VLOOKUP(A328, Table1[[Order ID]:[Order Date]], 2, FALSE)</f>
        <v>43282</v>
      </c>
    </row>
    <row r="329" spans="1:7" x14ac:dyDescent="0.35">
      <c r="A329" t="s">
        <v>254</v>
      </c>
      <c r="B329" s="2">
        <v>41</v>
      </c>
      <c r="C329" s="3">
        <v>-6</v>
      </c>
      <c r="D329">
        <v>1</v>
      </c>
      <c r="E329" t="s">
        <v>882</v>
      </c>
      <c r="F329" t="s">
        <v>881</v>
      </c>
      <c r="G329" s="15">
        <f>VLOOKUP(A329, Table1[[Order ID]:[Order Date]], 2, FALSE)</f>
        <v>43282</v>
      </c>
    </row>
    <row r="330" spans="1:7" x14ac:dyDescent="0.35">
      <c r="A330" t="s">
        <v>256</v>
      </c>
      <c r="B330" s="2">
        <v>216</v>
      </c>
      <c r="C330" s="3">
        <v>-38</v>
      </c>
      <c r="D330">
        <v>6</v>
      </c>
      <c r="E330" t="s">
        <v>882</v>
      </c>
      <c r="F330" t="s">
        <v>896</v>
      </c>
      <c r="G330" s="15">
        <f>VLOOKUP(A330, Table1[[Order ID]:[Order Date]], 2, FALSE)</f>
        <v>43286</v>
      </c>
    </row>
    <row r="331" spans="1:7" x14ac:dyDescent="0.35">
      <c r="A331" t="s">
        <v>256</v>
      </c>
      <c r="B331" s="2">
        <v>616</v>
      </c>
      <c r="C331" s="3">
        <v>-69</v>
      </c>
      <c r="D331">
        <v>7</v>
      </c>
      <c r="E331" t="s">
        <v>882</v>
      </c>
      <c r="F331" t="s">
        <v>896</v>
      </c>
      <c r="G331" s="15">
        <f>VLOOKUP(A331, Table1[[Order ID]:[Order Date]], 2, FALSE)</f>
        <v>43286</v>
      </c>
    </row>
    <row r="332" spans="1:7" x14ac:dyDescent="0.35">
      <c r="A332" t="s">
        <v>256</v>
      </c>
      <c r="B332" s="2">
        <v>10</v>
      </c>
      <c r="C332" s="3">
        <v>-1</v>
      </c>
      <c r="D332">
        <v>1</v>
      </c>
      <c r="E332" t="s">
        <v>879</v>
      </c>
      <c r="F332" t="s">
        <v>889</v>
      </c>
      <c r="G332" s="15">
        <f>VLOOKUP(A332, Table1[[Order ID]:[Order Date]], 2, FALSE)</f>
        <v>43286</v>
      </c>
    </row>
    <row r="333" spans="1:7" x14ac:dyDescent="0.35">
      <c r="A333" t="s">
        <v>256</v>
      </c>
      <c r="B333" s="2">
        <v>25</v>
      </c>
      <c r="C333" s="3">
        <v>0</v>
      </c>
      <c r="D333">
        <v>4</v>
      </c>
      <c r="E333" t="s">
        <v>879</v>
      </c>
      <c r="F333" t="s">
        <v>887</v>
      </c>
    </row>
    <row r="334" spans="1:7" x14ac:dyDescent="0.35">
      <c r="A334" t="s">
        <v>256</v>
      </c>
      <c r="B334" s="2">
        <v>53</v>
      </c>
      <c r="C334" s="3">
        <v>-18</v>
      </c>
      <c r="D334">
        <v>4</v>
      </c>
      <c r="E334" t="s">
        <v>879</v>
      </c>
      <c r="F334" t="s">
        <v>880</v>
      </c>
      <c r="G334" s="15">
        <f>VLOOKUP(A334, Table1[[Order ID]:[Order Date]], 2, FALSE)</f>
        <v>43286</v>
      </c>
    </row>
    <row r="335" spans="1:7" x14ac:dyDescent="0.35">
      <c r="A335" t="s">
        <v>256</v>
      </c>
      <c r="B335" s="2">
        <v>13</v>
      </c>
      <c r="C335" s="3">
        <v>-8</v>
      </c>
      <c r="D335">
        <v>1</v>
      </c>
      <c r="E335" t="s">
        <v>879</v>
      </c>
      <c r="F335" t="s">
        <v>880</v>
      </c>
      <c r="G335" s="15">
        <f>VLOOKUP(A335, Table1[[Order ID]:[Order Date]], 2, FALSE)</f>
        <v>43286</v>
      </c>
    </row>
    <row r="336" spans="1:7" x14ac:dyDescent="0.35">
      <c r="A336" t="s">
        <v>258</v>
      </c>
      <c r="B336" s="2">
        <v>100</v>
      </c>
      <c r="C336" s="3">
        <v>-58</v>
      </c>
      <c r="D336">
        <v>4</v>
      </c>
      <c r="E336" t="s">
        <v>879</v>
      </c>
      <c r="F336" t="s">
        <v>886</v>
      </c>
      <c r="G336" s="15">
        <f>VLOOKUP(A336, Table1[[Order ID]:[Order Date]], 2, FALSE)</f>
        <v>43287</v>
      </c>
    </row>
    <row r="337" spans="1:7" x14ac:dyDescent="0.35">
      <c r="A337" t="s">
        <v>260</v>
      </c>
      <c r="B337" s="2">
        <v>193</v>
      </c>
      <c r="C337" s="3">
        <v>-275</v>
      </c>
      <c r="D337">
        <v>3</v>
      </c>
      <c r="E337" t="s">
        <v>885</v>
      </c>
      <c r="F337" t="s">
        <v>884</v>
      </c>
      <c r="G337" s="15">
        <f>VLOOKUP(A337, Table1[[Order ID]:[Order Date]], 2, FALSE)</f>
        <v>43288</v>
      </c>
    </row>
    <row r="338" spans="1:7" x14ac:dyDescent="0.35">
      <c r="A338" t="s">
        <v>262</v>
      </c>
      <c r="B338" s="2">
        <v>158</v>
      </c>
      <c r="C338" s="3">
        <v>-63</v>
      </c>
      <c r="D338">
        <v>4</v>
      </c>
      <c r="E338" t="s">
        <v>882</v>
      </c>
      <c r="F338" t="s">
        <v>881</v>
      </c>
      <c r="G338" s="15">
        <f>VLOOKUP(A338, Table1[[Order ID]:[Order Date]], 2, FALSE)</f>
        <v>43289</v>
      </c>
    </row>
    <row r="339" spans="1:7" x14ac:dyDescent="0.35">
      <c r="A339" t="s">
        <v>264</v>
      </c>
      <c r="B339" s="2">
        <v>11</v>
      </c>
      <c r="C339" s="3">
        <v>-5</v>
      </c>
      <c r="D339">
        <v>2</v>
      </c>
      <c r="E339" t="s">
        <v>879</v>
      </c>
      <c r="F339" t="s">
        <v>886</v>
      </c>
      <c r="G339" s="15">
        <f>VLOOKUP(A339, Table1[[Order ID]:[Order Date]], 2, FALSE)</f>
        <v>43290</v>
      </c>
    </row>
    <row r="340" spans="1:7" x14ac:dyDescent="0.35">
      <c r="A340" t="s">
        <v>264</v>
      </c>
      <c r="B340" s="2">
        <v>340</v>
      </c>
      <c r="C340" s="3">
        <v>20</v>
      </c>
      <c r="D340">
        <v>7</v>
      </c>
      <c r="E340" t="s">
        <v>879</v>
      </c>
      <c r="F340" t="s">
        <v>878</v>
      </c>
      <c r="G340" s="15">
        <f>VLOOKUP(A340, Table1[[Order ID]:[Order Date]], 2, FALSE)</f>
        <v>43290</v>
      </c>
    </row>
    <row r="341" spans="1:7" x14ac:dyDescent="0.35">
      <c r="A341" t="s">
        <v>266</v>
      </c>
      <c r="B341" s="2">
        <v>416</v>
      </c>
      <c r="C341" s="3">
        <v>137</v>
      </c>
      <c r="D341">
        <v>3</v>
      </c>
      <c r="E341" t="s">
        <v>885</v>
      </c>
      <c r="F341" t="s">
        <v>884</v>
      </c>
      <c r="G341" s="15">
        <f>VLOOKUP(A341, Table1[[Order ID]:[Order Date]], 2, FALSE)</f>
        <v>43291</v>
      </c>
    </row>
    <row r="342" spans="1:7" x14ac:dyDescent="0.35">
      <c r="A342" t="s">
        <v>268</v>
      </c>
      <c r="B342" s="2">
        <v>58</v>
      </c>
      <c r="C342" s="3">
        <v>0</v>
      </c>
      <c r="D342">
        <v>4</v>
      </c>
      <c r="E342" t="s">
        <v>879</v>
      </c>
      <c r="F342" t="s">
        <v>888</v>
      </c>
    </row>
    <row r="343" spans="1:7" x14ac:dyDescent="0.35">
      <c r="A343" t="s">
        <v>270</v>
      </c>
      <c r="B343" s="2">
        <v>561</v>
      </c>
      <c r="C343" s="3">
        <v>212</v>
      </c>
      <c r="D343">
        <v>3</v>
      </c>
      <c r="E343" t="s">
        <v>879</v>
      </c>
      <c r="F343" t="s">
        <v>888</v>
      </c>
      <c r="G343" s="15">
        <f>VLOOKUP(A343, Table1[[Order ID]:[Order Date]], 2, FALSE)</f>
        <v>43293</v>
      </c>
    </row>
    <row r="344" spans="1:7" x14ac:dyDescent="0.35">
      <c r="A344" t="s">
        <v>270</v>
      </c>
      <c r="B344" s="2">
        <v>138</v>
      </c>
      <c r="C344" s="3">
        <v>-3</v>
      </c>
      <c r="D344">
        <v>5</v>
      </c>
      <c r="E344" t="s">
        <v>879</v>
      </c>
      <c r="F344" t="s">
        <v>888</v>
      </c>
      <c r="G344" s="15">
        <f>VLOOKUP(A344, Table1[[Order ID]:[Order Date]], 2, FALSE)</f>
        <v>43293</v>
      </c>
    </row>
    <row r="345" spans="1:7" x14ac:dyDescent="0.35">
      <c r="A345" t="s">
        <v>270</v>
      </c>
      <c r="B345" s="2">
        <v>90</v>
      </c>
      <c r="C345" s="3">
        <v>17</v>
      </c>
      <c r="D345">
        <v>3</v>
      </c>
      <c r="E345" t="s">
        <v>879</v>
      </c>
      <c r="F345" t="s">
        <v>878</v>
      </c>
      <c r="G345" s="15">
        <f>VLOOKUP(A345, Table1[[Order ID]:[Order Date]], 2, FALSE)</f>
        <v>43293</v>
      </c>
    </row>
    <row r="346" spans="1:7" x14ac:dyDescent="0.35">
      <c r="A346" t="s">
        <v>270</v>
      </c>
      <c r="B346" s="2">
        <v>55</v>
      </c>
      <c r="C346" s="3">
        <v>-33</v>
      </c>
      <c r="D346">
        <v>2</v>
      </c>
      <c r="E346" t="s">
        <v>882</v>
      </c>
      <c r="F346" t="s">
        <v>881</v>
      </c>
      <c r="G346" s="15">
        <f>VLOOKUP(A346, Table1[[Order ID]:[Order Date]], 2, FALSE)</f>
        <v>43293</v>
      </c>
    </row>
    <row r="347" spans="1:7" x14ac:dyDescent="0.35">
      <c r="A347" t="s">
        <v>272</v>
      </c>
      <c r="B347" s="2">
        <v>371</v>
      </c>
      <c r="C347" s="3">
        <v>115</v>
      </c>
      <c r="D347">
        <v>1</v>
      </c>
      <c r="E347" t="s">
        <v>882</v>
      </c>
      <c r="F347" t="s">
        <v>895</v>
      </c>
      <c r="G347" s="15">
        <f>VLOOKUP(A347, Table1[[Order ID]:[Order Date]], 2, FALSE)</f>
        <v>43293</v>
      </c>
    </row>
    <row r="348" spans="1:7" x14ac:dyDescent="0.35">
      <c r="A348" t="s">
        <v>272</v>
      </c>
      <c r="B348" s="2">
        <v>460</v>
      </c>
      <c r="C348" s="3">
        <v>31</v>
      </c>
      <c r="D348">
        <v>3</v>
      </c>
      <c r="E348" t="s">
        <v>882</v>
      </c>
      <c r="F348" t="s">
        <v>895</v>
      </c>
      <c r="G348" s="15">
        <f>VLOOKUP(A348, Table1[[Order ID]:[Order Date]], 2, FALSE)</f>
        <v>43293</v>
      </c>
    </row>
    <row r="349" spans="1:7" x14ac:dyDescent="0.35">
      <c r="A349" t="s">
        <v>273</v>
      </c>
      <c r="B349" s="2">
        <v>29</v>
      </c>
      <c r="C349" s="3">
        <v>10</v>
      </c>
      <c r="D349">
        <v>2</v>
      </c>
      <c r="E349" t="s">
        <v>879</v>
      </c>
      <c r="F349" t="s">
        <v>894</v>
      </c>
      <c r="G349" s="15">
        <f>VLOOKUP(A349, Table1[[Order ID]:[Order Date]], 2, FALSE)</f>
        <v>43293</v>
      </c>
    </row>
    <row r="350" spans="1:7" x14ac:dyDescent="0.35">
      <c r="A350" t="s">
        <v>274</v>
      </c>
      <c r="B350" s="2">
        <v>30</v>
      </c>
      <c r="C350" s="3">
        <v>-35</v>
      </c>
      <c r="D350">
        <v>1</v>
      </c>
      <c r="E350" t="s">
        <v>882</v>
      </c>
      <c r="F350" t="s">
        <v>881</v>
      </c>
      <c r="G350" s="15">
        <f>VLOOKUP(A350, Table1[[Order ID]:[Order Date]], 2, FALSE)</f>
        <v>43296</v>
      </c>
    </row>
    <row r="351" spans="1:7" x14ac:dyDescent="0.35">
      <c r="A351" t="s">
        <v>276</v>
      </c>
      <c r="B351" s="2">
        <v>29</v>
      </c>
      <c r="C351" s="3">
        <v>-18</v>
      </c>
      <c r="D351">
        <v>7</v>
      </c>
      <c r="E351" t="s">
        <v>879</v>
      </c>
      <c r="F351" t="s">
        <v>887</v>
      </c>
      <c r="G351" s="15">
        <f>VLOOKUP(A351, Table1[[Order ID]:[Order Date]], 2, FALSE)</f>
        <v>43297</v>
      </c>
    </row>
    <row r="352" spans="1:7" x14ac:dyDescent="0.35">
      <c r="A352" t="s">
        <v>276</v>
      </c>
      <c r="B352" s="2">
        <v>191</v>
      </c>
      <c r="C352" s="3">
        <v>51</v>
      </c>
      <c r="D352">
        <v>5</v>
      </c>
      <c r="E352" t="s">
        <v>879</v>
      </c>
      <c r="F352" t="s">
        <v>878</v>
      </c>
      <c r="G352" s="15">
        <f>VLOOKUP(A352, Table1[[Order ID]:[Order Date]], 2, FALSE)</f>
        <v>43297</v>
      </c>
    </row>
    <row r="353" spans="1:7" x14ac:dyDescent="0.35">
      <c r="A353" t="s">
        <v>276</v>
      </c>
      <c r="B353" s="2">
        <v>149</v>
      </c>
      <c r="C353" s="3">
        <v>-40</v>
      </c>
      <c r="D353">
        <v>2</v>
      </c>
      <c r="E353" t="s">
        <v>885</v>
      </c>
      <c r="F353" t="s">
        <v>884</v>
      </c>
      <c r="G353" s="15">
        <f>VLOOKUP(A353, Table1[[Order ID]:[Order Date]], 2, FALSE)</f>
        <v>43297</v>
      </c>
    </row>
    <row r="354" spans="1:7" x14ac:dyDescent="0.35">
      <c r="A354" t="s">
        <v>278</v>
      </c>
      <c r="B354" s="2">
        <v>48</v>
      </c>
      <c r="C354" s="3">
        <v>-8</v>
      </c>
      <c r="D354">
        <v>8</v>
      </c>
      <c r="E354" t="s">
        <v>879</v>
      </c>
      <c r="F354" t="s">
        <v>894</v>
      </c>
      <c r="G354" s="15">
        <f>VLOOKUP(A354, Table1[[Order ID]:[Order Date]], 2, FALSE)</f>
        <v>43298</v>
      </c>
    </row>
    <row r="355" spans="1:7" x14ac:dyDescent="0.35">
      <c r="A355" t="s">
        <v>280</v>
      </c>
      <c r="B355" s="2">
        <v>26</v>
      </c>
      <c r="C355" s="3">
        <v>-24</v>
      </c>
      <c r="D355">
        <v>1</v>
      </c>
      <c r="E355" t="s">
        <v>879</v>
      </c>
      <c r="F355" t="s">
        <v>894</v>
      </c>
      <c r="G355" s="15">
        <f>VLOOKUP(A355, Table1[[Order ID]:[Order Date]], 2, FALSE)</f>
        <v>43299</v>
      </c>
    </row>
    <row r="356" spans="1:7" x14ac:dyDescent="0.35">
      <c r="A356" t="s">
        <v>280</v>
      </c>
      <c r="B356" s="2">
        <v>16</v>
      </c>
      <c r="C356" s="3">
        <v>-12</v>
      </c>
      <c r="D356">
        <v>2</v>
      </c>
      <c r="E356" t="s">
        <v>879</v>
      </c>
      <c r="F356" t="s">
        <v>894</v>
      </c>
      <c r="G356" s="15">
        <f>VLOOKUP(A356, Table1[[Order ID]:[Order Date]], 2, FALSE)</f>
        <v>43299</v>
      </c>
    </row>
    <row r="357" spans="1:7" x14ac:dyDescent="0.35">
      <c r="A357" t="s">
        <v>280</v>
      </c>
      <c r="B357" s="2">
        <v>12</v>
      </c>
      <c r="C357" s="3">
        <v>-7</v>
      </c>
      <c r="D357">
        <v>2</v>
      </c>
      <c r="E357" t="s">
        <v>879</v>
      </c>
      <c r="F357" t="s">
        <v>889</v>
      </c>
      <c r="G357" s="15">
        <f>VLOOKUP(A357, Table1[[Order ID]:[Order Date]], 2, FALSE)</f>
        <v>43299</v>
      </c>
    </row>
    <row r="358" spans="1:7" x14ac:dyDescent="0.35">
      <c r="A358" t="s">
        <v>280</v>
      </c>
      <c r="B358" s="2">
        <v>76</v>
      </c>
      <c r="C358" s="3">
        <v>-54</v>
      </c>
      <c r="D358">
        <v>3</v>
      </c>
      <c r="E358" t="s">
        <v>885</v>
      </c>
      <c r="F358" t="s">
        <v>891</v>
      </c>
      <c r="G358" s="15">
        <f>VLOOKUP(A358, Table1[[Order ID]:[Order Date]], 2, FALSE)</f>
        <v>43299</v>
      </c>
    </row>
    <row r="359" spans="1:7" x14ac:dyDescent="0.35">
      <c r="A359" t="s">
        <v>282</v>
      </c>
      <c r="B359" s="2">
        <v>168</v>
      </c>
      <c r="C359" s="3">
        <v>-51</v>
      </c>
      <c r="D359">
        <v>2</v>
      </c>
      <c r="E359" t="s">
        <v>882</v>
      </c>
      <c r="F359" t="s">
        <v>895</v>
      </c>
      <c r="G359" s="15">
        <f>VLOOKUP(A359, Table1[[Order ID]:[Order Date]], 2, FALSE)</f>
        <v>43300</v>
      </c>
    </row>
    <row r="360" spans="1:7" x14ac:dyDescent="0.35">
      <c r="A360" t="s">
        <v>283</v>
      </c>
      <c r="B360" s="2">
        <v>23</v>
      </c>
      <c r="C360" s="3">
        <v>-5</v>
      </c>
      <c r="D360">
        <v>7</v>
      </c>
      <c r="E360" t="s">
        <v>879</v>
      </c>
      <c r="F360" t="s">
        <v>886</v>
      </c>
      <c r="G360" s="15">
        <f>VLOOKUP(A360, Table1[[Order ID]:[Order Date]], 2, FALSE)</f>
        <v>43301</v>
      </c>
    </row>
    <row r="361" spans="1:7" x14ac:dyDescent="0.35">
      <c r="A361" t="s">
        <v>283</v>
      </c>
      <c r="B361" s="2">
        <v>26</v>
      </c>
      <c r="C361" s="3">
        <v>-5</v>
      </c>
      <c r="D361">
        <v>2</v>
      </c>
      <c r="E361" t="s">
        <v>879</v>
      </c>
      <c r="F361" t="s">
        <v>894</v>
      </c>
      <c r="G361" s="15">
        <f>VLOOKUP(A361, Table1[[Order ID]:[Order Date]], 2, FALSE)</f>
        <v>43301</v>
      </c>
    </row>
    <row r="362" spans="1:7" x14ac:dyDescent="0.35">
      <c r="A362" t="s">
        <v>283</v>
      </c>
      <c r="B362" s="2">
        <v>144</v>
      </c>
      <c r="C362" s="3">
        <v>-7</v>
      </c>
      <c r="D362">
        <v>4</v>
      </c>
      <c r="E362" t="s">
        <v>885</v>
      </c>
      <c r="F362" t="s">
        <v>891</v>
      </c>
      <c r="G362" s="15">
        <f>VLOOKUP(A362, Table1[[Order ID]:[Order Date]], 2, FALSE)</f>
        <v>43301</v>
      </c>
    </row>
    <row r="363" spans="1:7" x14ac:dyDescent="0.35">
      <c r="A363" t="s">
        <v>285</v>
      </c>
      <c r="B363" s="2">
        <v>490</v>
      </c>
      <c r="C363" s="3">
        <v>-128</v>
      </c>
      <c r="D363">
        <v>8</v>
      </c>
      <c r="E363" t="s">
        <v>882</v>
      </c>
      <c r="F363" t="s">
        <v>895</v>
      </c>
      <c r="G363" s="15">
        <f>VLOOKUP(A363, Table1[[Order ID]:[Order Date]], 2, FALSE)</f>
        <v>43302</v>
      </c>
    </row>
    <row r="364" spans="1:7" x14ac:dyDescent="0.35">
      <c r="A364" t="s">
        <v>287</v>
      </c>
      <c r="B364" s="2">
        <v>57</v>
      </c>
      <c r="C364" s="3">
        <v>-48</v>
      </c>
      <c r="D364">
        <v>6</v>
      </c>
      <c r="E364" t="s">
        <v>879</v>
      </c>
      <c r="F364" t="s">
        <v>889</v>
      </c>
      <c r="G364" s="15">
        <f>VLOOKUP(A364, Table1[[Order ID]:[Order Date]], 2, FALSE)</f>
        <v>43303</v>
      </c>
    </row>
    <row r="365" spans="1:7" x14ac:dyDescent="0.35">
      <c r="A365" t="s">
        <v>287</v>
      </c>
      <c r="B365" s="2">
        <v>327</v>
      </c>
      <c r="C365" s="3">
        <v>114</v>
      </c>
      <c r="D365">
        <v>4</v>
      </c>
      <c r="E365" t="s">
        <v>879</v>
      </c>
      <c r="F365" t="s">
        <v>883</v>
      </c>
      <c r="G365" s="15">
        <f>VLOOKUP(A365, Table1[[Order ID]:[Order Date]], 2, FALSE)</f>
        <v>43303</v>
      </c>
    </row>
    <row r="366" spans="1:7" x14ac:dyDescent="0.35">
      <c r="A366" t="s">
        <v>289</v>
      </c>
      <c r="B366" s="2">
        <v>1055</v>
      </c>
      <c r="C366" s="3">
        <v>264</v>
      </c>
      <c r="D366">
        <v>4</v>
      </c>
      <c r="E366" t="s">
        <v>885</v>
      </c>
      <c r="F366" t="s">
        <v>892</v>
      </c>
      <c r="G366" s="15">
        <f>VLOOKUP(A366, Table1[[Order ID]:[Order Date]], 2, FALSE)</f>
        <v>43303</v>
      </c>
    </row>
    <row r="367" spans="1:7" x14ac:dyDescent="0.35">
      <c r="A367" t="s">
        <v>289</v>
      </c>
      <c r="B367" s="2">
        <v>771</v>
      </c>
      <c r="C367" s="3">
        <v>-424</v>
      </c>
      <c r="D367">
        <v>2</v>
      </c>
      <c r="E367" t="s">
        <v>885</v>
      </c>
      <c r="F367" t="s">
        <v>884</v>
      </c>
      <c r="G367" s="15">
        <f>VLOOKUP(A367, Table1[[Order ID]:[Order Date]], 2, FALSE)</f>
        <v>43303</v>
      </c>
    </row>
    <row r="368" spans="1:7" x14ac:dyDescent="0.35">
      <c r="A368" t="s">
        <v>289</v>
      </c>
      <c r="B368" s="2">
        <v>322</v>
      </c>
      <c r="C368" s="3">
        <v>-113</v>
      </c>
      <c r="D368">
        <v>4</v>
      </c>
      <c r="E368" t="s">
        <v>879</v>
      </c>
      <c r="F368" t="s">
        <v>888</v>
      </c>
      <c r="G368" s="15">
        <f>VLOOKUP(A368, Table1[[Order ID]:[Order Date]], 2, FALSE)</f>
        <v>43303</v>
      </c>
    </row>
    <row r="369" spans="1:7" x14ac:dyDescent="0.35">
      <c r="A369" t="s">
        <v>291</v>
      </c>
      <c r="B369" s="2">
        <v>1549</v>
      </c>
      <c r="C369" s="3">
        <v>-439</v>
      </c>
      <c r="D369">
        <v>4</v>
      </c>
      <c r="E369" t="s">
        <v>885</v>
      </c>
      <c r="F369" t="s">
        <v>884</v>
      </c>
      <c r="G369" s="15">
        <f>VLOOKUP(A369, Table1[[Order ID]:[Order Date]], 2, FALSE)</f>
        <v>43303</v>
      </c>
    </row>
    <row r="370" spans="1:7" x14ac:dyDescent="0.35">
      <c r="A370" t="s">
        <v>293</v>
      </c>
      <c r="B370" s="2">
        <v>1145</v>
      </c>
      <c r="C370" s="3">
        <v>-706</v>
      </c>
      <c r="D370">
        <v>3</v>
      </c>
      <c r="E370" t="s">
        <v>885</v>
      </c>
      <c r="F370" t="s">
        <v>884</v>
      </c>
      <c r="G370" s="15">
        <f>VLOOKUP(A370, Table1[[Order ID]:[Order Date]], 2, FALSE)</f>
        <v>43303</v>
      </c>
    </row>
    <row r="371" spans="1:7" x14ac:dyDescent="0.35">
      <c r="A371" t="s">
        <v>293</v>
      </c>
      <c r="B371" s="2">
        <v>473</v>
      </c>
      <c r="C371" s="3">
        <v>42</v>
      </c>
      <c r="D371">
        <v>4</v>
      </c>
      <c r="E371" t="s">
        <v>882</v>
      </c>
      <c r="F371" t="s">
        <v>881</v>
      </c>
      <c r="G371" s="15">
        <f>VLOOKUP(A371, Table1[[Order ID]:[Order Date]], 2, FALSE)</f>
        <v>43303</v>
      </c>
    </row>
    <row r="372" spans="1:7" x14ac:dyDescent="0.35">
      <c r="A372" t="s">
        <v>293</v>
      </c>
      <c r="B372" s="2">
        <v>96</v>
      </c>
      <c r="C372" s="3">
        <v>22</v>
      </c>
      <c r="D372">
        <v>5</v>
      </c>
      <c r="E372" t="s">
        <v>879</v>
      </c>
      <c r="F372" t="s">
        <v>894</v>
      </c>
      <c r="G372" s="15">
        <f>VLOOKUP(A372, Table1[[Order ID]:[Order Date]], 2, FALSE)</f>
        <v>43303</v>
      </c>
    </row>
    <row r="373" spans="1:7" x14ac:dyDescent="0.35">
      <c r="A373" t="s">
        <v>293</v>
      </c>
      <c r="B373" s="2">
        <v>18</v>
      </c>
      <c r="C373" s="3">
        <v>8</v>
      </c>
      <c r="D373">
        <v>2</v>
      </c>
      <c r="E373" t="s">
        <v>879</v>
      </c>
      <c r="F373" t="s">
        <v>886</v>
      </c>
      <c r="G373" s="15">
        <f>VLOOKUP(A373, Table1[[Order ID]:[Order Date]], 2, FALSE)</f>
        <v>43303</v>
      </c>
    </row>
    <row r="374" spans="1:7" x14ac:dyDescent="0.35">
      <c r="A374" t="s">
        <v>293</v>
      </c>
      <c r="B374" s="2">
        <v>187</v>
      </c>
      <c r="C374" s="3">
        <v>30</v>
      </c>
      <c r="D374">
        <v>4</v>
      </c>
      <c r="E374" t="s">
        <v>885</v>
      </c>
      <c r="F374" t="s">
        <v>890</v>
      </c>
      <c r="G374" s="15">
        <f>VLOOKUP(A374, Table1[[Order ID]:[Order Date]], 2, FALSE)</f>
        <v>43303</v>
      </c>
    </row>
    <row r="375" spans="1:7" x14ac:dyDescent="0.35">
      <c r="A375" t="s">
        <v>293</v>
      </c>
      <c r="B375" s="2">
        <v>83</v>
      </c>
      <c r="C375" s="3">
        <v>-81</v>
      </c>
      <c r="D375">
        <v>3</v>
      </c>
      <c r="E375" t="s">
        <v>882</v>
      </c>
      <c r="F375" t="s">
        <v>881</v>
      </c>
      <c r="G375" s="15">
        <f>VLOOKUP(A375, Table1[[Order ID]:[Order Date]], 2, FALSE)</f>
        <v>43303</v>
      </c>
    </row>
    <row r="376" spans="1:7" x14ac:dyDescent="0.35">
      <c r="A376" t="s">
        <v>295</v>
      </c>
      <c r="B376" s="2">
        <v>131</v>
      </c>
      <c r="C376" s="3">
        <v>-154</v>
      </c>
      <c r="D376">
        <v>8</v>
      </c>
      <c r="E376" t="s">
        <v>882</v>
      </c>
      <c r="F376" t="s">
        <v>896</v>
      </c>
      <c r="G376" s="15">
        <f>VLOOKUP(A376, Table1[[Order ID]:[Order Date]], 2, FALSE)</f>
        <v>43307</v>
      </c>
    </row>
    <row r="377" spans="1:7" x14ac:dyDescent="0.35">
      <c r="A377" t="s">
        <v>297</v>
      </c>
      <c r="B377" s="2">
        <v>16</v>
      </c>
      <c r="C377" s="3">
        <v>-5</v>
      </c>
      <c r="D377">
        <v>2</v>
      </c>
      <c r="E377" t="s">
        <v>879</v>
      </c>
      <c r="F377" t="s">
        <v>894</v>
      </c>
      <c r="G377" s="15">
        <f>VLOOKUP(A377, Table1[[Order ID]:[Order Date]], 2, FALSE)</f>
        <v>43308</v>
      </c>
    </row>
    <row r="378" spans="1:7" x14ac:dyDescent="0.35">
      <c r="A378" t="s">
        <v>299</v>
      </c>
      <c r="B378" s="2">
        <v>43</v>
      </c>
      <c r="C378" s="3">
        <v>-43</v>
      </c>
      <c r="D378">
        <v>7</v>
      </c>
      <c r="E378" t="s">
        <v>879</v>
      </c>
      <c r="F378" t="s">
        <v>894</v>
      </c>
      <c r="G378" s="15">
        <f>VLOOKUP(A378, Table1[[Order ID]:[Order Date]], 2, FALSE)</f>
        <v>43309</v>
      </c>
    </row>
    <row r="379" spans="1:7" x14ac:dyDescent="0.35">
      <c r="A379" t="s">
        <v>299</v>
      </c>
      <c r="B379" s="2">
        <v>30</v>
      </c>
      <c r="C379" s="3">
        <v>-10</v>
      </c>
      <c r="D379">
        <v>2</v>
      </c>
      <c r="E379" t="s">
        <v>879</v>
      </c>
      <c r="F379" t="s">
        <v>894</v>
      </c>
      <c r="G379" s="15">
        <f>VLOOKUP(A379, Table1[[Order ID]:[Order Date]], 2, FALSE)</f>
        <v>43309</v>
      </c>
    </row>
    <row r="380" spans="1:7" x14ac:dyDescent="0.35">
      <c r="A380" t="s">
        <v>299</v>
      </c>
      <c r="B380" s="2">
        <v>23</v>
      </c>
      <c r="C380" s="3">
        <v>-6</v>
      </c>
      <c r="D380">
        <v>4</v>
      </c>
      <c r="E380" t="s">
        <v>879</v>
      </c>
      <c r="F380" t="s">
        <v>886</v>
      </c>
      <c r="G380" s="15">
        <f>VLOOKUP(A380, Table1[[Order ID]:[Order Date]], 2, FALSE)</f>
        <v>43309</v>
      </c>
    </row>
    <row r="381" spans="1:7" x14ac:dyDescent="0.35">
      <c r="A381" t="s">
        <v>301</v>
      </c>
      <c r="B381" s="2">
        <v>108</v>
      </c>
      <c r="C381" s="3">
        <v>-19</v>
      </c>
      <c r="D381">
        <v>3</v>
      </c>
      <c r="E381" t="s">
        <v>885</v>
      </c>
      <c r="F381" t="s">
        <v>891</v>
      </c>
      <c r="G381" s="15">
        <f>VLOOKUP(A381, Table1[[Order ID]:[Order Date]], 2, FALSE)</f>
        <v>43310</v>
      </c>
    </row>
    <row r="382" spans="1:7" x14ac:dyDescent="0.35">
      <c r="A382" t="s">
        <v>303</v>
      </c>
      <c r="B382" s="2">
        <v>12</v>
      </c>
      <c r="C382" s="3">
        <v>-2</v>
      </c>
      <c r="D382">
        <v>3</v>
      </c>
      <c r="E382" t="s">
        <v>879</v>
      </c>
      <c r="F382" t="s">
        <v>886</v>
      </c>
      <c r="G382" s="15">
        <f>VLOOKUP(A382, Table1[[Order ID]:[Order Date]], 2, FALSE)</f>
        <v>43311</v>
      </c>
    </row>
    <row r="383" spans="1:7" x14ac:dyDescent="0.35">
      <c r="A383" t="s">
        <v>303</v>
      </c>
      <c r="B383" s="2">
        <v>7</v>
      </c>
      <c r="C383" s="3">
        <v>-1</v>
      </c>
      <c r="D383">
        <v>2</v>
      </c>
      <c r="E383" t="s">
        <v>879</v>
      </c>
      <c r="F383" t="s">
        <v>887</v>
      </c>
      <c r="G383" s="15">
        <f>VLOOKUP(A383, Table1[[Order ID]:[Order Date]], 2, FALSE)</f>
        <v>43311</v>
      </c>
    </row>
    <row r="384" spans="1:7" x14ac:dyDescent="0.35">
      <c r="A384" t="s">
        <v>303</v>
      </c>
      <c r="B384" s="2">
        <v>15</v>
      </c>
      <c r="C384" s="3">
        <v>-7</v>
      </c>
      <c r="D384">
        <v>1</v>
      </c>
      <c r="E384" t="s">
        <v>879</v>
      </c>
      <c r="F384" t="s">
        <v>886</v>
      </c>
      <c r="G384" s="15">
        <f>VLOOKUP(A384, Table1[[Order ID]:[Order Date]], 2, FALSE)</f>
        <v>43311</v>
      </c>
    </row>
    <row r="385" spans="1:7" x14ac:dyDescent="0.35">
      <c r="A385" t="s">
        <v>305</v>
      </c>
      <c r="B385" s="2">
        <v>31</v>
      </c>
      <c r="C385" s="3">
        <v>-7</v>
      </c>
      <c r="D385">
        <v>5</v>
      </c>
      <c r="E385" t="s">
        <v>879</v>
      </c>
      <c r="F385" t="s">
        <v>887</v>
      </c>
      <c r="G385" s="15">
        <f>VLOOKUP(A385, Table1[[Order ID]:[Order Date]], 2, FALSE)</f>
        <v>43312</v>
      </c>
    </row>
    <row r="386" spans="1:7" x14ac:dyDescent="0.35">
      <c r="A386" t="s">
        <v>307</v>
      </c>
      <c r="B386" s="2">
        <v>187</v>
      </c>
      <c r="C386" s="3">
        <v>-15</v>
      </c>
      <c r="D386">
        <v>3</v>
      </c>
      <c r="E386" t="s">
        <v>879</v>
      </c>
      <c r="F386" t="s">
        <v>883</v>
      </c>
      <c r="G386" s="15">
        <f>VLOOKUP(A386, Table1[[Order ID]:[Order Date]], 2, FALSE)</f>
        <v>43313</v>
      </c>
    </row>
    <row r="387" spans="1:7" x14ac:dyDescent="0.35">
      <c r="A387" t="s">
        <v>309</v>
      </c>
      <c r="B387" s="2">
        <v>70</v>
      </c>
      <c r="C387" s="3">
        <v>-14</v>
      </c>
      <c r="D387">
        <v>2</v>
      </c>
      <c r="E387" t="s">
        <v>882</v>
      </c>
      <c r="F387" t="s">
        <v>896</v>
      </c>
      <c r="G387" s="15">
        <f>VLOOKUP(A387, Table1[[Order ID]:[Order Date]], 2, FALSE)</f>
        <v>43314</v>
      </c>
    </row>
    <row r="388" spans="1:7" x14ac:dyDescent="0.35">
      <c r="A388" t="s">
        <v>309</v>
      </c>
      <c r="B388" s="2">
        <v>72</v>
      </c>
      <c r="C388" s="3">
        <v>-6</v>
      </c>
      <c r="D388">
        <v>3</v>
      </c>
      <c r="E388" t="s">
        <v>879</v>
      </c>
      <c r="F388" t="s">
        <v>888</v>
      </c>
      <c r="G388" s="15">
        <f>VLOOKUP(A388, Table1[[Order ID]:[Order Date]], 2, FALSE)</f>
        <v>43314</v>
      </c>
    </row>
    <row r="389" spans="1:7" x14ac:dyDescent="0.35">
      <c r="A389" t="s">
        <v>309</v>
      </c>
      <c r="B389" s="2">
        <v>1069</v>
      </c>
      <c r="C389" s="3">
        <v>0</v>
      </c>
      <c r="D389">
        <v>6</v>
      </c>
      <c r="E389" t="s">
        <v>879</v>
      </c>
      <c r="F389" t="s">
        <v>888</v>
      </c>
    </row>
    <row r="390" spans="1:7" x14ac:dyDescent="0.35">
      <c r="A390" t="s">
        <v>309</v>
      </c>
      <c r="B390" s="2">
        <v>148</v>
      </c>
      <c r="C390" s="3">
        <v>-91</v>
      </c>
      <c r="D390">
        <v>2</v>
      </c>
      <c r="E390" t="s">
        <v>885</v>
      </c>
      <c r="F390" t="s">
        <v>884</v>
      </c>
      <c r="G390" s="15">
        <f>VLOOKUP(A390, Table1[[Order ID]:[Order Date]], 2, FALSE)</f>
        <v>43314</v>
      </c>
    </row>
    <row r="391" spans="1:7" x14ac:dyDescent="0.35">
      <c r="A391" t="s">
        <v>311</v>
      </c>
      <c r="B391" s="2">
        <v>133</v>
      </c>
      <c r="C391" s="3">
        <v>-56</v>
      </c>
      <c r="D391">
        <v>2</v>
      </c>
      <c r="E391" t="s">
        <v>882</v>
      </c>
      <c r="F391" t="s">
        <v>881</v>
      </c>
      <c r="G391" s="15">
        <f>VLOOKUP(A391, Table1[[Order ID]:[Order Date]], 2, FALSE)</f>
        <v>43315</v>
      </c>
    </row>
    <row r="392" spans="1:7" x14ac:dyDescent="0.35">
      <c r="A392" t="s">
        <v>313</v>
      </c>
      <c r="B392" s="2">
        <v>40</v>
      </c>
      <c r="C392" s="3">
        <v>-37</v>
      </c>
      <c r="D392">
        <v>3</v>
      </c>
      <c r="E392" t="s">
        <v>879</v>
      </c>
      <c r="F392" t="s">
        <v>894</v>
      </c>
      <c r="G392" s="15">
        <f>VLOOKUP(A392, Table1[[Order ID]:[Order Date]], 2, FALSE)</f>
        <v>43315</v>
      </c>
    </row>
    <row r="393" spans="1:7" x14ac:dyDescent="0.35">
      <c r="A393" t="s">
        <v>313</v>
      </c>
      <c r="B393" s="2">
        <v>7</v>
      </c>
      <c r="C393" s="3">
        <v>0</v>
      </c>
      <c r="D393">
        <v>2</v>
      </c>
      <c r="E393" t="s">
        <v>879</v>
      </c>
      <c r="F393" t="s">
        <v>887</v>
      </c>
    </row>
    <row r="394" spans="1:7" x14ac:dyDescent="0.35">
      <c r="A394" t="s">
        <v>313</v>
      </c>
      <c r="B394" s="2">
        <v>58</v>
      </c>
      <c r="C394" s="3">
        <v>-8</v>
      </c>
      <c r="D394">
        <v>2</v>
      </c>
      <c r="E394" t="s">
        <v>879</v>
      </c>
      <c r="F394" t="s">
        <v>888</v>
      </c>
      <c r="G394" s="15">
        <f>VLOOKUP(A394, Table1[[Order ID]:[Order Date]], 2, FALSE)</f>
        <v>43315</v>
      </c>
    </row>
    <row r="395" spans="1:7" x14ac:dyDescent="0.35">
      <c r="A395" t="s">
        <v>315</v>
      </c>
      <c r="B395" s="2">
        <v>482</v>
      </c>
      <c r="C395" s="3">
        <v>-6</v>
      </c>
      <c r="D395">
        <v>7</v>
      </c>
      <c r="E395" t="s">
        <v>885</v>
      </c>
      <c r="F395" t="s">
        <v>891</v>
      </c>
      <c r="G395" s="15">
        <f>VLOOKUP(A395, Table1[[Order ID]:[Order Date]], 2, FALSE)</f>
        <v>43315</v>
      </c>
    </row>
    <row r="396" spans="1:7" x14ac:dyDescent="0.35">
      <c r="A396" t="s">
        <v>317</v>
      </c>
      <c r="B396" s="2">
        <v>11</v>
      </c>
      <c r="C396" s="3">
        <v>-8</v>
      </c>
      <c r="D396">
        <v>2</v>
      </c>
      <c r="E396" t="s">
        <v>879</v>
      </c>
      <c r="F396" t="s">
        <v>887</v>
      </c>
      <c r="G396" s="15">
        <f>VLOOKUP(A396, Table1[[Order ID]:[Order Date]], 2, FALSE)</f>
        <v>43315</v>
      </c>
    </row>
    <row r="397" spans="1:7" x14ac:dyDescent="0.35">
      <c r="A397" t="s">
        <v>319</v>
      </c>
      <c r="B397" s="2">
        <v>143</v>
      </c>
      <c r="C397" s="3">
        <v>-124</v>
      </c>
      <c r="D397">
        <v>5</v>
      </c>
      <c r="E397" t="s">
        <v>879</v>
      </c>
      <c r="F397" t="s">
        <v>888</v>
      </c>
      <c r="G397" s="15">
        <f>VLOOKUP(A397, Table1[[Order ID]:[Order Date]], 2, FALSE)</f>
        <v>43319</v>
      </c>
    </row>
    <row r="398" spans="1:7" x14ac:dyDescent="0.35">
      <c r="A398" t="s">
        <v>319</v>
      </c>
      <c r="B398" s="2">
        <v>9</v>
      </c>
      <c r="C398" s="3">
        <v>-5</v>
      </c>
      <c r="D398">
        <v>1</v>
      </c>
      <c r="E398" t="s">
        <v>879</v>
      </c>
      <c r="F398" t="s">
        <v>888</v>
      </c>
      <c r="G398" s="15">
        <f>VLOOKUP(A398, Table1[[Order ID]:[Order Date]], 2, FALSE)</f>
        <v>43319</v>
      </c>
    </row>
    <row r="399" spans="1:7" x14ac:dyDescent="0.35">
      <c r="A399" t="s">
        <v>319</v>
      </c>
      <c r="B399" s="2">
        <v>503</v>
      </c>
      <c r="C399" s="3">
        <v>-56</v>
      </c>
      <c r="D399">
        <v>2</v>
      </c>
      <c r="E399" t="s">
        <v>879</v>
      </c>
      <c r="F399" t="s">
        <v>883</v>
      </c>
      <c r="G399" s="15">
        <f>VLOOKUP(A399, Table1[[Order ID]:[Order Date]], 2, FALSE)</f>
        <v>43319</v>
      </c>
    </row>
    <row r="400" spans="1:7" x14ac:dyDescent="0.35">
      <c r="A400" t="s">
        <v>319</v>
      </c>
      <c r="B400" s="2">
        <v>74</v>
      </c>
      <c r="C400" s="3">
        <v>-51</v>
      </c>
      <c r="D400">
        <v>3</v>
      </c>
      <c r="E400" t="s">
        <v>879</v>
      </c>
      <c r="F400" t="s">
        <v>894</v>
      </c>
      <c r="G400" s="15">
        <f>VLOOKUP(A400, Table1[[Order ID]:[Order Date]], 2, FALSE)</f>
        <v>43319</v>
      </c>
    </row>
    <row r="401" spans="1:7" x14ac:dyDescent="0.35">
      <c r="A401" t="s">
        <v>319</v>
      </c>
      <c r="B401" s="2">
        <v>56</v>
      </c>
      <c r="C401" s="3">
        <v>0</v>
      </c>
      <c r="D401">
        <v>4</v>
      </c>
      <c r="E401" t="s">
        <v>879</v>
      </c>
      <c r="F401" t="s">
        <v>886</v>
      </c>
    </row>
    <row r="402" spans="1:7" x14ac:dyDescent="0.35">
      <c r="A402" t="s">
        <v>321</v>
      </c>
      <c r="B402" s="2">
        <v>373</v>
      </c>
      <c r="C402" s="3">
        <v>-254</v>
      </c>
      <c r="D402">
        <v>6</v>
      </c>
      <c r="E402" t="s">
        <v>885</v>
      </c>
      <c r="F402" t="s">
        <v>892</v>
      </c>
      <c r="G402" s="15">
        <f>VLOOKUP(A402, Table1[[Order ID]:[Order Date]], 2, FALSE)</f>
        <v>43320</v>
      </c>
    </row>
    <row r="403" spans="1:7" x14ac:dyDescent="0.35">
      <c r="A403" t="s">
        <v>323</v>
      </c>
      <c r="B403" s="2">
        <v>44</v>
      </c>
      <c r="C403" s="3">
        <v>-8</v>
      </c>
      <c r="D403">
        <v>3</v>
      </c>
      <c r="E403" t="s">
        <v>879</v>
      </c>
      <c r="F403" t="s">
        <v>894</v>
      </c>
      <c r="G403" s="15">
        <f>VLOOKUP(A403, Table1[[Order ID]:[Order Date]], 2, FALSE)</f>
        <v>43321</v>
      </c>
    </row>
    <row r="404" spans="1:7" x14ac:dyDescent="0.35">
      <c r="A404" t="s">
        <v>323</v>
      </c>
      <c r="B404" s="2">
        <v>296</v>
      </c>
      <c r="C404" s="3">
        <v>-225</v>
      </c>
      <c r="D404">
        <v>11</v>
      </c>
      <c r="E404" t="s">
        <v>879</v>
      </c>
      <c r="F404" t="s">
        <v>888</v>
      </c>
      <c r="G404" s="15">
        <f>VLOOKUP(A404, Table1[[Order ID]:[Order Date]], 2, FALSE)</f>
        <v>43321</v>
      </c>
    </row>
    <row r="405" spans="1:7" x14ac:dyDescent="0.35">
      <c r="A405" t="s">
        <v>323</v>
      </c>
      <c r="B405" s="2">
        <v>670</v>
      </c>
      <c r="C405" s="3">
        <v>15</v>
      </c>
      <c r="D405">
        <v>5</v>
      </c>
      <c r="E405" t="s">
        <v>882</v>
      </c>
      <c r="F405" t="s">
        <v>895</v>
      </c>
      <c r="G405" s="15">
        <f>VLOOKUP(A405, Table1[[Order ID]:[Order Date]], 2, FALSE)</f>
        <v>43321</v>
      </c>
    </row>
    <row r="406" spans="1:7" x14ac:dyDescent="0.35">
      <c r="A406" t="s">
        <v>323</v>
      </c>
      <c r="B406" s="2">
        <v>132</v>
      </c>
      <c r="C406" s="3">
        <v>-79</v>
      </c>
      <c r="D406">
        <v>5</v>
      </c>
      <c r="E406" t="s">
        <v>882</v>
      </c>
      <c r="F406" t="s">
        <v>896</v>
      </c>
      <c r="G406" s="15">
        <f>VLOOKUP(A406, Table1[[Order ID]:[Order Date]], 2, FALSE)</f>
        <v>43321</v>
      </c>
    </row>
    <row r="407" spans="1:7" x14ac:dyDescent="0.35">
      <c r="A407" t="s">
        <v>325</v>
      </c>
      <c r="B407" s="2">
        <v>87</v>
      </c>
      <c r="C407" s="3">
        <v>16</v>
      </c>
      <c r="D407">
        <v>2</v>
      </c>
      <c r="E407" t="s">
        <v>879</v>
      </c>
      <c r="F407" t="s">
        <v>888</v>
      </c>
      <c r="G407" s="15">
        <f>VLOOKUP(A407, Table1[[Order ID]:[Order Date]], 2, FALSE)</f>
        <v>43322</v>
      </c>
    </row>
    <row r="408" spans="1:7" x14ac:dyDescent="0.35">
      <c r="A408" t="s">
        <v>327</v>
      </c>
      <c r="B408" s="2">
        <v>877</v>
      </c>
      <c r="C408" s="3">
        <v>395</v>
      </c>
      <c r="D408">
        <v>2</v>
      </c>
      <c r="E408" t="s">
        <v>882</v>
      </c>
      <c r="F408" t="s">
        <v>895</v>
      </c>
      <c r="G408" s="15">
        <f>VLOOKUP(A408, Table1[[Order ID]:[Order Date]], 2, FALSE)</f>
        <v>43323</v>
      </c>
    </row>
    <row r="409" spans="1:7" x14ac:dyDescent="0.35">
      <c r="A409" t="s">
        <v>329</v>
      </c>
      <c r="B409" s="2">
        <v>141</v>
      </c>
      <c r="C409" s="3">
        <v>10</v>
      </c>
      <c r="D409">
        <v>4</v>
      </c>
      <c r="E409" t="s">
        <v>879</v>
      </c>
      <c r="F409" t="s">
        <v>878</v>
      </c>
      <c r="G409" s="15">
        <f>VLOOKUP(A409, Table1[[Order ID]:[Order Date]], 2, FALSE)</f>
        <v>43324</v>
      </c>
    </row>
    <row r="410" spans="1:7" x14ac:dyDescent="0.35">
      <c r="A410" t="s">
        <v>329</v>
      </c>
      <c r="B410" s="2">
        <v>224</v>
      </c>
      <c r="C410" s="3">
        <v>58</v>
      </c>
      <c r="D410">
        <v>3</v>
      </c>
      <c r="E410" t="s">
        <v>885</v>
      </c>
      <c r="F410" t="s">
        <v>884</v>
      </c>
      <c r="G410" s="15">
        <f>VLOOKUP(A410, Table1[[Order ID]:[Order Date]], 2, FALSE)</f>
        <v>43324</v>
      </c>
    </row>
    <row r="411" spans="1:7" x14ac:dyDescent="0.35">
      <c r="A411" t="s">
        <v>329</v>
      </c>
      <c r="B411" s="2">
        <v>8</v>
      </c>
      <c r="C411" s="3">
        <v>-1</v>
      </c>
      <c r="D411">
        <v>2</v>
      </c>
      <c r="E411" t="s">
        <v>879</v>
      </c>
      <c r="F411" t="s">
        <v>889</v>
      </c>
      <c r="G411" s="15">
        <f>VLOOKUP(A411, Table1[[Order ID]:[Order Date]], 2, FALSE)</f>
        <v>43324</v>
      </c>
    </row>
    <row r="412" spans="1:7" x14ac:dyDescent="0.35">
      <c r="A412" t="s">
        <v>329</v>
      </c>
      <c r="B412" s="2">
        <v>47</v>
      </c>
      <c r="C412" s="3">
        <v>-21</v>
      </c>
      <c r="D412">
        <v>2</v>
      </c>
      <c r="E412" t="s">
        <v>885</v>
      </c>
      <c r="F412" t="s">
        <v>891</v>
      </c>
      <c r="G412" s="15">
        <f>VLOOKUP(A412, Table1[[Order ID]:[Order Date]], 2, FALSE)</f>
        <v>43324</v>
      </c>
    </row>
    <row r="413" spans="1:7" x14ac:dyDescent="0.35">
      <c r="A413" t="s">
        <v>331</v>
      </c>
      <c r="B413" s="2">
        <v>1052</v>
      </c>
      <c r="C413" s="3">
        <v>-82</v>
      </c>
      <c r="D413">
        <v>3</v>
      </c>
      <c r="E413" t="s">
        <v>882</v>
      </c>
      <c r="F413" t="s">
        <v>895</v>
      </c>
      <c r="G413" s="15">
        <f>VLOOKUP(A413, Table1[[Order ID]:[Order Date]], 2, FALSE)</f>
        <v>43325</v>
      </c>
    </row>
    <row r="414" spans="1:7" x14ac:dyDescent="0.35">
      <c r="A414" t="s">
        <v>332</v>
      </c>
      <c r="B414" s="2">
        <v>212</v>
      </c>
      <c r="C414" s="3">
        <v>-24</v>
      </c>
      <c r="D414">
        <v>2</v>
      </c>
      <c r="E414" t="s">
        <v>882</v>
      </c>
      <c r="F414" t="s">
        <v>881</v>
      </c>
      <c r="G414" s="15">
        <f>VLOOKUP(A414, Table1[[Order ID]:[Order Date]], 2, FALSE)</f>
        <v>43326</v>
      </c>
    </row>
    <row r="415" spans="1:7" x14ac:dyDescent="0.35">
      <c r="A415" t="s">
        <v>332</v>
      </c>
      <c r="B415" s="2">
        <v>42</v>
      </c>
      <c r="C415" s="3">
        <v>-15</v>
      </c>
      <c r="D415">
        <v>12</v>
      </c>
      <c r="E415" t="s">
        <v>879</v>
      </c>
      <c r="F415" t="s">
        <v>887</v>
      </c>
      <c r="G415" s="15">
        <f>VLOOKUP(A415, Table1[[Order ID]:[Order Date]], 2, FALSE)</f>
        <v>43326</v>
      </c>
    </row>
    <row r="416" spans="1:7" x14ac:dyDescent="0.35">
      <c r="A416" t="s">
        <v>332</v>
      </c>
      <c r="B416" s="2">
        <v>208</v>
      </c>
      <c r="C416" s="3">
        <v>-25</v>
      </c>
      <c r="D416">
        <v>2</v>
      </c>
      <c r="E416" t="s">
        <v>879</v>
      </c>
      <c r="F416" t="s">
        <v>888</v>
      </c>
      <c r="G416" s="15">
        <f>VLOOKUP(A416, Table1[[Order ID]:[Order Date]], 2, FALSE)</f>
        <v>43326</v>
      </c>
    </row>
    <row r="417" spans="1:7" x14ac:dyDescent="0.35">
      <c r="A417" t="s">
        <v>332</v>
      </c>
      <c r="B417" s="2">
        <v>22</v>
      </c>
      <c r="C417" s="3">
        <v>-12</v>
      </c>
      <c r="D417">
        <v>3</v>
      </c>
      <c r="E417" t="s">
        <v>879</v>
      </c>
      <c r="F417" t="s">
        <v>894</v>
      </c>
      <c r="G417" s="15">
        <f>VLOOKUP(A417, Table1[[Order ID]:[Order Date]], 2, FALSE)</f>
        <v>43326</v>
      </c>
    </row>
    <row r="418" spans="1:7" x14ac:dyDescent="0.35">
      <c r="A418" t="s">
        <v>332</v>
      </c>
      <c r="B418" s="2">
        <v>539</v>
      </c>
      <c r="C418" s="3">
        <v>-146</v>
      </c>
      <c r="D418">
        <v>7</v>
      </c>
      <c r="E418" t="s">
        <v>882</v>
      </c>
      <c r="F418" t="s">
        <v>896</v>
      </c>
      <c r="G418" s="15">
        <f>VLOOKUP(A418, Table1[[Order ID]:[Order Date]], 2, FALSE)</f>
        <v>43326</v>
      </c>
    </row>
    <row r="419" spans="1:7" x14ac:dyDescent="0.35">
      <c r="A419" t="s">
        <v>332</v>
      </c>
      <c r="B419" s="2">
        <v>78</v>
      </c>
      <c r="C419" s="3">
        <v>-6</v>
      </c>
      <c r="D419">
        <v>2</v>
      </c>
      <c r="E419" t="s">
        <v>882</v>
      </c>
      <c r="F419" t="s">
        <v>896</v>
      </c>
      <c r="G419" s="15">
        <f>VLOOKUP(A419, Table1[[Order ID]:[Order Date]], 2, FALSE)</f>
        <v>43326</v>
      </c>
    </row>
    <row r="420" spans="1:7" x14ac:dyDescent="0.35">
      <c r="A420" t="s">
        <v>332</v>
      </c>
      <c r="B420" s="2">
        <v>20</v>
      </c>
      <c r="C420" s="3">
        <v>-18</v>
      </c>
      <c r="D420">
        <v>2</v>
      </c>
      <c r="E420" t="s">
        <v>879</v>
      </c>
      <c r="F420" t="s">
        <v>888</v>
      </c>
      <c r="G420" s="15">
        <f>VLOOKUP(A420, Table1[[Order ID]:[Order Date]], 2, FALSE)</f>
        <v>43326</v>
      </c>
    </row>
    <row r="421" spans="1:7" x14ac:dyDescent="0.35">
      <c r="A421" t="s">
        <v>332</v>
      </c>
      <c r="B421" s="2">
        <v>19</v>
      </c>
      <c r="C421" s="3">
        <v>-1</v>
      </c>
      <c r="D421">
        <v>1</v>
      </c>
      <c r="E421" t="s">
        <v>879</v>
      </c>
      <c r="F421" t="s">
        <v>878</v>
      </c>
      <c r="G421" s="15">
        <f>VLOOKUP(A421, Table1[[Order ID]:[Order Date]], 2, FALSE)</f>
        <v>43326</v>
      </c>
    </row>
    <row r="422" spans="1:7" x14ac:dyDescent="0.35">
      <c r="A422" t="s">
        <v>332</v>
      </c>
      <c r="B422" s="2">
        <v>73</v>
      </c>
      <c r="C422" s="3">
        <v>-31</v>
      </c>
      <c r="D422">
        <v>1</v>
      </c>
      <c r="E422" t="s">
        <v>882</v>
      </c>
      <c r="F422" t="s">
        <v>895</v>
      </c>
      <c r="G422" s="15">
        <f>VLOOKUP(A422, Table1[[Order ID]:[Order Date]], 2, FALSE)</f>
        <v>43326</v>
      </c>
    </row>
    <row r="423" spans="1:7" x14ac:dyDescent="0.35">
      <c r="A423" t="s">
        <v>334</v>
      </c>
      <c r="B423" s="2">
        <v>10</v>
      </c>
      <c r="C423" s="3">
        <v>-8</v>
      </c>
      <c r="D423">
        <v>1</v>
      </c>
      <c r="E423" t="s">
        <v>879</v>
      </c>
      <c r="F423" t="s">
        <v>893</v>
      </c>
      <c r="G423" s="15">
        <f>VLOOKUP(A423, Table1[[Order ID]:[Order Date]], 2, FALSE)</f>
        <v>43326</v>
      </c>
    </row>
    <row r="424" spans="1:7" x14ac:dyDescent="0.35">
      <c r="A424" t="s">
        <v>334</v>
      </c>
      <c r="B424" s="2">
        <v>14</v>
      </c>
      <c r="C424" s="3">
        <v>-3</v>
      </c>
      <c r="D424">
        <v>2</v>
      </c>
      <c r="E424" t="s">
        <v>879</v>
      </c>
      <c r="F424" t="s">
        <v>889</v>
      </c>
      <c r="G424" s="15">
        <f>VLOOKUP(A424, Table1[[Order ID]:[Order Date]], 2, FALSE)</f>
        <v>43326</v>
      </c>
    </row>
    <row r="425" spans="1:7" x14ac:dyDescent="0.35">
      <c r="A425" t="s">
        <v>334</v>
      </c>
      <c r="B425" s="2">
        <v>68</v>
      </c>
      <c r="C425" s="3">
        <v>-56</v>
      </c>
      <c r="D425">
        <v>2</v>
      </c>
      <c r="E425" t="s">
        <v>885</v>
      </c>
      <c r="F425" t="s">
        <v>884</v>
      </c>
      <c r="G425" s="15">
        <f>VLOOKUP(A425, Table1[[Order ID]:[Order Date]], 2, FALSE)</f>
        <v>43326</v>
      </c>
    </row>
    <row r="426" spans="1:7" x14ac:dyDescent="0.35">
      <c r="A426" t="s">
        <v>334</v>
      </c>
      <c r="B426" s="2">
        <v>106</v>
      </c>
      <c r="C426" s="3">
        <v>0</v>
      </c>
      <c r="D426">
        <v>2</v>
      </c>
      <c r="E426" t="s">
        <v>885</v>
      </c>
      <c r="F426" t="s">
        <v>884</v>
      </c>
    </row>
    <row r="427" spans="1:7" x14ac:dyDescent="0.35">
      <c r="A427" t="s">
        <v>334</v>
      </c>
      <c r="B427" s="2">
        <v>43</v>
      </c>
      <c r="C427" s="3">
        <v>-5</v>
      </c>
      <c r="D427">
        <v>2</v>
      </c>
      <c r="E427" t="s">
        <v>879</v>
      </c>
      <c r="F427" t="s">
        <v>888</v>
      </c>
      <c r="G427" s="15">
        <f>VLOOKUP(A427, Table1[[Order ID]:[Order Date]], 2, FALSE)</f>
        <v>43326</v>
      </c>
    </row>
    <row r="428" spans="1:7" x14ac:dyDescent="0.35">
      <c r="A428" t="s">
        <v>334</v>
      </c>
      <c r="B428" s="2">
        <v>43</v>
      </c>
      <c r="C428" s="3">
        <v>21</v>
      </c>
      <c r="D428">
        <v>3</v>
      </c>
      <c r="E428" t="s">
        <v>879</v>
      </c>
      <c r="F428" t="s">
        <v>878</v>
      </c>
      <c r="G428" s="15">
        <f>VLOOKUP(A428, Table1[[Order ID]:[Order Date]], 2, FALSE)</f>
        <v>43326</v>
      </c>
    </row>
    <row r="429" spans="1:7" x14ac:dyDescent="0.35">
      <c r="A429" t="s">
        <v>334</v>
      </c>
      <c r="B429" s="2">
        <v>534</v>
      </c>
      <c r="C429" s="3">
        <v>5</v>
      </c>
      <c r="D429">
        <v>2</v>
      </c>
      <c r="E429" t="s">
        <v>885</v>
      </c>
      <c r="F429" t="s">
        <v>891</v>
      </c>
      <c r="G429" s="15">
        <f>VLOOKUP(A429, Table1[[Order ID]:[Order Date]], 2, FALSE)</f>
        <v>43326</v>
      </c>
    </row>
    <row r="430" spans="1:7" x14ac:dyDescent="0.35">
      <c r="A430" t="s">
        <v>334</v>
      </c>
      <c r="B430" s="2">
        <v>32</v>
      </c>
      <c r="C430" s="3">
        <v>7</v>
      </c>
      <c r="D430">
        <v>3</v>
      </c>
      <c r="E430" t="s">
        <v>879</v>
      </c>
      <c r="F430" t="s">
        <v>886</v>
      </c>
      <c r="G430" s="15">
        <f>VLOOKUP(A430, Table1[[Order ID]:[Order Date]], 2, FALSE)</f>
        <v>43326</v>
      </c>
    </row>
    <row r="431" spans="1:7" x14ac:dyDescent="0.35">
      <c r="A431" t="s">
        <v>334</v>
      </c>
      <c r="B431" s="2">
        <v>65</v>
      </c>
      <c r="C431" s="3">
        <v>-4</v>
      </c>
      <c r="D431">
        <v>6</v>
      </c>
      <c r="E431" t="s">
        <v>879</v>
      </c>
      <c r="F431" t="s">
        <v>886</v>
      </c>
      <c r="G431" s="15">
        <f>VLOOKUP(A431, Table1[[Order ID]:[Order Date]], 2, FALSE)</f>
        <v>43326</v>
      </c>
    </row>
    <row r="432" spans="1:7" x14ac:dyDescent="0.35">
      <c r="A432" t="s">
        <v>334</v>
      </c>
      <c r="B432" s="2">
        <v>221</v>
      </c>
      <c r="C432" s="3">
        <v>-15</v>
      </c>
      <c r="D432">
        <v>2</v>
      </c>
      <c r="E432" t="s">
        <v>885</v>
      </c>
      <c r="F432" t="s">
        <v>891</v>
      </c>
      <c r="G432" s="15">
        <f>VLOOKUP(A432, Table1[[Order ID]:[Order Date]], 2, FALSE)</f>
        <v>43326</v>
      </c>
    </row>
    <row r="433" spans="1:7" x14ac:dyDescent="0.35">
      <c r="A433" t="s">
        <v>336</v>
      </c>
      <c r="B433" s="2">
        <v>1361</v>
      </c>
      <c r="C433" s="3">
        <v>197</v>
      </c>
      <c r="D433">
        <v>9</v>
      </c>
      <c r="E433" t="s">
        <v>882</v>
      </c>
      <c r="F433" t="s">
        <v>895</v>
      </c>
      <c r="G433" s="15">
        <f>VLOOKUP(A433, Table1[[Order ID]:[Order Date]], 2, FALSE)</f>
        <v>43326</v>
      </c>
    </row>
    <row r="434" spans="1:7" x14ac:dyDescent="0.35">
      <c r="A434" t="s">
        <v>336</v>
      </c>
      <c r="B434" s="2">
        <v>761</v>
      </c>
      <c r="C434" s="3">
        <v>266</v>
      </c>
      <c r="D434">
        <v>9</v>
      </c>
      <c r="E434" t="s">
        <v>885</v>
      </c>
      <c r="F434" t="s">
        <v>891</v>
      </c>
      <c r="G434" s="15">
        <f>VLOOKUP(A434, Table1[[Order ID]:[Order Date]], 2, FALSE)</f>
        <v>43326</v>
      </c>
    </row>
    <row r="435" spans="1:7" x14ac:dyDescent="0.35">
      <c r="A435" t="s">
        <v>336</v>
      </c>
      <c r="B435" s="2">
        <v>76</v>
      </c>
      <c r="C435" s="3">
        <v>27</v>
      </c>
      <c r="D435">
        <v>5</v>
      </c>
      <c r="E435" t="s">
        <v>879</v>
      </c>
      <c r="F435" t="s">
        <v>894</v>
      </c>
      <c r="G435" s="15">
        <f>VLOOKUP(A435, Table1[[Order ID]:[Order Date]], 2, FALSE)</f>
        <v>43326</v>
      </c>
    </row>
    <row r="436" spans="1:7" x14ac:dyDescent="0.35">
      <c r="A436" t="s">
        <v>336</v>
      </c>
      <c r="B436" s="2">
        <v>91</v>
      </c>
      <c r="C436" s="3">
        <v>15</v>
      </c>
      <c r="D436">
        <v>6</v>
      </c>
      <c r="E436" t="s">
        <v>879</v>
      </c>
      <c r="F436" t="s">
        <v>880</v>
      </c>
      <c r="G436" s="15">
        <f>VLOOKUP(A436, Table1[[Order ID]:[Order Date]], 2, FALSE)</f>
        <v>43326</v>
      </c>
    </row>
    <row r="437" spans="1:7" x14ac:dyDescent="0.35">
      <c r="A437" t="s">
        <v>336</v>
      </c>
      <c r="B437" s="2">
        <v>8</v>
      </c>
      <c r="C437" s="3">
        <v>-2</v>
      </c>
      <c r="D437">
        <v>2</v>
      </c>
      <c r="E437" t="s">
        <v>879</v>
      </c>
      <c r="F437" t="s">
        <v>886</v>
      </c>
      <c r="G437" s="15">
        <f>VLOOKUP(A437, Table1[[Order ID]:[Order Date]], 2, FALSE)</f>
        <v>43326</v>
      </c>
    </row>
    <row r="438" spans="1:7" x14ac:dyDescent="0.35">
      <c r="A438" t="s">
        <v>336</v>
      </c>
      <c r="B438" s="2">
        <v>735</v>
      </c>
      <c r="C438" s="3">
        <v>-235</v>
      </c>
      <c r="D438">
        <v>6</v>
      </c>
      <c r="E438" t="s">
        <v>885</v>
      </c>
      <c r="F438" t="s">
        <v>892</v>
      </c>
      <c r="G438" s="15">
        <f>VLOOKUP(A438, Table1[[Order ID]:[Order Date]], 2, FALSE)</f>
        <v>43326</v>
      </c>
    </row>
    <row r="439" spans="1:7" x14ac:dyDescent="0.35">
      <c r="A439" t="s">
        <v>336</v>
      </c>
      <c r="B439" s="2">
        <v>33</v>
      </c>
      <c r="C439" s="3">
        <v>-27</v>
      </c>
      <c r="D439">
        <v>1</v>
      </c>
      <c r="E439" t="s">
        <v>882</v>
      </c>
      <c r="F439" t="s">
        <v>881</v>
      </c>
      <c r="G439" s="15">
        <f>VLOOKUP(A439, Table1[[Order ID]:[Order Date]], 2, FALSE)</f>
        <v>43326</v>
      </c>
    </row>
    <row r="440" spans="1:7" x14ac:dyDescent="0.35">
      <c r="A440" t="s">
        <v>338</v>
      </c>
      <c r="B440" s="2">
        <v>62</v>
      </c>
      <c r="C440" s="3">
        <v>-56</v>
      </c>
      <c r="D440">
        <v>5</v>
      </c>
      <c r="E440" t="s">
        <v>879</v>
      </c>
      <c r="F440" t="s">
        <v>893</v>
      </c>
      <c r="G440" s="15">
        <f>VLOOKUP(A440, Table1[[Order ID]:[Order Date]], 2, FALSE)</f>
        <v>43329</v>
      </c>
    </row>
    <row r="441" spans="1:7" x14ac:dyDescent="0.35">
      <c r="A441" t="s">
        <v>338</v>
      </c>
      <c r="B441" s="2">
        <v>27</v>
      </c>
      <c r="C441" s="3">
        <v>-20</v>
      </c>
      <c r="D441">
        <v>2</v>
      </c>
      <c r="E441" t="s">
        <v>879</v>
      </c>
      <c r="F441" t="s">
        <v>886</v>
      </c>
      <c r="G441" s="15">
        <f>VLOOKUP(A441, Table1[[Order ID]:[Order Date]], 2, FALSE)</f>
        <v>43329</v>
      </c>
    </row>
    <row r="442" spans="1:7" x14ac:dyDescent="0.35">
      <c r="A442" t="s">
        <v>338</v>
      </c>
      <c r="B442" s="2">
        <v>65</v>
      </c>
      <c r="C442" s="3">
        <v>-52</v>
      </c>
      <c r="D442">
        <v>3</v>
      </c>
      <c r="E442" t="s">
        <v>885</v>
      </c>
      <c r="F442" t="s">
        <v>890</v>
      </c>
      <c r="G442" s="15">
        <f>VLOOKUP(A442, Table1[[Order ID]:[Order Date]], 2, FALSE)</f>
        <v>43329</v>
      </c>
    </row>
    <row r="443" spans="1:7" x14ac:dyDescent="0.35">
      <c r="A443" t="s">
        <v>338</v>
      </c>
      <c r="B443" s="2">
        <v>47</v>
      </c>
      <c r="C443" s="3">
        <v>-114</v>
      </c>
      <c r="D443">
        <v>5</v>
      </c>
      <c r="E443" t="s">
        <v>882</v>
      </c>
      <c r="F443" t="s">
        <v>896</v>
      </c>
      <c r="G443" s="15">
        <f>VLOOKUP(A443, Table1[[Order ID]:[Order Date]], 2, FALSE)</f>
        <v>43329</v>
      </c>
    </row>
    <row r="444" spans="1:7" x14ac:dyDescent="0.35">
      <c r="A444" t="s">
        <v>338</v>
      </c>
      <c r="B444" s="2">
        <v>341</v>
      </c>
      <c r="C444" s="3">
        <v>-85</v>
      </c>
      <c r="D444">
        <v>6</v>
      </c>
      <c r="E444" t="s">
        <v>879</v>
      </c>
      <c r="F444" t="s">
        <v>883</v>
      </c>
      <c r="G444" s="15">
        <f>VLOOKUP(A444, Table1[[Order ID]:[Order Date]], 2, FALSE)</f>
        <v>43329</v>
      </c>
    </row>
    <row r="445" spans="1:7" x14ac:dyDescent="0.35">
      <c r="A445" t="s">
        <v>338</v>
      </c>
      <c r="B445" s="2">
        <v>107</v>
      </c>
      <c r="C445" s="3">
        <v>31</v>
      </c>
      <c r="D445">
        <v>5</v>
      </c>
      <c r="E445" t="s">
        <v>879</v>
      </c>
      <c r="F445" t="s">
        <v>880</v>
      </c>
      <c r="G445" s="15">
        <f>VLOOKUP(A445, Table1[[Order ID]:[Order Date]], 2, FALSE)</f>
        <v>43329</v>
      </c>
    </row>
    <row r="446" spans="1:7" x14ac:dyDescent="0.35">
      <c r="A446" t="s">
        <v>338</v>
      </c>
      <c r="B446" s="2">
        <v>154</v>
      </c>
      <c r="C446" s="3">
        <v>22</v>
      </c>
      <c r="D446">
        <v>7</v>
      </c>
      <c r="E446" t="s">
        <v>879</v>
      </c>
      <c r="F446" t="s">
        <v>880</v>
      </c>
      <c r="G446" s="15">
        <f>VLOOKUP(A446, Table1[[Order ID]:[Order Date]], 2, FALSE)</f>
        <v>43329</v>
      </c>
    </row>
    <row r="447" spans="1:7" x14ac:dyDescent="0.35">
      <c r="A447" t="s">
        <v>338</v>
      </c>
      <c r="B447" s="2">
        <v>620</v>
      </c>
      <c r="C447" s="3">
        <v>82</v>
      </c>
      <c r="D447">
        <v>6</v>
      </c>
      <c r="E447" t="s">
        <v>885</v>
      </c>
      <c r="F447" t="s">
        <v>890</v>
      </c>
      <c r="G447" s="15">
        <f>VLOOKUP(A447, Table1[[Order ID]:[Order Date]], 2, FALSE)</f>
        <v>43329</v>
      </c>
    </row>
    <row r="448" spans="1:7" x14ac:dyDescent="0.35">
      <c r="A448" t="s">
        <v>338</v>
      </c>
      <c r="B448" s="2">
        <v>77</v>
      </c>
      <c r="C448" s="3">
        <v>-43</v>
      </c>
      <c r="D448">
        <v>8</v>
      </c>
      <c r="E448" t="s">
        <v>879</v>
      </c>
      <c r="F448" t="s">
        <v>894</v>
      </c>
      <c r="G448" s="15">
        <f>VLOOKUP(A448, Table1[[Order ID]:[Order Date]], 2, FALSE)</f>
        <v>43329</v>
      </c>
    </row>
    <row r="449" spans="1:7" x14ac:dyDescent="0.35">
      <c r="A449" t="s">
        <v>339</v>
      </c>
      <c r="B449" s="2">
        <v>72</v>
      </c>
      <c r="C449" s="3">
        <v>-46</v>
      </c>
      <c r="D449">
        <v>7</v>
      </c>
      <c r="E449" t="s">
        <v>879</v>
      </c>
      <c r="F449" t="s">
        <v>893</v>
      </c>
      <c r="G449" s="15">
        <f>VLOOKUP(A449, Table1[[Order ID]:[Order Date]], 2, FALSE)</f>
        <v>43330</v>
      </c>
    </row>
    <row r="450" spans="1:7" x14ac:dyDescent="0.35">
      <c r="A450" t="s">
        <v>339</v>
      </c>
      <c r="B450" s="2">
        <v>41</v>
      </c>
      <c r="C450" s="3">
        <v>-14</v>
      </c>
      <c r="D450">
        <v>5</v>
      </c>
      <c r="E450" t="s">
        <v>879</v>
      </c>
      <c r="F450" t="s">
        <v>889</v>
      </c>
      <c r="G450" s="15">
        <f>VLOOKUP(A450, Table1[[Order ID]:[Order Date]], 2, FALSE)</f>
        <v>43330</v>
      </c>
    </row>
    <row r="451" spans="1:7" x14ac:dyDescent="0.35">
      <c r="A451" t="s">
        <v>339</v>
      </c>
      <c r="B451" s="2">
        <v>30</v>
      </c>
      <c r="C451" s="3">
        <v>-23</v>
      </c>
      <c r="D451">
        <v>2</v>
      </c>
      <c r="E451" t="s">
        <v>879</v>
      </c>
      <c r="F451" t="s">
        <v>888</v>
      </c>
      <c r="G451" s="15">
        <f>VLOOKUP(A451, Table1[[Order ID]:[Order Date]], 2, FALSE)</f>
        <v>43330</v>
      </c>
    </row>
    <row r="452" spans="1:7" x14ac:dyDescent="0.35">
      <c r="A452" t="s">
        <v>339</v>
      </c>
      <c r="B452" s="2">
        <v>93</v>
      </c>
      <c r="C452" s="3">
        <v>-65</v>
      </c>
      <c r="D452">
        <v>4</v>
      </c>
      <c r="E452" t="s">
        <v>879</v>
      </c>
      <c r="F452" t="s">
        <v>894</v>
      </c>
      <c r="G452" s="15">
        <f>VLOOKUP(A452, Table1[[Order ID]:[Order Date]], 2, FALSE)</f>
        <v>43330</v>
      </c>
    </row>
    <row r="453" spans="1:7" x14ac:dyDescent="0.35">
      <c r="A453" t="s">
        <v>339</v>
      </c>
      <c r="B453" s="2">
        <v>19</v>
      </c>
      <c r="C453" s="3">
        <v>0</v>
      </c>
      <c r="D453">
        <v>3</v>
      </c>
      <c r="E453" t="s">
        <v>879</v>
      </c>
      <c r="F453" t="s">
        <v>887</v>
      </c>
    </row>
    <row r="454" spans="1:7" x14ac:dyDescent="0.35">
      <c r="A454" t="s">
        <v>339</v>
      </c>
      <c r="B454" s="2">
        <v>9</v>
      </c>
      <c r="C454" s="3">
        <v>-1</v>
      </c>
      <c r="D454">
        <v>3</v>
      </c>
      <c r="E454" t="s">
        <v>879</v>
      </c>
      <c r="F454" t="s">
        <v>887</v>
      </c>
      <c r="G454" s="15">
        <f>VLOOKUP(A454, Table1[[Order ID]:[Order Date]], 2, FALSE)</f>
        <v>43330</v>
      </c>
    </row>
    <row r="455" spans="1:7" x14ac:dyDescent="0.35">
      <c r="A455" t="s">
        <v>339</v>
      </c>
      <c r="B455" s="2">
        <v>319</v>
      </c>
      <c r="C455" s="3">
        <v>-312</v>
      </c>
      <c r="D455">
        <v>5</v>
      </c>
      <c r="E455" t="s">
        <v>879</v>
      </c>
      <c r="F455" t="s">
        <v>888</v>
      </c>
      <c r="G455" s="15">
        <f>VLOOKUP(A455, Table1[[Order ID]:[Order Date]], 2, FALSE)</f>
        <v>43330</v>
      </c>
    </row>
    <row r="456" spans="1:7" x14ac:dyDescent="0.35">
      <c r="A456" t="s">
        <v>339</v>
      </c>
      <c r="B456" s="2">
        <v>262</v>
      </c>
      <c r="C456" s="3">
        <v>-215</v>
      </c>
      <c r="D456">
        <v>2</v>
      </c>
      <c r="E456" t="s">
        <v>885</v>
      </c>
      <c r="F456" t="s">
        <v>892</v>
      </c>
      <c r="G456" s="15">
        <f>VLOOKUP(A456, Table1[[Order ID]:[Order Date]], 2, FALSE)</f>
        <v>43330</v>
      </c>
    </row>
    <row r="457" spans="1:7" x14ac:dyDescent="0.35">
      <c r="A457" t="s">
        <v>341</v>
      </c>
      <c r="B457" s="2">
        <v>37</v>
      </c>
      <c r="C457" s="3">
        <v>-53</v>
      </c>
      <c r="D457">
        <v>3</v>
      </c>
      <c r="E457" t="s">
        <v>879</v>
      </c>
      <c r="F457" t="s">
        <v>888</v>
      </c>
      <c r="G457" s="15">
        <f>VLOOKUP(A457, Table1[[Order ID]:[Order Date]], 2, FALSE)</f>
        <v>43331</v>
      </c>
    </row>
    <row r="458" spans="1:7" x14ac:dyDescent="0.35">
      <c r="A458" t="s">
        <v>341</v>
      </c>
      <c r="B458" s="2">
        <v>257</v>
      </c>
      <c r="C458" s="3">
        <v>-3</v>
      </c>
      <c r="D458">
        <v>2</v>
      </c>
      <c r="E458" t="s">
        <v>882</v>
      </c>
      <c r="F458" t="s">
        <v>895</v>
      </c>
      <c r="G458" s="15">
        <f>VLOOKUP(A458, Table1[[Order ID]:[Order Date]], 2, FALSE)</f>
        <v>43331</v>
      </c>
    </row>
    <row r="459" spans="1:7" x14ac:dyDescent="0.35">
      <c r="A459" t="s">
        <v>341</v>
      </c>
      <c r="B459" s="2">
        <v>80</v>
      </c>
      <c r="C459" s="3">
        <v>-19</v>
      </c>
      <c r="D459">
        <v>5</v>
      </c>
      <c r="E459" t="s">
        <v>879</v>
      </c>
      <c r="F459" t="s">
        <v>894</v>
      </c>
      <c r="G459" s="15">
        <f>VLOOKUP(A459, Table1[[Order ID]:[Order Date]], 2, FALSE)</f>
        <v>43331</v>
      </c>
    </row>
    <row r="460" spans="1:7" x14ac:dyDescent="0.35">
      <c r="A460" t="s">
        <v>341</v>
      </c>
      <c r="B460" s="2">
        <v>321</v>
      </c>
      <c r="C460" s="3">
        <v>-315</v>
      </c>
      <c r="D460">
        <v>5</v>
      </c>
      <c r="E460" t="s">
        <v>879</v>
      </c>
      <c r="F460" t="s">
        <v>888</v>
      </c>
      <c r="G460" s="15">
        <f>VLOOKUP(A460, Table1[[Order ID]:[Order Date]], 2, FALSE)</f>
        <v>43331</v>
      </c>
    </row>
    <row r="461" spans="1:7" x14ac:dyDescent="0.35">
      <c r="A461" t="s">
        <v>341</v>
      </c>
      <c r="B461" s="2">
        <v>47</v>
      </c>
      <c r="C461" s="3">
        <v>-3</v>
      </c>
      <c r="D461">
        <v>2</v>
      </c>
      <c r="E461" t="s">
        <v>879</v>
      </c>
      <c r="F461" t="s">
        <v>894</v>
      </c>
      <c r="G461" s="15">
        <f>VLOOKUP(A461, Table1[[Order ID]:[Order Date]], 2, FALSE)</f>
        <v>43331</v>
      </c>
    </row>
    <row r="462" spans="1:7" x14ac:dyDescent="0.35">
      <c r="A462" t="s">
        <v>341</v>
      </c>
      <c r="B462" s="2">
        <v>593</v>
      </c>
      <c r="C462" s="3">
        <v>213</v>
      </c>
      <c r="D462">
        <v>4</v>
      </c>
      <c r="E462" t="s">
        <v>882</v>
      </c>
      <c r="F462" t="s">
        <v>895</v>
      </c>
      <c r="G462" s="15">
        <f>VLOOKUP(A462, Table1[[Order ID]:[Order Date]], 2, FALSE)</f>
        <v>43331</v>
      </c>
    </row>
    <row r="463" spans="1:7" x14ac:dyDescent="0.35">
      <c r="A463" t="s">
        <v>341</v>
      </c>
      <c r="B463" s="2">
        <v>134</v>
      </c>
      <c r="C463" s="3">
        <v>-34</v>
      </c>
      <c r="D463">
        <v>2</v>
      </c>
      <c r="E463" t="s">
        <v>882</v>
      </c>
      <c r="F463" t="s">
        <v>881</v>
      </c>
      <c r="G463" s="15">
        <f>VLOOKUP(A463, Table1[[Order ID]:[Order Date]], 2, FALSE)</f>
        <v>43331</v>
      </c>
    </row>
    <row r="464" spans="1:7" x14ac:dyDescent="0.35">
      <c r="A464" t="s">
        <v>341</v>
      </c>
      <c r="B464" s="2">
        <v>1709</v>
      </c>
      <c r="C464" s="3">
        <v>564</v>
      </c>
      <c r="D464">
        <v>3</v>
      </c>
      <c r="E464" t="s">
        <v>879</v>
      </c>
      <c r="F464" t="s">
        <v>883</v>
      </c>
      <c r="G464" s="15">
        <f>VLOOKUP(A464, Table1[[Order ID]:[Order Date]], 2, FALSE)</f>
        <v>43331</v>
      </c>
    </row>
    <row r="465" spans="1:7" x14ac:dyDescent="0.35">
      <c r="A465" t="s">
        <v>341</v>
      </c>
      <c r="B465" s="2">
        <v>27</v>
      </c>
      <c r="C465" s="3">
        <v>4</v>
      </c>
      <c r="D465">
        <v>2</v>
      </c>
      <c r="E465" t="s">
        <v>879</v>
      </c>
      <c r="F465" t="s">
        <v>888</v>
      </c>
      <c r="G465" s="15">
        <f>VLOOKUP(A465, Table1[[Order ID]:[Order Date]], 2, FALSE)</f>
        <v>43331</v>
      </c>
    </row>
    <row r="466" spans="1:7" x14ac:dyDescent="0.35">
      <c r="A466" t="s">
        <v>343</v>
      </c>
      <c r="B466" s="2">
        <v>465</v>
      </c>
      <c r="C466" s="3">
        <v>-33</v>
      </c>
      <c r="D466">
        <v>4</v>
      </c>
      <c r="E466" t="s">
        <v>885</v>
      </c>
      <c r="F466" t="s">
        <v>884</v>
      </c>
      <c r="G466" s="15">
        <f>VLOOKUP(A466, Table1[[Order ID]:[Order Date]], 2, FALSE)</f>
        <v>43332</v>
      </c>
    </row>
    <row r="467" spans="1:7" x14ac:dyDescent="0.35">
      <c r="A467" t="s">
        <v>343</v>
      </c>
      <c r="B467" s="2">
        <v>643</v>
      </c>
      <c r="C467" s="3">
        <v>-45</v>
      </c>
      <c r="D467">
        <v>2</v>
      </c>
      <c r="E467" t="s">
        <v>885</v>
      </c>
      <c r="F467" t="s">
        <v>892</v>
      </c>
      <c r="G467" s="15">
        <f>VLOOKUP(A467, Table1[[Order ID]:[Order Date]], 2, FALSE)</f>
        <v>43332</v>
      </c>
    </row>
    <row r="468" spans="1:7" x14ac:dyDescent="0.35">
      <c r="A468" t="s">
        <v>343</v>
      </c>
      <c r="B468" s="2">
        <v>204</v>
      </c>
      <c r="C468" s="3">
        <v>-276</v>
      </c>
      <c r="D468">
        <v>3</v>
      </c>
      <c r="E468" t="s">
        <v>882</v>
      </c>
      <c r="F468" t="s">
        <v>895</v>
      </c>
      <c r="G468" s="15">
        <f>VLOOKUP(A468, Table1[[Order ID]:[Order Date]], 2, FALSE)</f>
        <v>43332</v>
      </c>
    </row>
    <row r="469" spans="1:7" x14ac:dyDescent="0.35">
      <c r="A469" t="s">
        <v>343</v>
      </c>
      <c r="B469" s="2">
        <v>729</v>
      </c>
      <c r="C469" s="3">
        <v>-492</v>
      </c>
      <c r="D469">
        <v>5</v>
      </c>
      <c r="E469" t="s">
        <v>882</v>
      </c>
      <c r="F469" t="s">
        <v>895</v>
      </c>
      <c r="G469" s="15">
        <f>VLOOKUP(A469, Table1[[Order ID]:[Order Date]], 2, FALSE)</f>
        <v>43332</v>
      </c>
    </row>
    <row r="470" spans="1:7" x14ac:dyDescent="0.35">
      <c r="A470" t="s">
        <v>343</v>
      </c>
      <c r="B470" s="2">
        <v>29</v>
      </c>
      <c r="C470" s="3">
        <v>-24</v>
      </c>
      <c r="D470">
        <v>4</v>
      </c>
      <c r="E470" t="s">
        <v>879</v>
      </c>
      <c r="F470" t="s">
        <v>889</v>
      </c>
      <c r="G470" s="15">
        <f>VLOOKUP(A470, Table1[[Order ID]:[Order Date]], 2, FALSE)</f>
        <v>43332</v>
      </c>
    </row>
    <row r="471" spans="1:7" x14ac:dyDescent="0.35">
      <c r="A471" t="s">
        <v>345</v>
      </c>
      <c r="B471" s="2">
        <v>17</v>
      </c>
      <c r="C471" s="3">
        <v>-13</v>
      </c>
      <c r="D471">
        <v>4</v>
      </c>
      <c r="E471" t="s">
        <v>879</v>
      </c>
      <c r="F471" t="s">
        <v>887</v>
      </c>
      <c r="G471" s="15">
        <f>VLOOKUP(A471, Table1[[Order ID]:[Order Date]], 2, FALSE)</f>
        <v>43333</v>
      </c>
    </row>
    <row r="472" spans="1:7" x14ac:dyDescent="0.35">
      <c r="A472" t="s">
        <v>345</v>
      </c>
      <c r="B472" s="2">
        <v>34</v>
      </c>
      <c r="C472" s="3">
        <v>-11</v>
      </c>
      <c r="D472">
        <v>5</v>
      </c>
      <c r="E472" t="s">
        <v>879</v>
      </c>
      <c r="F472" t="s">
        <v>880</v>
      </c>
      <c r="G472" s="15">
        <f>VLOOKUP(A472, Table1[[Order ID]:[Order Date]], 2, FALSE)</f>
        <v>43333</v>
      </c>
    </row>
    <row r="473" spans="1:7" x14ac:dyDescent="0.35">
      <c r="A473" t="s">
        <v>345</v>
      </c>
      <c r="B473" s="2">
        <v>98</v>
      </c>
      <c r="C473" s="3">
        <v>9</v>
      </c>
      <c r="D473">
        <v>2</v>
      </c>
      <c r="E473" t="s">
        <v>882</v>
      </c>
      <c r="F473" t="s">
        <v>896</v>
      </c>
      <c r="G473" s="15">
        <f>VLOOKUP(A473, Table1[[Order ID]:[Order Date]], 2, FALSE)</f>
        <v>43333</v>
      </c>
    </row>
    <row r="474" spans="1:7" x14ac:dyDescent="0.35">
      <c r="A474" t="s">
        <v>345</v>
      </c>
      <c r="B474" s="2">
        <v>3151</v>
      </c>
      <c r="C474" s="3">
        <v>-35</v>
      </c>
      <c r="D474">
        <v>7</v>
      </c>
      <c r="E474" t="s">
        <v>879</v>
      </c>
      <c r="F474" t="s">
        <v>883</v>
      </c>
      <c r="G474" s="15">
        <f>VLOOKUP(A474, Table1[[Order ID]:[Order Date]], 2, FALSE)</f>
        <v>43333</v>
      </c>
    </row>
    <row r="475" spans="1:7" x14ac:dyDescent="0.35">
      <c r="A475" t="s">
        <v>345</v>
      </c>
      <c r="B475" s="2">
        <v>53</v>
      </c>
      <c r="C475" s="3">
        <v>15</v>
      </c>
      <c r="D475">
        <v>2</v>
      </c>
      <c r="E475" t="s">
        <v>879</v>
      </c>
      <c r="F475" t="s">
        <v>894</v>
      </c>
      <c r="G475" s="15">
        <f>VLOOKUP(A475, Table1[[Order ID]:[Order Date]], 2, FALSE)</f>
        <v>43333</v>
      </c>
    </row>
    <row r="476" spans="1:7" x14ac:dyDescent="0.35">
      <c r="A476" t="s">
        <v>345</v>
      </c>
      <c r="B476" s="2">
        <v>165</v>
      </c>
      <c r="C476" s="3">
        <v>30</v>
      </c>
      <c r="D476">
        <v>3</v>
      </c>
      <c r="E476" t="s">
        <v>879</v>
      </c>
      <c r="F476" t="s">
        <v>894</v>
      </c>
      <c r="G476" s="15">
        <f>VLOOKUP(A476, Table1[[Order ID]:[Order Date]], 2, FALSE)</f>
        <v>43333</v>
      </c>
    </row>
    <row r="477" spans="1:7" x14ac:dyDescent="0.35">
      <c r="A477" t="s">
        <v>345</v>
      </c>
      <c r="B477" s="2">
        <v>211</v>
      </c>
      <c r="C477" s="3">
        <v>19</v>
      </c>
      <c r="D477">
        <v>8</v>
      </c>
      <c r="E477" t="s">
        <v>879</v>
      </c>
      <c r="F477" t="s">
        <v>894</v>
      </c>
      <c r="G477" s="15">
        <f>VLOOKUP(A477, Table1[[Order ID]:[Order Date]], 2, FALSE)</f>
        <v>43333</v>
      </c>
    </row>
    <row r="478" spans="1:7" x14ac:dyDescent="0.35">
      <c r="A478" t="s">
        <v>345</v>
      </c>
      <c r="B478" s="2">
        <v>106</v>
      </c>
      <c r="C478" s="3">
        <v>15</v>
      </c>
      <c r="D478">
        <v>7</v>
      </c>
      <c r="E478" t="s">
        <v>879</v>
      </c>
      <c r="F478" t="s">
        <v>886</v>
      </c>
      <c r="G478" s="15">
        <f>VLOOKUP(A478, Table1[[Order ID]:[Order Date]], 2, FALSE)</f>
        <v>43333</v>
      </c>
    </row>
    <row r="479" spans="1:7" x14ac:dyDescent="0.35">
      <c r="A479" t="s">
        <v>345</v>
      </c>
      <c r="B479" s="2">
        <v>14</v>
      </c>
      <c r="C479" s="3">
        <v>5</v>
      </c>
      <c r="D479">
        <v>1</v>
      </c>
      <c r="E479" t="s">
        <v>879</v>
      </c>
      <c r="F479" t="s">
        <v>886</v>
      </c>
      <c r="G479" s="15">
        <f>VLOOKUP(A479, Table1[[Order ID]:[Order Date]], 2, FALSE)</f>
        <v>43333</v>
      </c>
    </row>
    <row r="480" spans="1:7" x14ac:dyDescent="0.35">
      <c r="A480" t="s">
        <v>345</v>
      </c>
      <c r="B480" s="2">
        <v>17</v>
      </c>
      <c r="C480" s="3">
        <v>7</v>
      </c>
      <c r="D480">
        <v>3</v>
      </c>
      <c r="E480" t="s">
        <v>879</v>
      </c>
      <c r="F480" t="s">
        <v>886</v>
      </c>
      <c r="G480" s="15">
        <f>VLOOKUP(A480, Table1[[Order ID]:[Order Date]], 2, FALSE)</f>
        <v>43333</v>
      </c>
    </row>
    <row r="481" spans="1:7" x14ac:dyDescent="0.35">
      <c r="A481" t="s">
        <v>345</v>
      </c>
      <c r="B481" s="2">
        <v>46</v>
      </c>
      <c r="C481" s="3">
        <v>14</v>
      </c>
      <c r="D481">
        <v>5</v>
      </c>
      <c r="E481" t="s">
        <v>879</v>
      </c>
      <c r="F481" t="s">
        <v>887</v>
      </c>
      <c r="G481" s="15">
        <f>VLOOKUP(A481, Table1[[Order ID]:[Order Date]], 2, FALSE)</f>
        <v>43333</v>
      </c>
    </row>
    <row r="482" spans="1:7" x14ac:dyDescent="0.35">
      <c r="A482" t="s">
        <v>347</v>
      </c>
      <c r="B482" s="2">
        <v>8</v>
      </c>
      <c r="C482" s="3">
        <v>-2</v>
      </c>
      <c r="D482">
        <v>1</v>
      </c>
      <c r="E482" t="s">
        <v>879</v>
      </c>
      <c r="F482" t="s">
        <v>894</v>
      </c>
      <c r="G482" s="15">
        <f>VLOOKUP(A482, Table1[[Order ID]:[Order Date]], 2, FALSE)</f>
        <v>43334</v>
      </c>
    </row>
    <row r="483" spans="1:7" x14ac:dyDescent="0.35">
      <c r="A483" t="s">
        <v>348</v>
      </c>
      <c r="B483" s="2">
        <v>20</v>
      </c>
      <c r="C483" s="3">
        <v>-9</v>
      </c>
      <c r="D483">
        <v>6</v>
      </c>
      <c r="E483" t="s">
        <v>879</v>
      </c>
      <c r="F483" t="s">
        <v>886</v>
      </c>
      <c r="G483" s="15">
        <f>VLOOKUP(A483, Table1[[Order ID]:[Order Date]], 2, FALSE)</f>
        <v>43335</v>
      </c>
    </row>
    <row r="484" spans="1:7" x14ac:dyDescent="0.35">
      <c r="A484" t="s">
        <v>350</v>
      </c>
      <c r="B484" s="2">
        <v>322</v>
      </c>
      <c r="C484" s="3">
        <v>-193</v>
      </c>
      <c r="D484">
        <v>5</v>
      </c>
      <c r="E484" t="s">
        <v>885</v>
      </c>
      <c r="F484" t="s">
        <v>892</v>
      </c>
      <c r="G484" s="15">
        <f>VLOOKUP(A484, Table1[[Order ID]:[Order Date]], 2, FALSE)</f>
        <v>43336</v>
      </c>
    </row>
    <row r="485" spans="1:7" x14ac:dyDescent="0.35">
      <c r="A485" t="s">
        <v>351</v>
      </c>
      <c r="B485" s="2">
        <v>2188</v>
      </c>
      <c r="C485" s="3">
        <v>1050</v>
      </c>
      <c r="D485">
        <v>5</v>
      </c>
      <c r="E485" t="s">
        <v>882</v>
      </c>
      <c r="F485" t="s">
        <v>895</v>
      </c>
      <c r="G485" s="15">
        <f>VLOOKUP(A485, Table1[[Order ID]:[Order Date]], 2, FALSE)</f>
        <v>43337</v>
      </c>
    </row>
    <row r="486" spans="1:7" x14ac:dyDescent="0.35">
      <c r="A486" t="s">
        <v>351</v>
      </c>
      <c r="B486" s="2">
        <v>328</v>
      </c>
      <c r="C486" s="3">
        <v>-15</v>
      </c>
      <c r="D486">
        <v>3</v>
      </c>
      <c r="E486" t="s">
        <v>885</v>
      </c>
      <c r="F486" t="s">
        <v>891</v>
      </c>
      <c r="G486" s="15">
        <f>VLOOKUP(A486, Table1[[Order ID]:[Order Date]], 2, FALSE)</f>
        <v>43337</v>
      </c>
    </row>
    <row r="487" spans="1:7" x14ac:dyDescent="0.35">
      <c r="A487" t="s">
        <v>351</v>
      </c>
      <c r="B487" s="2">
        <v>418</v>
      </c>
      <c r="C487" s="3">
        <v>70</v>
      </c>
      <c r="D487">
        <v>7</v>
      </c>
      <c r="E487" t="s">
        <v>885</v>
      </c>
      <c r="F487" t="s">
        <v>884</v>
      </c>
      <c r="G487" s="15">
        <f>VLOOKUP(A487, Table1[[Order ID]:[Order Date]], 2, FALSE)</f>
        <v>43337</v>
      </c>
    </row>
    <row r="488" spans="1:7" x14ac:dyDescent="0.35">
      <c r="A488" t="s">
        <v>351</v>
      </c>
      <c r="B488" s="2">
        <v>40</v>
      </c>
      <c r="C488" s="3">
        <v>0</v>
      </c>
      <c r="D488">
        <v>3</v>
      </c>
      <c r="E488" t="s">
        <v>879</v>
      </c>
      <c r="F488" t="s">
        <v>888</v>
      </c>
    </row>
    <row r="489" spans="1:7" x14ac:dyDescent="0.35">
      <c r="A489" t="s">
        <v>351</v>
      </c>
      <c r="B489" s="2">
        <v>102</v>
      </c>
      <c r="C489" s="3">
        <v>-90</v>
      </c>
      <c r="D489">
        <v>1</v>
      </c>
      <c r="E489" t="s">
        <v>879</v>
      </c>
      <c r="F489" t="s">
        <v>888</v>
      </c>
      <c r="G489" s="15">
        <f>VLOOKUP(A489, Table1[[Order ID]:[Order Date]], 2, FALSE)</f>
        <v>43337</v>
      </c>
    </row>
    <row r="490" spans="1:7" x14ac:dyDescent="0.35">
      <c r="A490" t="s">
        <v>351</v>
      </c>
      <c r="B490" s="2">
        <v>263</v>
      </c>
      <c r="C490" s="3">
        <v>-31</v>
      </c>
      <c r="D490">
        <v>9</v>
      </c>
      <c r="E490" t="s">
        <v>885</v>
      </c>
      <c r="F490" t="s">
        <v>891</v>
      </c>
      <c r="G490" s="15">
        <f>VLOOKUP(A490, Table1[[Order ID]:[Order Date]], 2, FALSE)</f>
        <v>43337</v>
      </c>
    </row>
    <row r="491" spans="1:7" x14ac:dyDescent="0.35">
      <c r="A491" t="s">
        <v>352</v>
      </c>
      <c r="B491" s="2">
        <v>1316</v>
      </c>
      <c r="C491" s="3">
        <v>-527</v>
      </c>
      <c r="D491">
        <v>7</v>
      </c>
      <c r="E491" t="s">
        <v>885</v>
      </c>
      <c r="F491" t="s">
        <v>891</v>
      </c>
      <c r="G491" s="15">
        <f>VLOOKUP(A491, Table1[[Order ID]:[Order Date]], 2, FALSE)</f>
        <v>43338</v>
      </c>
    </row>
    <row r="492" spans="1:7" x14ac:dyDescent="0.35">
      <c r="A492" t="s">
        <v>352</v>
      </c>
      <c r="B492" s="2">
        <v>27</v>
      </c>
      <c r="C492" s="3">
        <v>4</v>
      </c>
      <c r="D492">
        <v>3</v>
      </c>
      <c r="E492" t="s">
        <v>879</v>
      </c>
      <c r="F492" t="s">
        <v>887</v>
      </c>
      <c r="G492" s="15">
        <f>VLOOKUP(A492, Table1[[Order ID]:[Order Date]], 2, FALSE)</f>
        <v>43338</v>
      </c>
    </row>
    <row r="493" spans="1:7" x14ac:dyDescent="0.35">
      <c r="A493" t="s">
        <v>352</v>
      </c>
      <c r="B493" s="2">
        <v>98</v>
      </c>
      <c r="C493" s="3">
        <v>-5</v>
      </c>
      <c r="D493">
        <v>2</v>
      </c>
      <c r="E493" t="s">
        <v>879</v>
      </c>
      <c r="F493" t="s">
        <v>888</v>
      </c>
      <c r="G493" s="15">
        <f>VLOOKUP(A493, Table1[[Order ID]:[Order Date]], 2, FALSE)</f>
        <v>43338</v>
      </c>
    </row>
    <row r="494" spans="1:7" x14ac:dyDescent="0.35">
      <c r="A494" t="s">
        <v>354</v>
      </c>
      <c r="B494" s="2">
        <v>58</v>
      </c>
      <c r="C494" s="3">
        <v>-52</v>
      </c>
      <c r="D494">
        <v>3</v>
      </c>
      <c r="E494" t="s">
        <v>882</v>
      </c>
      <c r="F494" t="s">
        <v>881</v>
      </c>
      <c r="G494" s="15">
        <f>VLOOKUP(A494, Table1[[Order ID]:[Order Date]], 2, FALSE)</f>
        <v>43339</v>
      </c>
    </row>
    <row r="495" spans="1:7" x14ac:dyDescent="0.35">
      <c r="A495" t="s">
        <v>356</v>
      </c>
      <c r="B495" s="2">
        <v>119</v>
      </c>
      <c r="C495" s="3">
        <v>43</v>
      </c>
      <c r="D495">
        <v>5</v>
      </c>
      <c r="E495" t="s">
        <v>879</v>
      </c>
      <c r="F495" t="s">
        <v>880</v>
      </c>
      <c r="G495" s="15">
        <f>VLOOKUP(A495, Table1[[Order ID]:[Order Date]], 2, FALSE)</f>
        <v>43340</v>
      </c>
    </row>
    <row r="496" spans="1:7" x14ac:dyDescent="0.35">
      <c r="A496" t="s">
        <v>356</v>
      </c>
      <c r="B496" s="2">
        <v>765</v>
      </c>
      <c r="C496" s="3">
        <v>-153</v>
      </c>
      <c r="D496">
        <v>2</v>
      </c>
      <c r="E496" t="s">
        <v>885</v>
      </c>
      <c r="F496" t="s">
        <v>884</v>
      </c>
      <c r="G496" s="15">
        <f>VLOOKUP(A496, Table1[[Order ID]:[Order Date]], 2, FALSE)</f>
        <v>43340</v>
      </c>
    </row>
    <row r="497" spans="1:7" x14ac:dyDescent="0.35">
      <c r="A497" t="s">
        <v>356</v>
      </c>
      <c r="B497" s="2">
        <v>26</v>
      </c>
      <c r="C497" s="3">
        <v>0</v>
      </c>
      <c r="D497">
        <v>2</v>
      </c>
      <c r="E497" t="s">
        <v>879</v>
      </c>
      <c r="F497" t="s">
        <v>893</v>
      </c>
    </row>
    <row r="498" spans="1:7" x14ac:dyDescent="0.35">
      <c r="A498" t="s">
        <v>356</v>
      </c>
      <c r="B498" s="2">
        <v>24</v>
      </c>
      <c r="C498" s="3">
        <v>-24</v>
      </c>
      <c r="D498">
        <v>2</v>
      </c>
      <c r="E498" t="s">
        <v>879</v>
      </c>
      <c r="F498" t="s">
        <v>888</v>
      </c>
      <c r="G498" s="15">
        <f>VLOOKUP(A498, Table1[[Order ID]:[Order Date]], 2, FALSE)</f>
        <v>43340</v>
      </c>
    </row>
    <row r="499" spans="1:7" x14ac:dyDescent="0.35">
      <c r="A499" t="s">
        <v>358</v>
      </c>
      <c r="B499" s="2">
        <v>139</v>
      </c>
      <c r="C499" s="3">
        <v>14</v>
      </c>
      <c r="D499">
        <v>3</v>
      </c>
      <c r="E499" t="s">
        <v>879</v>
      </c>
      <c r="F499" t="s">
        <v>894</v>
      </c>
      <c r="G499" s="15">
        <f>VLOOKUP(A499, Table1[[Order ID]:[Order Date]], 2, FALSE)</f>
        <v>43341</v>
      </c>
    </row>
    <row r="500" spans="1:7" x14ac:dyDescent="0.35">
      <c r="A500" t="s">
        <v>360</v>
      </c>
      <c r="B500" s="2">
        <v>220</v>
      </c>
      <c r="C500" s="3">
        <v>-19</v>
      </c>
      <c r="D500">
        <v>2</v>
      </c>
      <c r="E500" t="s">
        <v>879</v>
      </c>
      <c r="F500" t="s">
        <v>888</v>
      </c>
      <c r="G500" s="15">
        <f>VLOOKUP(A500, Table1[[Order ID]:[Order Date]], 2, FALSE)</f>
        <v>43342</v>
      </c>
    </row>
    <row r="501" spans="1:7" x14ac:dyDescent="0.35">
      <c r="A501" t="s">
        <v>361</v>
      </c>
      <c r="B501" s="2">
        <v>299</v>
      </c>
      <c r="C501" s="3">
        <v>-28</v>
      </c>
      <c r="D501">
        <v>3</v>
      </c>
      <c r="E501" t="s">
        <v>885</v>
      </c>
      <c r="F501" t="s">
        <v>891</v>
      </c>
      <c r="G501" s="15">
        <f>VLOOKUP(A501, Table1[[Order ID]:[Order Date]], 2, FALSE)</f>
        <v>43343</v>
      </c>
    </row>
    <row r="502" spans="1:7" x14ac:dyDescent="0.35">
      <c r="A502" t="s">
        <v>361</v>
      </c>
      <c r="B502" s="2">
        <v>9</v>
      </c>
      <c r="C502" s="3">
        <v>-9</v>
      </c>
      <c r="D502">
        <v>2</v>
      </c>
      <c r="E502" t="s">
        <v>879</v>
      </c>
      <c r="F502" t="s">
        <v>893</v>
      </c>
      <c r="G502" s="15">
        <f>VLOOKUP(A502, Table1[[Order ID]:[Order Date]], 2, FALSE)</f>
        <v>43343</v>
      </c>
    </row>
    <row r="503" spans="1:7" x14ac:dyDescent="0.35">
      <c r="A503" t="s">
        <v>361</v>
      </c>
      <c r="B503" s="2">
        <v>74</v>
      </c>
      <c r="C503" s="3">
        <v>-59</v>
      </c>
      <c r="D503">
        <v>2</v>
      </c>
      <c r="E503" t="s">
        <v>885</v>
      </c>
      <c r="F503" t="s">
        <v>890</v>
      </c>
      <c r="G503" s="15">
        <f>VLOOKUP(A503, Table1[[Order ID]:[Order Date]], 2, FALSE)</f>
        <v>43343</v>
      </c>
    </row>
    <row r="504" spans="1:7" x14ac:dyDescent="0.35">
      <c r="A504" t="s">
        <v>361</v>
      </c>
      <c r="B504" s="2">
        <v>29</v>
      </c>
      <c r="C504" s="3">
        <v>-3</v>
      </c>
      <c r="D504">
        <v>3</v>
      </c>
      <c r="E504" t="s">
        <v>879</v>
      </c>
      <c r="F504" t="s">
        <v>888</v>
      </c>
      <c r="G504" s="15">
        <f>VLOOKUP(A504, Table1[[Order ID]:[Order Date]], 2, FALSE)</f>
        <v>43343</v>
      </c>
    </row>
    <row r="505" spans="1:7" x14ac:dyDescent="0.35">
      <c r="A505" t="s">
        <v>361</v>
      </c>
      <c r="B505" s="2">
        <v>48</v>
      </c>
      <c r="C505" s="3">
        <v>-22</v>
      </c>
      <c r="D505">
        <v>2</v>
      </c>
      <c r="E505" t="s">
        <v>879</v>
      </c>
      <c r="F505" t="s">
        <v>888</v>
      </c>
      <c r="G505" s="15">
        <f>VLOOKUP(A505, Table1[[Order ID]:[Order Date]], 2, FALSE)</f>
        <v>43343</v>
      </c>
    </row>
    <row r="506" spans="1:7" x14ac:dyDescent="0.35">
      <c r="A506" t="s">
        <v>363</v>
      </c>
      <c r="B506" s="2">
        <v>1582</v>
      </c>
      <c r="C506" s="3">
        <v>-443</v>
      </c>
      <c r="D506">
        <v>6</v>
      </c>
      <c r="E506" t="s">
        <v>879</v>
      </c>
      <c r="F506" t="s">
        <v>883</v>
      </c>
      <c r="G506" s="15">
        <f>VLOOKUP(A506, Table1[[Order ID]:[Order Date]], 2, FALSE)</f>
        <v>43344</v>
      </c>
    </row>
    <row r="507" spans="1:7" x14ac:dyDescent="0.35">
      <c r="A507" t="s">
        <v>365</v>
      </c>
      <c r="B507" s="2">
        <v>355</v>
      </c>
      <c r="C507" s="3">
        <v>-4</v>
      </c>
      <c r="D507">
        <v>2</v>
      </c>
      <c r="E507" t="s">
        <v>879</v>
      </c>
      <c r="F507" t="s">
        <v>888</v>
      </c>
      <c r="G507" s="15">
        <f>VLOOKUP(A507, Table1[[Order ID]:[Order Date]], 2, FALSE)</f>
        <v>43345</v>
      </c>
    </row>
    <row r="508" spans="1:7" x14ac:dyDescent="0.35">
      <c r="A508" t="s">
        <v>367</v>
      </c>
      <c r="B508" s="2">
        <v>375</v>
      </c>
      <c r="C508" s="3">
        <v>180</v>
      </c>
      <c r="D508">
        <v>3</v>
      </c>
      <c r="E508" t="s">
        <v>882</v>
      </c>
      <c r="F508" t="s">
        <v>895</v>
      </c>
      <c r="G508" s="15">
        <f>VLOOKUP(A508, Table1[[Order ID]:[Order Date]], 2, FALSE)</f>
        <v>43345</v>
      </c>
    </row>
    <row r="509" spans="1:7" x14ac:dyDescent="0.35">
      <c r="A509" t="s">
        <v>367</v>
      </c>
      <c r="B509" s="2">
        <v>299</v>
      </c>
      <c r="C509" s="3">
        <v>113</v>
      </c>
      <c r="D509">
        <v>2</v>
      </c>
      <c r="E509" t="s">
        <v>882</v>
      </c>
      <c r="F509" t="s">
        <v>895</v>
      </c>
      <c r="G509" s="15">
        <f>VLOOKUP(A509, Table1[[Order ID]:[Order Date]], 2, FALSE)</f>
        <v>43345</v>
      </c>
    </row>
    <row r="510" spans="1:7" x14ac:dyDescent="0.35">
      <c r="A510" t="s">
        <v>367</v>
      </c>
      <c r="B510" s="2">
        <v>287</v>
      </c>
      <c r="C510" s="3">
        <v>-280</v>
      </c>
      <c r="D510">
        <v>12</v>
      </c>
      <c r="E510" t="s">
        <v>882</v>
      </c>
      <c r="F510" t="s">
        <v>881</v>
      </c>
      <c r="G510" s="15">
        <f>VLOOKUP(A510, Table1[[Order ID]:[Order Date]], 2, FALSE)</f>
        <v>43345</v>
      </c>
    </row>
    <row r="511" spans="1:7" x14ac:dyDescent="0.35">
      <c r="A511" t="s">
        <v>367</v>
      </c>
      <c r="B511" s="2">
        <v>110</v>
      </c>
      <c r="C511" s="3">
        <v>35</v>
      </c>
      <c r="D511">
        <v>1</v>
      </c>
      <c r="E511" t="s">
        <v>882</v>
      </c>
      <c r="F511" t="s">
        <v>896</v>
      </c>
      <c r="G511" s="15">
        <f>VLOOKUP(A511, Table1[[Order ID]:[Order Date]], 2, FALSE)</f>
        <v>43345</v>
      </c>
    </row>
    <row r="512" spans="1:7" x14ac:dyDescent="0.35">
      <c r="A512" t="s">
        <v>368</v>
      </c>
      <c r="B512" s="2">
        <v>148</v>
      </c>
      <c r="C512" s="3">
        <v>59</v>
      </c>
      <c r="D512">
        <v>3</v>
      </c>
      <c r="E512" t="s">
        <v>879</v>
      </c>
      <c r="F512" t="s">
        <v>886</v>
      </c>
      <c r="G512" s="15">
        <f>VLOOKUP(A512, Table1[[Order ID]:[Order Date]], 2, FALSE)</f>
        <v>43345</v>
      </c>
    </row>
    <row r="513" spans="1:7" x14ac:dyDescent="0.35">
      <c r="A513" t="s">
        <v>370</v>
      </c>
      <c r="B513" s="2">
        <v>1183</v>
      </c>
      <c r="C513" s="3">
        <v>106</v>
      </c>
      <c r="D513">
        <v>4</v>
      </c>
      <c r="E513" t="s">
        <v>885</v>
      </c>
      <c r="F513" t="s">
        <v>892</v>
      </c>
      <c r="G513" s="15">
        <f>VLOOKUP(A513, Table1[[Order ID]:[Order Date]], 2, FALSE)</f>
        <v>43345</v>
      </c>
    </row>
    <row r="514" spans="1:7" x14ac:dyDescent="0.35">
      <c r="A514" t="s">
        <v>372</v>
      </c>
      <c r="B514" s="2">
        <v>248</v>
      </c>
      <c r="C514" s="3">
        <v>-70</v>
      </c>
      <c r="D514">
        <v>3</v>
      </c>
      <c r="E514" t="s">
        <v>882</v>
      </c>
      <c r="F514" t="s">
        <v>881</v>
      </c>
      <c r="G514" s="15">
        <f>VLOOKUP(A514, Table1[[Order ID]:[Order Date]], 2, FALSE)</f>
        <v>43349</v>
      </c>
    </row>
    <row r="515" spans="1:7" x14ac:dyDescent="0.35">
      <c r="A515" t="s">
        <v>372</v>
      </c>
      <c r="B515" s="2">
        <v>85</v>
      </c>
      <c r="C515" s="3">
        <v>-9</v>
      </c>
      <c r="D515">
        <v>4</v>
      </c>
      <c r="E515" t="s">
        <v>879</v>
      </c>
      <c r="F515" t="s">
        <v>888</v>
      </c>
      <c r="G515" s="15">
        <f>VLOOKUP(A515, Table1[[Order ID]:[Order Date]], 2, FALSE)</f>
        <v>43349</v>
      </c>
    </row>
    <row r="516" spans="1:7" x14ac:dyDescent="0.35">
      <c r="A516" t="s">
        <v>372</v>
      </c>
      <c r="B516" s="2">
        <v>24</v>
      </c>
      <c r="C516" s="3">
        <v>-14</v>
      </c>
      <c r="D516">
        <v>2</v>
      </c>
      <c r="E516" t="s">
        <v>879</v>
      </c>
      <c r="F516" t="s">
        <v>888</v>
      </c>
      <c r="G516" s="15">
        <f>VLOOKUP(A516, Table1[[Order ID]:[Order Date]], 2, FALSE)</f>
        <v>43349</v>
      </c>
    </row>
    <row r="517" spans="1:7" x14ac:dyDescent="0.35">
      <c r="A517" t="s">
        <v>372</v>
      </c>
      <c r="B517" s="2">
        <v>209</v>
      </c>
      <c r="C517" s="3">
        <v>-21</v>
      </c>
      <c r="D517">
        <v>2</v>
      </c>
      <c r="E517" t="s">
        <v>885</v>
      </c>
      <c r="F517" t="s">
        <v>891</v>
      </c>
      <c r="G517" s="15">
        <f>VLOOKUP(A517, Table1[[Order ID]:[Order Date]], 2, FALSE)</f>
        <v>43349</v>
      </c>
    </row>
    <row r="518" spans="1:7" x14ac:dyDescent="0.35">
      <c r="A518" t="s">
        <v>372</v>
      </c>
      <c r="B518" s="2">
        <v>224</v>
      </c>
      <c r="C518" s="3">
        <v>-143</v>
      </c>
      <c r="D518">
        <v>3</v>
      </c>
      <c r="E518" t="s">
        <v>882</v>
      </c>
      <c r="F518" t="s">
        <v>881</v>
      </c>
      <c r="G518" s="15">
        <f>VLOOKUP(A518, Table1[[Order ID]:[Order Date]], 2, FALSE)</f>
        <v>43349</v>
      </c>
    </row>
    <row r="519" spans="1:7" x14ac:dyDescent="0.35">
      <c r="A519" t="s">
        <v>373</v>
      </c>
      <c r="B519" s="2">
        <v>38</v>
      </c>
      <c r="C519" s="3">
        <v>-6</v>
      </c>
      <c r="D519">
        <v>2</v>
      </c>
      <c r="E519" t="s">
        <v>882</v>
      </c>
      <c r="F519" t="s">
        <v>896</v>
      </c>
      <c r="G519" s="15">
        <f>VLOOKUP(A519, Table1[[Order ID]:[Order Date]], 2, FALSE)</f>
        <v>43350</v>
      </c>
    </row>
    <row r="520" spans="1:7" x14ac:dyDescent="0.35">
      <c r="A520" t="s">
        <v>375</v>
      </c>
      <c r="B520" s="2">
        <v>50</v>
      </c>
      <c r="C520" s="3">
        <v>-17</v>
      </c>
      <c r="D520">
        <v>2</v>
      </c>
      <c r="E520" t="s">
        <v>879</v>
      </c>
      <c r="F520" t="s">
        <v>894</v>
      </c>
      <c r="G520" s="15">
        <f>VLOOKUP(A520, Table1[[Order ID]:[Order Date]], 2, FALSE)</f>
        <v>43351</v>
      </c>
    </row>
    <row r="521" spans="1:7" x14ac:dyDescent="0.35">
      <c r="A521" t="s">
        <v>377</v>
      </c>
      <c r="B521" s="2">
        <v>47</v>
      </c>
      <c r="C521" s="3">
        <v>-20</v>
      </c>
      <c r="D521">
        <v>2</v>
      </c>
      <c r="E521" t="s">
        <v>879</v>
      </c>
      <c r="F521" t="s">
        <v>893</v>
      </c>
      <c r="G521" s="15">
        <f>VLOOKUP(A521, Table1[[Order ID]:[Order Date]], 2, FALSE)</f>
        <v>43352</v>
      </c>
    </row>
    <row r="522" spans="1:7" x14ac:dyDescent="0.35">
      <c r="A522" t="s">
        <v>379</v>
      </c>
      <c r="B522" s="2">
        <v>61</v>
      </c>
      <c r="C522" s="3">
        <v>-25</v>
      </c>
      <c r="D522">
        <v>4</v>
      </c>
      <c r="E522" t="s">
        <v>885</v>
      </c>
      <c r="F522" t="s">
        <v>890</v>
      </c>
      <c r="G522" s="15">
        <f>VLOOKUP(A522, Table1[[Order ID]:[Order Date]], 2, FALSE)</f>
        <v>43353</v>
      </c>
    </row>
    <row r="523" spans="1:7" x14ac:dyDescent="0.35">
      <c r="A523" t="s">
        <v>379</v>
      </c>
      <c r="B523" s="2">
        <v>69</v>
      </c>
      <c r="C523" s="3">
        <v>-67</v>
      </c>
      <c r="D523">
        <v>4</v>
      </c>
      <c r="E523" t="s">
        <v>879</v>
      </c>
      <c r="F523" t="s">
        <v>893</v>
      </c>
      <c r="G523" s="15">
        <f>VLOOKUP(A523, Table1[[Order ID]:[Order Date]], 2, FALSE)</f>
        <v>43353</v>
      </c>
    </row>
    <row r="524" spans="1:7" x14ac:dyDescent="0.35">
      <c r="A524" t="s">
        <v>379</v>
      </c>
      <c r="B524" s="2">
        <v>59</v>
      </c>
      <c r="C524" s="3">
        <v>-46</v>
      </c>
      <c r="D524">
        <v>7</v>
      </c>
      <c r="E524" t="s">
        <v>879</v>
      </c>
      <c r="F524" t="s">
        <v>880</v>
      </c>
      <c r="G524" s="15">
        <f>VLOOKUP(A524, Table1[[Order ID]:[Order Date]], 2, FALSE)</f>
        <v>43353</v>
      </c>
    </row>
    <row r="525" spans="1:7" x14ac:dyDescent="0.35">
      <c r="A525" t="s">
        <v>379</v>
      </c>
      <c r="B525" s="2">
        <v>117</v>
      </c>
      <c r="C525" s="3">
        <v>17</v>
      </c>
      <c r="D525">
        <v>6</v>
      </c>
      <c r="E525" t="s">
        <v>879</v>
      </c>
      <c r="F525" t="s">
        <v>893</v>
      </c>
      <c r="G525" s="15">
        <f>VLOOKUP(A525, Table1[[Order ID]:[Order Date]], 2, FALSE)</f>
        <v>43353</v>
      </c>
    </row>
    <row r="526" spans="1:7" x14ac:dyDescent="0.35">
      <c r="A526" t="s">
        <v>379</v>
      </c>
      <c r="B526" s="2">
        <v>1076</v>
      </c>
      <c r="C526" s="3">
        <v>-38</v>
      </c>
      <c r="D526">
        <v>4</v>
      </c>
      <c r="E526" t="s">
        <v>885</v>
      </c>
      <c r="F526" t="s">
        <v>892</v>
      </c>
      <c r="G526" s="15">
        <f>VLOOKUP(A526, Table1[[Order ID]:[Order Date]], 2, FALSE)</f>
        <v>43353</v>
      </c>
    </row>
    <row r="527" spans="1:7" x14ac:dyDescent="0.35">
      <c r="A527" t="s">
        <v>381</v>
      </c>
      <c r="B527" s="2">
        <v>1506</v>
      </c>
      <c r="C527" s="3">
        <v>-266</v>
      </c>
      <c r="D527">
        <v>6</v>
      </c>
      <c r="E527" t="s">
        <v>885</v>
      </c>
      <c r="F527" t="s">
        <v>892</v>
      </c>
      <c r="G527" s="15">
        <f>VLOOKUP(A527, Table1[[Order ID]:[Order Date]], 2, FALSE)</f>
        <v>43354</v>
      </c>
    </row>
    <row r="528" spans="1:7" x14ac:dyDescent="0.35">
      <c r="A528" t="s">
        <v>381</v>
      </c>
      <c r="B528" s="2">
        <v>109</v>
      </c>
      <c r="C528" s="3">
        <v>-6</v>
      </c>
      <c r="D528">
        <v>6</v>
      </c>
      <c r="E528" t="s">
        <v>879</v>
      </c>
      <c r="F528" t="s">
        <v>888</v>
      </c>
      <c r="G528" s="15">
        <f>VLOOKUP(A528, Table1[[Order ID]:[Order Date]], 2, FALSE)</f>
        <v>43354</v>
      </c>
    </row>
    <row r="529" spans="1:7" x14ac:dyDescent="0.35">
      <c r="A529" t="s">
        <v>381</v>
      </c>
      <c r="B529" s="2">
        <v>933</v>
      </c>
      <c r="C529" s="3">
        <v>166</v>
      </c>
      <c r="D529">
        <v>5</v>
      </c>
      <c r="E529" t="s">
        <v>879</v>
      </c>
      <c r="F529" t="s">
        <v>888</v>
      </c>
      <c r="G529" s="15">
        <f>VLOOKUP(A529, Table1[[Order ID]:[Order Date]], 2, FALSE)</f>
        <v>43354</v>
      </c>
    </row>
    <row r="530" spans="1:7" x14ac:dyDescent="0.35">
      <c r="A530" t="s">
        <v>381</v>
      </c>
      <c r="B530" s="2">
        <v>724</v>
      </c>
      <c r="C530" s="3">
        <v>-447</v>
      </c>
      <c r="D530">
        <v>4</v>
      </c>
      <c r="E530" t="s">
        <v>885</v>
      </c>
      <c r="F530" t="s">
        <v>891</v>
      </c>
      <c r="G530" s="15">
        <f>VLOOKUP(A530, Table1[[Order ID]:[Order Date]], 2, FALSE)</f>
        <v>43354</v>
      </c>
    </row>
    <row r="531" spans="1:7" x14ac:dyDescent="0.35">
      <c r="A531" t="s">
        <v>382</v>
      </c>
      <c r="B531" s="2">
        <v>1361</v>
      </c>
      <c r="C531" s="3">
        <v>-980</v>
      </c>
      <c r="D531">
        <v>3</v>
      </c>
      <c r="E531" t="s">
        <v>882</v>
      </c>
      <c r="F531" t="s">
        <v>897</v>
      </c>
      <c r="G531" s="15">
        <f>VLOOKUP(A531, Table1[[Order ID]:[Order Date]], 2, FALSE)</f>
        <v>43355</v>
      </c>
    </row>
    <row r="532" spans="1:7" x14ac:dyDescent="0.35">
      <c r="A532" t="s">
        <v>384</v>
      </c>
      <c r="B532" s="2">
        <v>137</v>
      </c>
      <c r="C532" s="3">
        <v>-41</v>
      </c>
      <c r="D532">
        <v>3</v>
      </c>
      <c r="E532" t="s">
        <v>885</v>
      </c>
      <c r="F532" t="s">
        <v>884</v>
      </c>
      <c r="G532" s="15">
        <f>VLOOKUP(A532, Table1[[Order ID]:[Order Date]], 2, FALSE)</f>
        <v>43356</v>
      </c>
    </row>
    <row r="533" spans="1:7" x14ac:dyDescent="0.35">
      <c r="A533" t="s">
        <v>386</v>
      </c>
      <c r="B533" s="2">
        <v>60</v>
      </c>
      <c r="C533" s="3">
        <v>-49</v>
      </c>
      <c r="D533">
        <v>8</v>
      </c>
      <c r="E533" t="s">
        <v>879</v>
      </c>
      <c r="F533" t="s">
        <v>886</v>
      </c>
      <c r="G533" s="15">
        <f>VLOOKUP(A533, Table1[[Order ID]:[Order Date]], 2, FALSE)</f>
        <v>43357</v>
      </c>
    </row>
    <row r="534" spans="1:7" x14ac:dyDescent="0.35">
      <c r="A534" t="s">
        <v>386</v>
      </c>
      <c r="B534" s="2">
        <v>30</v>
      </c>
      <c r="C534" s="3">
        <v>-25</v>
      </c>
      <c r="D534">
        <v>2</v>
      </c>
      <c r="E534" t="s">
        <v>879</v>
      </c>
      <c r="F534" t="s">
        <v>880</v>
      </c>
      <c r="G534" s="15">
        <f>VLOOKUP(A534, Table1[[Order ID]:[Order Date]], 2, FALSE)</f>
        <v>43357</v>
      </c>
    </row>
    <row r="535" spans="1:7" x14ac:dyDescent="0.35">
      <c r="A535" t="s">
        <v>386</v>
      </c>
      <c r="B535" s="2">
        <v>767</v>
      </c>
      <c r="C535" s="3">
        <v>-353</v>
      </c>
      <c r="D535">
        <v>5</v>
      </c>
      <c r="E535" t="s">
        <v>879</v>
      </c>
      <c r="F535" t="s">
        <v>883</v>
      </c>
      <c r="G535" s="15">
        <f>VLOOKUP(A535, Table1[[Order ID]:[Order Date]], 2, FALSE)</f>
        <v>43357</v>
      </c>
    </row>
    <row r="536" spans="1:7" x14ac:dyDescent="0.35">
      <c r="A536" t="s">
        <v>386</v>
      </c>
      <c r="B536" s="2">
        <v>45</v>
      </c>
      <c r="C536" s="3">
        <v>-28</v>
      </c>
      <c r="D536">
        <v>2</v>
      </c>
      <c r="E536" t="s">
        <v>879</v>
      </c>
      <c r="F536" t="s">
        <v>894</v>
      </c>
      <c r="G536" s="15">
        <f>VLOOKUP(A536, Table1[[Order ID]:[Order Date]], 2, FALSE)</f>
        <v>43357</v>
      </c>
    </row>
    <row r="537" spans="1:7" x14ac:dyDescent="0.35">
      <c r="A537" t="s">
        <v>386</v>
      </c>
      <c r="B537" s="2">
        <v>25</v>
      </c>
      <c r="C537" s="3">
        <v>-1</v>
      </c>
      <c r="D537">
        <v>4</v>
      </c>
      <c r="E537" t="s">
        <v>879</v>
      </c>
      <c r="F537" t="s">
        <v>893</v>
      </c>
      <c r="G537" s="15">
        <f>VLOOKUP(A537, Table1[[Order ID]:[Order Date]], 2, FALSE)</f>
        <v>43357</v>
      </c>
    </row>
    <row r="538" spans="1:7" x14ac:dyDescent="0.35">
      <c r="A538" t="s">
        <v>386</v>
      </c>
      <c r="B538" s="2">
        <v>584</v>
      </c>
      <c r="C538" s="3">
        <v>-444</v>
      </c>
      <c r="D538">
        <v>7</v>
      </c>
      <c r="E538" t="s">
        <v>885</v>
      </c>
      <c r="F538" t="s">
        <v>892</v>
      </c>
      <c r="G538" s="15">
        <f>VLOOKUP(A538, Table1[[Order ID]:[Order Date]], 2, FALSE)</f>
        <v>43357</v>
      </c>
    </row>
    <row r="539" spans="1:7" x14ac:dyDescent="0.35">
      <c r="A539" t="s">
        <v>388</v>
      </c>
      <c r="B539" s="2">
        <v>335</v>
      </c>
      <c r="C539" s="3">
        <v>-22</v>
      </c>
      <c r="D539">
        <v>7</v>
      </c>
      <c r="E539" t="s">
        <v>882</v>
      </c>
      <c r="F539" t="s">
        <v>881</v>
      </c>
      <c r="G539" s="15">
        <f>VLOOKUP(A539, Table1[[Order ID]:[Order Date]], 2, FALSE)</f>
        <v>43358</v>
      </c>
    </row>
    <row r="540" spans="1:7" x14ac:dyDescent="0.35">
      <c r="A540" t="s">
        <v>389</v>
      </c>
      <c r="B540" s="2">
        <v>25</v>
      </c>
      <c r="C540" s="3">
        <v>-11</v>
      </c>
      <c r="D540">
        <v>1</v>
      </c>
      <c r="E540" t="s">
        <v>879</v>
      </c>
      <c r="F540" t="s">
        <v>894</v>
      </c>
      <c r="G540" s="15">
        <f>VLOOKUP(A540, Table1[[Order ID]:[Order Date]], 2, FALSE)</f>
        <v>43358</v>
      </c>
    </row>
    <row r="541" spans="1:7" x14ac:dyDescent="0.35">
      <c r="A541" t="s">
        <v>389</v>
      </c>
      <c r="B541" s="2">
        <v>30</v>
      </c>
      <c r="C541" s="3">
        <v>-6</v>
      </c>
      <c r="D541">
        <v>2</v>
      </c>
      <c r="E541" t="s">
        <v>879</v>
      </c>
      <c r="F541" t="s">
        <v>886</v>
      </c>
      <c r="G541" s="15">
        <f>VLOOKUP(A541, Table1[[Order ID]:[Order Date]], 2, FALSE)</f>
        <v>43358</v>
      </c>
    </row>
    <row r="542" spans="1:7" x14ac:dyDescent="0.35">
      <c r="A542" t="s">
        <v>389</v>
      </c>
      <c r="B542" s="2">
        <v>33</v>
      </c>
      <c r="C542" s="3">
        <v>-10</v>
      </c>
      <c r="D542">
        <v>6</v>
      </c>
      <c r="E542" t="s">
        <v>879</v>
      </c>
      <c r="F542" t="s">
        <v>889</v>
      </c>
      <c r="G542" s="15">
        <f>VLOOKUP(A542, Table1[[Order ID]:[Order Date]], 2, FALSE)</f>
        <v>43358</v>
      </c>
    </row>
    <row r="543" spans="1:7" x14ac:dyDescent="0.35">
      <c r="A543" t="s">
        <v>389</v>
      </c>
      <c r="B543" s="2">
        <v>21</v>
      </c>
      <c r="C543" s="3">
        <v>-17</v>
      </c>
      <c r="D543">
        <v>3</v>
      </c>
      <c r="E543" t="s">
        <v>879</v>
      </c>
      <c r="F543" t="s">
        <v>878</v>
      </c>
      <c r="G543" s="15">
        <f>VLOOKUP(A543, Table1[[Order ID]:[Order Date]], 2, FALSE)</f>
        <v>43358</v>
      </c>
    </row>
    <row r="544" spans="1:7" x14ac:dyDescent="0.35">
      <c r="A544" t="s">
        <v>389</v>
      </c>
      <c r="B544" s="2">
        <v>26</v>
      </c>
      <c r="C544" s="3">
        <v>2</v>
      </c>
      <c r="D544">
        <v>2</v>
      </c>
      <c r="E544" t="s">
        <v>879</v>
      </c>
      <c r="F544" t="s">
        <v>886</v>
      </c>
      <c r="G544" s="15">
        <f>VLOOKUP(A544, Table1[[Order ID]:[Order Date]], 2, FALSE)</f>
        <v>43358</v>
      </c>
    </row>
    <row r="545" spans="1:7" x14ac:dyDescent="0.35">
      <c r="A545" t="s">
        <v>391</v>
      </c>
      <c r="B545" s="2">
        <v>15</v>
      </c>
      <c r="C545" s="3">
        <v>4</v>
      </c>
      <c r="D545">
        <v>1</v>
      </c>
      <c r="E545" t="s">
        <v>879</v>
      </c>
      <c r="F545" t="s">
        <v>886</v>
      </c>
      <c r="G545" s="15">
        <f>VLOOKUP(A545, Table1[[Order ID]:[Order Date]], 2, FALSE)</f>
        <v>43358</v>
      </c>
    </row>
    <row r="546" spans="1:7" x14ac:dyDescent="0.35">
      <c r="A546" t="s">
        <v>393</v>
      </c>
      <c r="B546" s="2">
        <v>595</v>
      </c>
      <c r="C546" s="3">
        <v>292</v>
      </c>
      <c r="D546">
        <v>3</v>
      </c>
      <c r="E546" t="s">
        <v>879</v>
      </c>
      <c r="F546" t="s">
        <v>888</v>
      </c>
      <c r="G546" s="15">
        <f>VLOOKUP(A546, Table1[[Order ID]:[Order Date]], 2, FALSE)</f>
        <v>43358</v>
      </c>
    </row>
    <row r="547" spans="1:7" x14ac:dyDescent="0.35">
      <c r="A547" t="s">
        <v>393</v>
      </c>
      <c r="B547" s="2">
        <v>45</v>
      </c>
      <c r="C547" s="3">
        <v>0</v>
      </c>
      <c r="D547">
        <v>2</v>
      </c>
      <c r="E547" t="s">
        <v>879</v>
      </c>
      <c r="F547" t="s">
        <v>880</v>
      </c>
    </row>
    <row r="548" spans="1:7" x14ac:dyDescent="0.35">
      <c r="A548" t="s">
        <v>393</v>
      </c>
      <c r="B548" s="2">
        <v>192</v>
      </c>
      <c r="C548" s="3">
        <v>-146</v>
      </c>
      <c r="D548">
        <v>3</v>
      </c>
      <c r="E548" t="s">
        <v>879</v>
      </c>
      <c r="F548" t="s">
        <v>888</v>
      </c>
      <c r="G548" s="15">
        <f>VLOOKUP(A548, Table1[[Order ID]:[Order Date]], 2, FALSE)</f>
        <v>43358</v>
      </c>
    </row>
    <row r="549" spans="1:7" x14ac:dyDescent="0.35">
      <c r="A549" t="s">
        <v>393</v>
      </c>
      <c r="B549" s="2">
        <v>26</v>
      </c>
      <c r="C549" s="3">
        <v>-25</v>
      </c>
      <c r="D549">
        <v>3</v>
      </c>
      <c r="E549" t="s">
        <v>879</v>
      </c>
      <c r="F549" t="s">
        <v>888</v>
      </c>
      <c r="G549" s="15">
        <f>VLOOKUP(A549, Table1[[Order ID]:[Order Date]], 2, FALSE)</f>
        <v>43358</v>
      </c>
    </row>
    <row r="550" spans="1:7" x14ac:dyDescent="0.35">
      <c r="A550" t="s">
        <v>394</v>
      </c>
      <c r="B550" s="2">
        <v>1854</v>
      </c>
      <c r="C550" s="3">
        <v>433</v>
      </c>
      <c r="D550">
        <v>5</v>
      </c>
      <c r="E550" t="s">
        <v>882</v>
      </c>
      <c r="F550" t="s">
        <v>895</v>
      </c>
      <c r="G550" s="15">
        <f>VLOOKUP(A550, Table1[[Order ID]:[Order Date]], 2, FALSE)</f>
        <v>43362</v>
      </c>
    </row>
    <row r="551" spans="1:7" x14ac:dyDescent="0.35">
      <c r="A551" t="s">
        <v>394</v>
      </c>
      <c r="B551" s="2">
        <v>623</v>
      </c>
      <c r="C551" s="3">
        <v>-192</v>
      </c>
      <c r="D551">
        <v>3</v>
      </c>
      <c r="E551" t="s">
        <v>882</v>
      </c>
      <c r="F551" t="s">
        <v>897</v>
      </c>
      <c r="G551" s="15">
        <f>VLOOKUP(A551, Table1[[Order ID]:[Order Date]], 2, FALSE)</f>
        <v>43362</v>
      </c>
    </row>
    <row r="552" spans="1:7" x14ac:dyDescent="0.35">
      <c r="A552" t="s">
        <v>394</v>
      </c>
      <c r="B552" s="2">
        <v>44</v>
      </c>
      <c r="C552" s="3">
        <v>-34</v>
      </c>
      <c r="D552">
        <v>3</v>
      </c>
      <c r="E552" t="s">
        <v>879</v>
      </c>
      <c r="F552" t="s">
        <v>894</v>
      </c>
      <c r="G552" s="15">
        <f>VLOOKUP(A552, Table1[[Order ID]:[Order Date]], 2, FALSE)</f>
        <v>43362</v>
      </c>
    </row>
    <row r="553" spans="1:7" x14ac:dyDescent="0.35">
      <c r="A553" t="s">
        <v>394</v>
      </c>
      <c r="B553" s="2">
        <v>17</v>
      </c>
      <c r="C553" s="3">
        <v>-11</v>
      </c>
      <c r="D553">
        <v>3</v>
      </c>
      <c r="E553" t="s">
        <v>879</v>
      </c>
      <c r="F553" t="s">
        <v>887</v>
      </c>
      <c r="G553" s="15">
        <f>VLOOKUP(A553, Table1[[Order ID]:[Order Date]], 2, FALSE)</f>
        <v>43362</v>
      </c>
    </row>
    <row r="554" spans="1:7" x14ac:dyDescent="0.35">
      <c r="A554" t="s">
        <v>396</v>
      </c>
      <c r="B554" s="2">
        <v>556</v>
      </c>
      <c r="C554" s="3">
        <v>-209</v>
      </c>
      <c r="D554">
        <v>7</v>
      </c>
      <c r="E554" t="s">
        <v>879</v>
      </c>
      <c r="F554" t="s">
        <v>888</v>
      </c>
      <c r="G554" s="15">
        <f>VLOOKUP(A554, Table1[[Order ID]:[Order Date]], 2, FALSE)</f>
        <v>43363</v>
      </c>
    </row>
    <row r="555" spans="1:7" x14ac:dyDescent="0.35">
      <c r="A555" t="s">
        <v>396</v>
      </c>
      <c r="B555" s="2">
        <v>40</v>
      </c>
      <c r="C555" s="3">
        <v>-12</v>
      </c>
      <c r="D555">
        <v>3</v>
      </c>
      <c r="E555" t="s">
        <v>879</v>
      </c>
      <c r="F555" t="s">
        <v>878</v>
      </c>
      <c r="G555" s="15">
        <f>VLOOKUP(A555, Table1[[Order ID]:[Order Date]], 2, FALSE)</f>
        <v>43363</v>
      </c>
    </row>
    <row r="556" spans="1:7" x14ac:dyDescent="0.35">
      <c r="A556" t="s">
        <v>396</v>
      </c>
      <c r="B556" s="2">
        <v>229</v>
      </c>
      <c r="C556" s="3">
        <v>-41</v>
      </c>
      <c r="D556">
        <v>8</v>
      </c>
      <c r="E556" t="s">
        <v>885</v>
      </c>
      <c r="F556" t="s">
        <v>890</v>
      </c>
      <c r="G556" s="15">
        <f>VLOOKUP(A556, Table1[[Order ID]:[Order Date]], 2, FALSE)</f>
        <v>43363</v>
      </c>
    </row>
    <row r="557" spans="1:7" x14ac:dyDescent="0.35">
      <c r="A557" t="s">
        <v>396</v>
      </c>
      <c r="B557" s="2">
        <v>140</v>
      </c>
      <c r="C557" s="3">
        <v>-58</v>
      </c>
      <c r="D557">
        <v>4</v>
      </c>
      <c r="E557" t="s">
        <v>882</v>
      </c>
      <c r="F557" t="s">
        <v>896</v>
      </c>
      <c r="G557" s="15">
        <f>VLOOKUP(A557, Table1[[Order ID]:[Order Date]], 2, FALSE)</f>
        <v>43363</v>
      </c>
    </row>
    <row r="558" spans="1:7" x14ac:dyDescent="0.35">
      <c r="A558" t="s">
        <v>398</v>
      </c>
      <c r="B558" s="2">
        <v>12</v>
      </c>
      <c r="C558" s="3">
        <v>3</v>
      </c>
      <c r="D558">
        <v>1</v>
      </c>
      <c r="E558" t="s">
        <v>879</v>
      </c>
      <c r="F558" t="s">
        <v>894</v>
      </c>
      <c r="G558" s="15">
        <f>VLOOKUP(A558, Table1[[Order ID]:[Order Date]], 2, FALSE)</f>
        <v>43364</v>
      </c>
    </row>
    <row r="559" spans="1:7" x14ac:dyDescent="0.35">
      <c r="A559" t="s">
        <v>400</v>
      </c>
      <c r="B559" s="2">
        <v>30</v>
      </c>
      <c r="C559" s="3">
        <v>0</v>
      </c>
      <c r="D559">
        <v>1</v>
      </c>
      <c r="E559" t="s">
        <v>879</v>
      </c>
      <c r="F559" t="s">
        <v>893</v>
      </c>
    </row>
    <row r="560" spans="1:7" x14ac:dyDescent="0.35">
      <c r="A560" t="s">
        <v>400</v>
      </c>
      <c r="B560" s="2">
        <v>313</v>
      </c>
      <c r="C560" s="3">
        <v>-13</v>
      </c>
      <c r="D560">
        <v>5</v>
      </c>
      <c r="E560" t="s">
        <v>882</v>
      </c>
      <c r="F560" t="s">
        <v>895</v>
      </c>
      <c r="G560" s="15">
        <f>VLOOKUP(A560, Table1[[Order ID]:[Order Date]], 2, FALSE)</f>
        <v>43365</v>
      </c>
    </row>
    <row r="561" spans="1:7" x14ac:dyDescent="0.35">
      <c r="A561" t="s">
        <v>400</v>
      </c>
      <c r="B561" s="2">
        <v>67</v>
      </c>
      <c r="C561" s="3">
        <v>-86</v>
      </c>
      <c r="D561">
        <v>9</v>
      </c>
      <c r="E561" t="s">
        <v>882</v>
      </c>
      <c r="F561" t="s">
        <v>896</v>
      </c>
      <c r="G561" s="15">
        <f>VLOOKUP(A561, Table1[[Order ID]:[Order Date]], 2, FALSE)</f>
        <v>43365</v>
      </c>
    </row>
    <row r="562" spans="1:7" x14ac:dyDescent="0.35">
      <c r="A562" t="s">
        <v>401</v>
      </c>
      <c r="B562" s="2">
        <v>42</v>
      </c>
      <c r="C562" s="3">
        <v>-3</v>
      </c>
      <c r="D562">
        <v>1</v>
      </c>
      <c r="E562" t="s">
        <v>885</v>
      </c>
      <c r="F562" t="s">
        <v>891</v>
      </c>
      <c r="G562" s="15">
        <f>VLOOKUP(A562, Table1[[Order ID]:[Order Date]], 2, FALSE)</f>
        <v>43366</v>
      </c>
    </row>
    <row r="563" spans="1:7" x14ac:dyDescent="0.35">
      <c r="A563" t="s">
        <v>403</v>
      </c>
      <c r="B563" s="2">
        <v>253</v>
      </c>
      <c r="C563" s="3">
        <v>-63</v>
      </c>
      <c r="D563">
        <v>2</v>
      </c>
      <c r="E563" t="s">
        <v>879</v>
      </c>
      <c r="F563" t="s">
        <v>888</v>
      </c>
      <c r="G563" s="15">
        <f>VLOOKUP(A563, Table1[[Order ID]:[Order Date]], 2, FALSE)</f>
        <v>43367</v>
      </c>
    </row>
    <row r="564" spans="1:7" x14ac:dyDescent="0.35">
      <c r="A564" t="s">
        <v>403</v>
      </c>
      <c r="B564" s="2">
        <v>565</v>
      </c>
      <c r="C564" s="3">
        <v>66</v>
      </c>
      <c r="D564">
        <v>7</v>
      </c>
      <c r="E564" t="s">
        <v>879</v>
      </c>
      <c r="F564" t="s">
        <v>888</v>
      </c>
      <c r="G564" s="15">
        <f>VLOOKUP(A564, Table1[[Order ID]:[Order Date]], 2, FALSE)</f>
        <v>43367</v>
      </c>
    </row>
    <row r="565" spans="1:7" x14ac:dyDescent="0.35">
      <c r="A565" t="s">
        <v>403</v>
      </c>
      <c r="B565" s="2">
        <v>175</v>
      </c>
      <c r="C565" s="3">
        <v>77</v>
      </c>
      <c r="D565">
        <v>3</v>
      </c>
      <c r="E565" t="s">
        <v>879</v>
      </c>
      <c r="F565" t="s">
        <v>888</v>
      </c>
      <c r="G565" s="15">
        <f>VLOOKUP(A565, Table1[[Order ID]:[Order Date]], 2, FALSE)</f>
        <v>43367</v>
      </c>
    </row>
    <row r="566" spans="1:7" x14ac:dyDescent="0.35">
      <c r="A566" t="s">
        <v>405</v>
      </c>
      <c r="B566" s="2">
        <v>74</v>
      </c>
      <c r="C566" s="3">
        <v>-25</v>
      </c>
      <c r="D566">
        <v>3</v>
      </c>
      <c r="E566" t="s">
        <v>879</v>
      </c>
      <c r="F566" t="s">
        <v>894</v>
      </c>
      <c r="G566" s="15">
        <f>VLOOKUP(A566, Table1[[Order ID]:[Order Date]], 2, FALSE)</f>
        <v>43367</v>
      </c>
    </row>
    <row r="567" spans="1:7" x14ac:dyDescent="0.35">
      <c r="A567" t="s">
        <v>406</v>
      </c>
      <c r="B567" s="2">
        <v>40</v>
      </c>
      <c r="C567" s="3">
        <v>-33</v>
      </c>
      <c r="D567">
        <v>5</v>
      </c>
      <c r="E567" t="s">
        <v>879</v>
      </c>
      <c r="F567" t="s">
        <v>886</v>
      </c>
      <c r="G567" s="15">
        <f>VLOOKUP(A567, Table1[[Order ID]:[Order Date]], 2, FALSE)</f>
        <v>43367</v>
      </c>
    </row>
    <row r="568" spans="1:7" x14ac:dyDescent="0.35">
      <c r="A568" t="s">
        <v>406</v>
      </c>
      <c r="B568" s="2">
        <v>63</v>
      </c>
      <c r="C568" s="3">
        <v>-24</v>
      </c>
      <c r="D568">
        <v>6</v>
      </c>
      <c r="E568" t="s">
        <v>879</v>
      </c>
      <c r="F568" t="s">
        <v>893</v>
      </c>
      <c r="G568" s="15">
        <f>VLOOKUP(A568, Table1[[Order ID]:[Order Date]], 2, FALSE)</f>
        <v>43367</v>
      </c>
    </row>
    <row r="569" spans="1:7" x14ac:dyDescent="0.35">
      <c r="A569" t="s">
        <v>406</v>
      </c>
      <c r="B569" s="2">
        <v>60</v>
      </c>
      <c r="C569" s="3">
        <v>-12</v>
      </c>
      <c r="D569">
        <v>4</v>
      </c>
      <c r="E569" t="s">
        <v>879</v>
      </c>
      <c r="F569" t="s">
        <v>886</v>
      </c>
      <c r="G569" s="15">
        <f>VLOOKUP(A569, Table1[[Order ID]:[Order Date]], 2, FALSE)</f>
        <v>43367</v>
      </c>
    </row>
    <row r="570" spans="1:7" x14ac:dyDescent="0.35">
      <c r="A570" t="s">
        <v>406</v>
      </c>
      <c r="B570" s="2">
        <v>257</v>
      </c>
      <c r="C570" s="3">
        <v>-252</v>
      </c>
      <c r="D570">
        <v>4</v>
      </c>
      <c r="E570" t="s">
        <v>879</v>
      </c>
      <c r="F570" t="s">
        <v>888</v>
      </c>
      <c r="G570" s="15">
        <f>VLOOKUP(A570, Table1[[Order ID]:[Order Date]], 2, FALSE)</f>
        <v>43367</v>
      </c>
    </row>
    <row r="571" spans="1:7" x14ac:dyDescent="0.35">
      <c r="A571" t="s">
        <v>406</v>
      </c>
      <c r="B571" s="2">
        <v>24</v>
      </c>
      <c r="C571" s="3">
        <v>-1</v>
      </c>
      <c r="D571">
        <v>4</v>
      </c>
      <c r="E571" t="s">
        <v>879</v>
      </c>
      <c r="F571" t="s">
        <v>887</v>
      </c>
      <c r="G571" s="15">
        <f>VLOOKUP(A571, Table1[[Order ID]:[Order Date]], 2, FALSE)</f>
        <v>43367</v>
      </c>
    </row>
    <row r="572" spans="1:7" x14ac:dyDescent="0.35">
      <c r="A572" t="s">
        <v>406</v>
      </c>
      <c r="B572" s="2">
        <v>18</v>
      </c>
      <c r="C572" s="3">
        <v>1</v>
      </c>
      <c r="D572">
        <v>3</v>
      </c>
      <c r="E572" t="s">
        <v>879</v>
      </c>
      <c r="F572" t="s">
        <v>886</v>
      </c>
      <c r="G572" s="15">
        <f>VLOOKUP(A572, Table1[[Order ID]:[Order Date]], 2, FALSE)</f>
        <v>43367</v>
      </c>
    </row>
    <row r="573" spans="1:7" x14ac:dyDescent="0.35">
      <c r="A573" t="s">
        <v>406</v>
      </c>
      <c r="B573" s="2">
        <v>1402</v>
      </c>
      <c r="C573" s="3">
        <v>109</v>
      </c>
      <c r="D573">
        <v>11</v>
      </c>
      <c r="E573" t="s">
        <v>879</v>
      </c>
      <c r="F573" t="s">
        <v>888</v>
      </c>
      <c r="G573" s="15">
        <f>VLOOKUP(A573, Table1[[Order ID]:[Order Date]], 2, FALSE)</f>
        <v>43367</v>
      </c>
    </row>
    <row r="574" spans="1:7" x14ac:dyDescent="0.35">
      <c r="A574" t="s">
        <v>408</v>
      </c>
      <c r="B574" s="2">
        <v>176</v>
      </c>
      <c r="C574" s="3">
        <v>37</v>
      </c>
      <c r="D574">
        <v>6</v>
      </c>
      <c r="E574" t="s">
        <v>885</v>
      </c>
      <c r="F574" t="s">
        <v>890</v>
      </c>
      <c r="G574" s="15">
        <f>VLOOKUP(A574, Table1[[Order ID]:[Order Date]], 2, FALSE)</f>
        <v>43367</v>
      </c>
    </row>
    <row r="575" spans="1:7" x14ac:dyDescent="0.35">
      <c r="A575" t="s">
        <v>409</v>
      </c>
      <c r="B575" s="2">
        <v>276</v>
      </c>
      <c r="C575" s="3">
        <v>-21</v>
      </c>
      <c r="D575">
        <v>2</v>
      </c>
      <c r="E575" t="s">
        <v>885</v>
      </c>
      <c r="F575" t="s">
        <v>884</v>
      </c>
      <c r="G575" s="15">
        <f>VLOOKUP(A575, Table1[[Order ID]:[Order Date]], 2, FALSE)</f>
        <v>43367</v>
      </c>
    </row>
    <row r="576" spans="1:7" x14ac:dyDescent="0.35">
      <c r="A576" t="s">
        <v>411</v>
      </c>
      <c r="B576" s="2">
        <v>37</v>
      </c>
      <c r="C576" s="3">
        <v>-6</v>
      </c>
      <c r="D576">
        <v>1</v>
      </c>
      <c r="E576" t="s">
        <v>879</v>
      </c>
      <c r="F576" t="s">
        <v>888</v>
      </c>
      <c r="G576" s="15">
        <f>VLOOKUP(A576, Table1[[Order ID]:[Order Date]], 2, FALSE)</f>
        <v>43367</v>
      </c>
    </row>
    <row r="577" spans="1:7" x14ac:dyDescent="0.35">
      <c r="A577" t="s">
        <v>411</v>
      </c>
      <c r="B577" s="2">
        <v>28</v>
      </c>
      <c r="C577" s="3">
        <v>1</v>
      </c>
      <c r="D577">
        <v>1</v>
      </c>
      <c r="E577" t="s">
        <v>885</v>
      </c>
      <c r="F577" t="s">
        <v>890</v>
      </c>
      <c r="G577" s="15">
        <f>VLOOKUP(A577, Table1[[Order ID]:[Order Date]], 2, FALSE)</f>
        <v>43367</v>
      </c>
    </row>
    <row r="578" spans="1:7" x14ac:dyDescent="0.35">
      <c r="A578" t="s">
        <v>411</v>
      </c>
      <c r="B578" s="2">
        <v>239</v>
      </c>
      <c r="C578" s="3">
        <v>-162</v>
      </c>
      <c r="D578">
        <v>5</v>
      </c>
      <c r="E578" t="s">
        <v>882</v>
      </c>
      <c r="F578" t="s">
        <v>881</v>
      </c>
      <c r="G578" s="15">
        <f>VLOOKUP(A578, Table1[[Order ID]:[Order Date]], 2, FALSE)</f>
        <v>43367</v>
      </c>
    </row>
    <row r="579" spans="1:7" x14ac:dyDescent="0.35">
      <c r="A579" t="s">
        <v>411</v>
      </c>
      <c r="B579" s="2">
        <v>78</v>
      </c>
      <c r="C579" s="3">
        <v>-64</v>
      </c>
      <c r="D579">
        <v>7</v>
      </c>
      <c r="E579" t="s">
        <v>879</v>
      </c>
      <c r="F579" t="s">
        <v>894</v>
      </c>
      <c r="G579" s="15">
        <f>VLOOKUP(A579, Table1[[Order ID]:[Order Date]], 2, FALSE)</f>
        <v>43367</v>
      </c>
    </row>
    <row r="580" spans="1:7" x14ac:dyDescent="0.35">
      <c r="A580" t="s">
        <v>411</v>
      </c>
      <c r="B580" s="2">
        <v>632</v>
      </c>
      <c r="C580" s="3">
        <v>-316</v>
      </c>
      <c r="D580">
        <v>6</v>
      </c>
      <c r="E580" t="s">
        <v>879</v>
      </c>
      <c r="F580" t="s">
        <v>888</v>
      </c>
      <c r="G580" s="15">
        <f>VLOOKUP(A580, Table1[[Order ID]:[Order Date]], 2, FALSE)</f>
        <v>43367</v>
      </c>
    </row>
    <row r="581" spans="1:7" x14ac:dyDescent="0.35">
      <c r="A581" t="s">
        <v>411</v>
      </c>
      <c r="B581" s="2">
        <v>559</v>
      </c>
      <c r="C581" s="3">
        <v>-19</v>
      </c>
      <c r="D581">
        <v>2</v>
      </c>
      <c r="E581" t="s">
        <v>879</v>
      </c>
      <c r="F581" t="s">
        <v>883</v>
      </c>
      <c r="G581" s="15">
        <f>VLOOKUP(A581, Table1[[Order ID]:[Order Date]], 2, FALSE)</f>
        <v>43367</v>
      </c>
    </row>
    <row r="582" spans="1:7" x14ac:dyDescent="0.35">
      <c r="A582" t="s">
        <v>411</v>
      </c>
      <c r="B582" s="2">
        <v>148</v>
      </c>
      <c r="C582" s="3">
        <v>0</v>
      </c>
      <c r="D582">
        <v>3</v>
      </c>
      <c r="E582" t="s">
        <v>879</v>
      </c>
      <c r="F582" t="s">
        <v>888</v>
      </c>
    </row>
    <row r="583" spans="1:7" x14ac:dyDescent="0.35">
      <c r="A583" t="s">
        <v>413</v>
      </c>
      <c r="B583" s="2">
        <v>976</v>
      </c>
      <c r="C583" s="3">
        <v>293</v>
      </c>
      <c r="D583">
        <v>4</v>
      </c>
      <c r="E583" t="s">
        <v>885</v>
      </c>
      <c r="F583" t="s">
        <v>890</v>
      </c>
      <c r="G583" s="15">
        <f>VLOOKUP(A583, Table1[[Order ID]:[Order Date]], 2, FALSE)</f>
        <v>43373</v>
      </c>
    </row>
    <row r="584" spans="1:7" x14ac:dyDescent="0.35">
      <c r="A584" t="s">
        <v>413</v>
      </c>
      <c r="B584" s="2">
        <v>148</v>
      </c>
      <c r="C584" s="3">
        <v>-101</v>
      </c>
      <c r="D584">
        <v>2</v>
      </c>
      <c r="E584" t="s">
        <v>882</v>
      </c>
      <c r="F584" t="s">
        <v>895</v>
      </c>
      <c r="G584" s="15">
        <f>VLOOKUP(A584, Table1[[Order ID]:[Order Date]], 2, FALSE)</f>
        <v>43373</v>
      </c>
    </row>
    <row r="585" spans="1:7" x14ac:dyDescent="0.35">
      <c r="A585" t="s">
        <v>413</v>
      </c>
      <c r="B585" s="2">
        <v>413</v>
      </c>
      <c r="C585" s="3">
        <v>-314</v>
      </c>
      <c r="D585">
        <v>9</v>
      </c>
      <c r="E585" t="s">
        <v>882</v>
      </c>
      <c r="F585" t="s">
        <v>881</v>
      </c>
      <c r="G585" s="15">
        <f>VLOOKUP(A585, Table1[[Order ID]:[Order Date]], 2, FALSE)</f>
        <v>43373</v>
      </c>
    </row>
    <row r="586" spans="1:7" x14ac:dyDescent="0.35">
      <c r="A586" t="s">
        <v>413</v>
      </c>
      <c r="B586" s="2">
        <v>89</v>
      </c>
      <c r="C586" s="3">
        <v>-4</v>
      </c>
      <c r="D586">
        <v>5</v>
      </c>
      <c r="E586" t="s">
        <v>879</v>
      </c>
      <c r="F586" t="s">
        <v>888</v>
      </c>
      <c r="G586" s="15">
        <f>VLOOKUP(A586, Table1[[Order ID]:[Order Date]], 2, FALSE)</f>
        <v>43373</v>
      </c>
    </row>
    <row r="587" spans="1:7" x14ac:dyDescent="0.35">
      <c r="A587" t="s">
        <v>413</v>
      </c>
      <c r="B587" s="2">
        <v>1630</v>
      </c>
      <c r="C587" s="3">
        <v>-802</v>
      </c>
      <c r="D587">
        <v>5</v>
      </c>
      <c r="E587" t="s">
        <v>882</v>
      </c>
      <c r="F587" t="s">
        <v>897</v>
      </c>
      <c r="G587" s="15">
        <f>VLOOKUP(A587, Table1[[Order ID]:[Order Date]], 2, FALSE)</f>
        <v>43373</v>
      </c>
    </row>
    <row r="588" spans="1:7" x14ac:dyDescent="0.35">
      <c r="A588" t="s">
        <v>413</v>
      </c>
      <c r="B588" s="2">
        <v>31</v>
      </c>
      <c r="C588" s="3">
        <v>1</v>
      </c>
      <c r="D588">
        <v>2</v>
      </c>
      <c r="E588" t="s">
        <v>879</v>
      </c>
      <c r="F588" t="s">
        <v>886</v>
      </c>
      <c r="G588" s="15">
        <f>VLOOKUP(A588, Table1[[Order ID]:[Order Date]], 2, FALSE)</f>
        <v>43373</v>
      </c>
    </row>
    <row r="589" spans="1:7" x14ac:dyDescent="0.35">
      <c r="A589" t="s">
        <v>415</v>
      </c>
      <c r="B589" s="2">
        <v>379</v>
      </c>
      <c r="C589" s="3">
        <v>63</v>
      </c>
      <c r="D589">
        <v>2</v>
      </c>
      <c r="E589" t="s">
        <v>879</v>
      </c>
      <c r="F589" t="s">
        <v>888</v>
      </c>
      <c r="G589" s="15">
        <f>VLOOKUP(A589, Table1[[Order ID]:[Order Date]], 2, FALSE)</f>
        <v>43374</v>
      </c>
    </row>
    <row r="590" spans="1:7" x14ac:dyDescent="0.35">
      <c r="A590" t="s">
        <v>415</v>
      </c>
      <c r="B590" s="2">
        <v>448</v>
      </c>
      <c r="C590" s="3">
        <v>148</v>
      </c>
      <c r="D590">
        <v>2</v>
      </c>
      <c r="E590" t="s">
        <v>885</v>
      </c>
      <c r="F590" t="s">
        <v>892</v>
      </c>
      <c r="G590" s="15">
        <f>VLOOKUP(A590, Table1[[Order ID]:[Order Date]], 2, FALSE)</f>
        <v>43374</v>
      </c>
    </row>
    <row r="591" spans="1:7" x14ac:dyDescent="0.35">
      <c r="A591" t="s">
        <v>415</v>
      </c>
      <c r="B591" s="2">
        <v>2830</v>
      </c>
      <c r="C591" s="3">
        <v>-1981</v>
      </c>
      <c r="D591">
        <v>13</v>
      </c>
      <c r="E591" t="s">
        <v>882</v>
      </c>
      <c r="F591" t="s">
        <v>895</v>
      </c>
      <c r="G591" s="15">
        <f>VLOOKUP(A591, Table1[[Order ID]:[Order Date]], 2, FALSE)</f>
        <v>43374</v>
      </c>
    </row>
    <row r="592" spans="1:7" x14ac:dyDescent="0.35">
      <c r="A592" t="s">
        <v>415</v>
      </c>
      <c r="B592" s="2">
        <v>47</v>
      </c>
      <c r="C592" s="3">
        <v>-3</v>
      </c>
      <c r="D592">
        <v>2</v>
      </c>
      <c r="E592" t="s">
        <v>879</v>
      </c>
      <c r="F592" t="s">
        <v>894</v>
      </c>
      <c r="G592" s="15">
        <f>VLOOKUP(A592, Table1[[Order ID]:[Order Date]], 2, FALSE)</f>
        <v>43374</v>
      </c>
    </row>
    <row r="593" spans="1:7" x14ac:dyDescent="0.35">
      <c r="A593" t="s">
        <v>415</v>
      </c>
      <c r="B593" s="2">
        <v>38</v>
      </c>
      <c r="C593" s="3">
        <v>-13</v>
      </c>
      <c r="D593">
        <v>3</v>
      </c>
      <c r="E593" t="s">
        <v>879</v>
      </c>
      <c r="F593" t="s">
        <v>894</v>
      </c>
      <c r="G593" s="15">
        <f>VLOOKUP(A593, Table1[[Order ID]:[Order Date]], 2, FALSE)</f>
        <v>43374</v>
      </c>
    </row>
    <row r="594" spans="1:7" x14ac:dyDescent="0.35">
      <c r="A594" t="s">
        <v>415</v>
      </c>
      <c r="B594" s="2">
        <v>61</v>
      </c>
      <c r="C594" s="3">
        <v>-50</v>
      </c>
      <c r="D594">
        <v>4</v>
      </c>
      <c r="E594" t="s">
        <v>879</v>
      </c>
      <c r="F594" t="s">
        <v>886</v>
      </c>
      <c r="G594" s="15">
        <f>VLOOKUP(A594, Table1[[Order ID]:[Order Date]], 2, FALSE)</f>
        <v>43374</v>
      </c>
    </row>
    <row r="595" spans="1:7" x14ac:dyDescent="0.35">
      <c r="A595" t="s">
        <v>417</v>
      </c>
      <c r="B595" s="2">
        <v>205</v>
      </c>
      <c r="C595" s="3">
        <v>-119</v>
      </c>
      <c r="D595">
        <v>3</v>
      </c>
      <c r="E595" t="s">
        <v>879</v>
      </c>
      <c r="F595" t="s">
        <v>888</v>
      </c>
      <c r="G595" s="15">
        <f>VLOOKUP(A595, Table1[[Order ID]:[Order Date]], 2, FALSE)</f>
        <v>43374</v>
      </c>
    </row>
    <row r="596" spans="1:7" x14ac:dyDescent="0.35">
      <c r="A596" t="s">
        <v>417</v>
      </c>
      <c r="B596" s="2">
        <v>47</v>
      </c>
      <c r="C596" s="3">
        <v>-27</v>
      </c>
      <c r="D596">
        <v>4</v>
      </c>
      <c r="E596" t="s">
        <v>879</v>
      </c>
      <c r="F596" t="s">
        <v>888</v>
      </c>
      <c r="G596" s="15">
        <f>VLOOKUP(A596, Table1[[Order ID]:[Order Date]], 2, FALSE)</f>
        <v>43374</v>
      </c>
    </row>
    <row r="597" spans="1:7" x14ac:dyDescent="0.35">
      <c r="A597" t="s">
        <v>417</v>
      </c>
      <c r="B597" s="2">
        <v>45</v>
      </c>
      <c r="C597" s="3">
        <v>-15</v>
      </c>
      <c r="D597">
        <v>2</v>
      </c>
      <c r="E597" t="s">
        <v>882</v>
      </c>
      <c r="F597" t="s">
        <v>881</v>
      </c>
      <c r="G597" s="15">
        <f>VLOOKUP(A597, Table1[[Order ID]:[Order Date]], 2, FALSE)</f>
        <v>43374</v>
      </c>
    </row>
    <row r="598" spans="1:7" x14ac:dyDescent="0.35">
      <c r="A598" t="s">
        <v>417</v>
      </c>
      <c r="B598" s="2">
        <v>70</v>
      </c>
      <c r="C598" s="3">
        <v>-64</v>
      </c>
      <c r="D598">
        <v>5</v>
      </c>
      <c r="E598" t="s">
        <v>879</v>
      </c>
      <c r="F598" t="s">
        <v>894</v>
      </c>
      <c r="G598" s="15">
        <f>VLOOKUP(A598, Table1[[Order ID]:[Order Date]], 2, FALSE)</f>
        <v>43374</v>
      </c>
    </row>
    <row r="599" spans="1:7" x14ac:dyDescent="0.35">
      <c r="A599" t="s">
        <v>419</v>
      </c>
      <c r="B599" s="2">
        <v>122</v>
      </c>
      <c r="C599" s="3">
        <v>-66</v>
      </c>
      <c r="D599">
        <v>9</v>
      </c>
      <c r="E599" t="s">
        <v>885</v>
      </c>
      <c r="F599" t="s">
        <v>890</v>
      </c>
      <c r="G599" s="15">
        <f>VLOOKUP(A599, Table1[[Order ID]:[Order Date]], 2, FALSE)</f>
        <v>43374</v>
      </c>
    </row>
    <row r="600" spans="1:7" x14ac:dyDescent="0.35">
      <c r="A600" t="s">
        <v>419</v>
      </c>
      <c r="B600" s="2">
        <v>21</v>
      </c>
      <c r="C600" s="3">
        <v>-6</v>
      </c>
      <c r="D600">
        <v>3</v>
      </c>
      <c r="E600" t="s">
        <v>879</v>
      </c>
      <c r="F600" t="s">
        <v>889</v>
      </c>
      <c r="G600" s="15">
        <f>VLOOKUP(A600, Table1[[Order ID]:[Order Date]], 2, FALSE)</f>
        <v>43374</v>
      </c>
    </row>
    <row r="601" spans="1:7" x14ac:dyDescent="0.35">
      <c r="A601" t="s">
        <v>419</v>
      </c>
      <c r="B601" s="2">
        <v>45</v>
      </c>
      <c r="C601" s="3">
        <v>12</v>
      </c>
      <c r="D601">
        <v>7</v>
      </c>
      <c r="E601" t="s">
        <v>879</v>
      </c>
      <c r="F601" t="s">
        <v>886</v>
      </c>
      <c r="G601" s="15">
        <f>VLOOKUP(A601, Table1[[Order ID]:[Order Date]], 2, FALSE)</f>
        <v>43374</v>
      </c>
    </row>
    <row r="602" spans="1:7" x14ac:dyDescent="0.35">
      <c r="A602" t="s">
        <v>421</v>
      </c>
      <c r="B602" s="2">
        <v>64</v>
      </c>
      <c r="C602" s="3">
        <v>6</v>
      </c>
      <c r="D602">
        <v>4</v>
      </c>
      <c r="E602" t="s">
        <v>879</v>
      </c>
      <c r="F602" t="s">
        <v>888</v>
      </c>
      <c r="G602" s="15">
        <f>VLOOKUP(A602, Table1[[Order ID]:[Order Date]], 2, FALSE)</f>
        <v>43374</v>
      </c>
    </row>
    <row r="603" spans="1:7" x14ac:dyDescent="0.35">
      <c r="A603" t="s">
        <v>421</v>
      </c>
      <c r="B603" s="2">
        <v>49</v>
      </c>
      <c r="C603" s="3">
        <v>-31</v>
      </c>
      <c r="D603">
        <v>2</v>
      </c>
      <c r="E603" t="s">
        <v>879</v>
      </c>
      <c r="F603" t="s">
        <v>894</v>
      </c>
      <c r="G603" s="15">
        <f>VLOOKUP(A603, Table1[[Order ID]:[Order Date]], 2, FALSE)</f>
        <v>43374</v>
      </c>
    </row>
    <row r="604" spans="1:7" x14ac:dyDescent="0.35">
      <c r="A604" t="s">
        <v>421</v>
      </c>
      <c r="B604" s="2">
        <v>21</v>
      </c>
      <c r="C604" s="3">
        <v>-10</v>
      </c>
      <c r="D604">
        <v>4</v>
      </c>
      <c r="E604" t="s">
        <v>879</v>
      </c>
      <c r="F604" t="s">
        <v>889</v>
      </c>
      <c r="G604" s="15">
        <f>VLOOKUP(A604, Table1[[Order ID]:[Order Date]], 2, FALSE)</f>
        <v>43374</v>
      </c>
    </row>
    <row r="605" spans="1:7" x14ac:dyDescent="0.35">
      <c r="A605" t="s">
        <v>421</v>
      </c>
      <c r="B605" s="2">
        <v>15</v>
      </c>
      <c r="C605" s="3">
        <v>-2</v>
      </c>
      <c r="D605">
        <v>1</v>
      </c>
      <c r="E605" t="s">
        <v>879</v>
      </c>
      <c r="F605" t="s">
        <v>880</v>
      </c>
      <c r="G605" s="15">
        <f>VLOOKUP(A605, Table1[[Order ID]:[Order Date]], 2, FALSE)</f>
        <v>43374</v>
      </c>
    </row>
    <row r="606" spans="1:7" x14ac:dyDescent="0.35">
      <c r="A606" t="s">
        <v>423</v>
      </c>
      <c r="B606" s="2">
        <v>27</v>
      </c>
      <c r="C606" s="3">
        <v>-7</v>
      </c>
      <c r="D606">
        <v>5</v>
      </c>
      <c r="E606" t="s">
        <v>879</v>
      </c>
      <c r="F606" t="s">
        <v>888</v>
      </c>
      <c r="G606" s="15">
        <f>VLOOKUP(A606, Table1[[Order ID]:[Order Date]], 2, FALSE)</f>
        <v>43378</v>
      </c>
    </row>
    <row r="607" spans="1:7" x14ac:dyDescent="0.35">
      <c r="A607" t="s">
        <v>423</v>
      </c>
      <c r="B607" s="2">
        <v>633</v>
      </c>
      <c r="C607" s="3">
        <v>-633</v>
      </c>
      <c r="D607">
        <v>11</v>
      </c>
      <c r="E607" t="s">
        <v>885</v>
      </c>
      <c r="F607" t="s">
        <v>890</v>
      </c>
      <c r="G607" s="15">
        <f>VLOOKUP(A607, Table1[[Order ID]:[Order Date]], 2, FALSE)</f>
        <v>43378</v>
      </c>
    </row>
    <row r="608" spans="1:7" x14ac:dyDescent="0.35">
      <c r="A608" t="s">
        <v>423</v>
      </c>
      <c r="B608" s="2">
        <v>13</v>
      </c>
      <c r="C608" s="3">
        <v>-9</v>
      </c>
      <c r="D608">
        <v>2</v>
      </c>
      <c r="E608" t="s">
        <v>879</v>
      </c>
      <c r="F608" t="s">
        <v>887</v>
      </c>
      <c r="G608" s="15">
        <f>VLOOKUP(A608, Table1[[Order ID]:[Order Date]], 2, FALSE)</f>
        <v>43378</v>
      </c>
    </row>
    <row r="609" spans="1:7" x14ac:dyDescent="0.35">
      <c r="A609" t="s">
        <v>423</v>
      </c>
      <c r="B609" s="2">
        <v>23</v>
      </c>
      <c r="C609" s="3">
        <v>-3</v>
      </c>
      <c r="D609">
        <v>1</v>
      </c>
      <c r="E609" t="s">
        <v>879</v>
      </c>
      <c r="F609" t="s">
        <v>878</v>
      </c>
      <c r="G609" s="15">
        <f>VLOOKUP(A609, Table1[[Order ID]:[Order Date]], 2, FALSE)</f>
        <v>43378</v>
      </c>
    </row>
    <row r="610" spans="1:7" x14ac:dyDescent="0.35">
      <c r="A610" t="s">
        <v>423</v>
      </c>
      <c r="B610" s="2">
        <v>95</v>
      </c>
      <c r="C610" s="3">
        <v>5</v>
      </c>
      <c r="D610">
        <v>2</v>
      </c>
      <c r="E610" t="s">
        <v>879</v>
      </c>
      <c r="F610" t="s">
        <v>894</v>
      </c>
      <c r="G610" s="15">
        <f>VLOOKUP(A610, Table1[[Order ID]:[Order Date]], 2, FALSE)</f>
        <v>43378</v>
      </c>
    </row>
    <row r="611" spans="1:7" x14ac:dyDescent="0.35">
      <c r="A611" t="s">
        <v>425</v>
      </c>
      <c r="B611" s="2">
        <v>106</v>
      </c>
      <c r="C611" s="3">
        <v>12</v>
      </c>
      <c r="D611">
        <v>3</v>
      </c>
      <c r="E611" t="s">
        <v>879</v>
      </c>
      <c r="F611" t="s">
        <v>883</v>
      </c>
      <c r="G611" s="15">
        <f>VLOOKUP(A611, Table1[[Order ID]:[Order Date]], 2, FALSE)</f>
        <v>43378</v>
      </c>
    </row>
    <row r="612" spans="1:7" x14ac:dyDescent="0.35">
      <c r="A612" t="s">
        <v>425</v>
      </c>
      <c r="B612" s="2">
        <v>269</v>
      </c>
      <c r="C612" s="3">
        <v>91</v>
      </c>
      <c r="D612">
        <v>1</v>
      </c>
      <c r="E612" t="s">
        <v>885</v>
      </c>
      <c r="F612" t="s">
        <v>891</v>
      </c>
      <c r="G612" s="15">
        <f>VLOOKUP(A612, Table1[[Order ID]:[Order Date]], 2, FALSE)</f>
        <v>43378</v>
      </c>
    </row>
    <row r="613" spans="1:7" x14ac:dyDescent="0.35">
      <c r="A613" t="s">
        <v>425</v>
      </c>
      <c r="B613" s="2">
        <v>536</v>
      </c>
      <c r="C613" s="3">
        <v>91</v>
      </c>
      <c r="D613">
        <v>1</v>
      </c>
      <c r="E613" t="s">
        <v>879</v>
      </c>
      <c r="F613" t="s">
        <v>883</v>
      </c>
      <c r="G613" s="15">
        <f>VLOOKUP(A613, Table1[[Order ID]:[Order Date]], 2, FALSE)</f>
        <v>43378</v>
      </c>
    </row>
    <row r="614" spans="1:7" x14ac:dyDescent="0.35">
      <c r="A614" t="s">
        <v>425</v>
      </c>
      <c r="B614" s="2">
        <v>137</v>
      </c>
      <c r="C614" s="3">
        <v>5</v>
      </c>
      <c r="D614">
        <v>5</v>
      </c>
      <c r="E614" t="s">
        <v>879</v>
      </c>
      <c r="F614" t="s">
        <v>878</v>
      </c>
      <c r="G614" s="15">
        <f>VLOOKUP(A614, Table1[[Order ID]:[Order Date]], 2, FALSE)</f>
        <v>43378</v>
      </c>
    </row>
    <row r="615" spans="1:7" x14ac:dyDescent="0.35">
      <c r="A615" t="s">
        <v>425</v>
      </c>
      <c r="B615" s="2">
        <v>757</v>
      </c>
      <c r="C615" s="3">
        <v>371</v>
      </c>
      <c r="D615">
        <v>2</v>
      </c>
      <c r="E615" t="s">
        <v>885</v>
      </c>
      <c r="F615" t="s">
        <v>892</v>
      </c>
      <c r="G615" s="15">
        <f>VLOOKUP(A615, Table1[[Order ID]:[Order Date]], 2, FALSE)</f>
        <v>43378</v>
      </c>
    </row>
    <row r="616" spans="1:7" x14ac:dyDescent="0.35">
      <c r="A616" t="s">
        <v>425</v>
      </c>
      <c r="B616" s="2">
        <v>511</v>
      </c>
      <c r="C616" s="3">
        <v>194</v>
      </c>
      <c r="D616">
        <v>3</v>
      </c>
      <c r="E616" t="s">
        <v>882</v>
      </c>
      <c r="F616" t="s">
        <v>881</v>
      </c>
      <c r="G616" s="15">
        <f>VLOOKUP(A616, Table1[[Order ID]:[Order Date]], 2, FALSE)</f>
        <v>43378</v>
      </c>
    </row>
    <row r="617" spans="1:7" x14ac:dyDescent="0.35">
      <c r="A617" t="s">
        <v>425</v>
      </c>
      <c r="B617" s="2">
        <v>185</v>
      </c>
      <c r="C617" s="3">
        <v>48</v>
      </c>
      <c r="D617">
        <v>4</v>
      </c>
      <c r="E617" t="s">
        <v>879</v>
      </c>
      <c r="F617" t="s">
        <v>894</v>
      </c>
      <c r="G617" s="15">
        <f>VLOOKUP(A617, Table1[[Order ID]:[Order Date]], 2, FALSE)</f>
        <v>43378</v>
      </c>
    </row>
    <row r="618" spans="1:7" x14ac:dyDescent="0.35">
      <c r="A618" t="s">
        <v>425</v>
      </c>
      <c r="B618" s="2">
        <v>765</v>
      </c>
      <c r="C618" s="3">
        <v>8</v>
      </c>
      <c r="D618">
        <v>6</v>
      </c>
      <c r="E618" t="s">
        <v>879</v>
      </c>
      <c r="F618" t="s">
        <v>888</v>
      </c>
      <c r="G618" s="15">
        <f>VLOOKUP(A618, Table1[[Order ID]:[Order Date]], 2, FALSE)</f>
        <v>43378</v>
      </c>
    </row>
    <row r="619" spans="1:7" x14ac:dyDescent="0.35">
      <c r="A619" t="s">
        <v>427</v>
      </c>
      <c r="B619" s="2">
        <v>156</v>
      </c>
      <c r="C619" s="3">
        <v>36</v>
      </c>
      <c r="D619">
        <v>5</v>
      </c>
      <c r="E619" t="s">
        <v>879</v>
      </c>
      <c r="F619" t="s">
        <v>880</v>
      </c>
      <c r="G619" s="15">
        <f>VLOOKUP(A619, Table1[[Order ID]:[Order Date]], 2, FALSE)</f>
        <v>43378</v>
      </c>
    </row>
    <row r="620" spans="1:7" x14ac:dyDescent="0.35">
      <c r="A620" t="s">
        <v>427</v>
      </c>
      <c r="B620" s="2">
        <v>321</v>
      </c>
      <c r="C620" s="3">
        <v>26</v>
      </c>
      <c r="D620">
        <v>3</v>
      </c>
      <c r="E620" t="s">
        <v>885</v>
      </c>
      <c r="F620" t="s">
        <v>892</v>
      </c>
      <c r="G620" s="15">
        <f>VLOOKUP(A620, Table1[[Order ID]:[Order Date]], 2, FALSE)</f>
        <v>43378</v>
      </c>
    </row>
    <row r="621" spans="1:7" x14ac:dyDescent="0.35">
      <c r="A621" t="s">
        <v>429</v>
      </c>
      <c r="B621" s="2">
        <v>112</v>
      </c>
      <c r="C621" s="3">
        <v>15</v>
      </c>
      <c r="D621">
        <v>2</v>
      </c>
      <c r="E621" t="s">
        <v>882</v>
      </c>
      <c r="F621" t="s">
        <v>881</v>
      </c>
      <c r="G621" s="15">
        <f>VLOOKUP(A621, Table1[[Order ID]:[Order Date]], 2, FALSE)</f>
        <v>43378</v>
      </c>
    </row>
    <row r="622" spans="1:7" x14ac:dyDescent="0.35">
      <c r="A622" t="s">
        <v>431</v>
      </c>
      <c r="B622" s="2">
        <v>632</v>
      </c>
      <c r="C622" s="3">
        <v>-114</v>
      </c>
      <c r="D622">
        <v>4</v>
      </c>
      <c r="E622" t="s">
        <v>882</v>
      </c>
      <c r="F622" t="s">
        <v>897</v>
      </c>
      <c r="G622" s="15">
        <f>VLOOKUP(A622, Table1[[Order ID]:[Order Date]], 2, FALSE)</f>
        <v>43379</v>
      </c>
    </row>
    <row r="623" spans="1:7" x14ac:dyDescent="0.35">
      <c r="A623" t="s">
        <v>433</v>
      </c>
      <c r="B623" s="2">
        <v>16</v>
      </c>
      <c r="C623" s="3">
        <v>6</v>
      </c>
      <c r="D623">
        <v>1</v>
      </c>
      <c r="E623" t="s">
        <v>879</v>
      </c>
      <c r="F623" t="s">
        <v>894</v>
      </c>
      <c r="G623" s="15">
        <f>VLOOKUP(A623, Table1[[Order ID]:[Order Date]], 2, FALSE)</f>
        <v>43380</v>
      </c>
    </row>
    <row r="624" spans="1:7" x14ac:dyDescent="0.35">
      <c r="A624" t="s">
        <v>435</v>
      </c>
      <c r="B624" s="2">
        <v>63</v>
      </c>
      <c r="C624" s="3">
        <v>17</v>
      </c>
      <c r="D624">
        <v>6</v>
      </c>
      <c r="E624" t="s">
        <v>879</v>
      </c>
      <c r="F624" t="s">
        <v>889</v>
      </c>
      <c r="G624" s="15">
        <f>VLOOKUP(A624, Table1[[Order ID]:[Order Date]], 2, FALSE)</f>
        <v>43381</v>
      </c>
    </row>
    <row r="625" spans="1:7" x14ac:dyDescent="0.35">
      <c r="A625" t="s">
        <v>435</v>
      </c>
      <c r="B625" s="2">
        <v>146</v>
      </c>
      <c r="C625" s="3">
        <v>-63</v>
      </c>
      <c r="D625">
        <v>3</v>
      </c>
      <c r="E625" t="s">
        <v>885</v>
      </c>
      <c r="F625" t="s">
        <v>891</v>
      </c>
      <c r="G625" s="15">
        <f>VLOOKUP(A625, Table1[[Order ID]:[Order Date]], 2, FALSE)</f>
        <v>43381</v>
      </c>
    </row>
    <row r="626" spans="1:7" x14ac:dyDescent="0.35">
      <c r="A626" t="s">
        <v>435</v>
      </c>
      <c r="B626" s="2">
        <v>59</v>
      </c>
      <c r="C626" s="3">
        <v>21</v>
      </c>
      <c r="D626">
        <v>2</v>
      </c>
      <c r="E626" t="s">
        <v>879</v>
      </c>
      <c r="F626" t="s">
        <v>894</v>
      </c>
      <c r="G626" s="15">
        <f>VLOOKUP(A626, Table1[[Order ID]:[Order Date]], 2, FALSE)</f>
        <v>43381</v>
      </c>
    </row>
    <row r="627" spans="1:7" x14ac:dyDescent="0.35">
      <c r="A627" t="s">
        <v>435</v>
      </c>
      <c r="B627" s="2">
        <v>210</v>
      </c>
      <c r="C627" s="3">
        <v>50</v>
      </c>
      <c r="D627">
        <v>4</v>
      </c>
      <c r="E627" t="s">
        <v>879</v>
      </c>
      <c r="F627" t="s">
        <v>886</v>
      </c>
      <c r="G627" s="15">
        <f>VLOOKUP(A627, Table1[[Order ID]:[Order Date]], 2, FALSE)</f>
        <v>43381</v>
      </c>
    </row>
    <row r="628" spans="1:7" x14ac:dyDescent="0.35">
      <c r="A628" t="s">
        <v>437</v>
      </c>
      <c r="B628" s="2">
        <v>154</v>
      </c>
      <c r="C628" s="3">
        <v>54</v>
      </c>
      <c r="D628">
        <v>3</v>
      </c>
      <c r="E628" t="s">
        <v>879</v>
      </c>
      <c r="F628" t="s">
        <v>886</v>
      </c>
      <c r="G628" s="15">
        <f>VLOOKUP(A628, Table1[[Order ID]:[Order Date]], 2, FALSE)</f>
        <v>43382</v>
      </c>
    </row>
    <row r="629" spans="1:7" x14ac:dyDescent="0.35">
      <c r="A629" t="s">
        <v>437</v>
      </c>
      <c r="B629" s="2">
        <v>53</v>
      </c>
      <c r="C629" s="3">
        <v>24</v>
      </c>
      <c r="D629">
        <v>1</v>
      </c>
      <c r="E629" t="s">
        <v>879</v>
      </c>
      <c r="F629" t="s">
        <v>886</v>
      </c>
      <c r="G629" s="15">
        <f>VLOOKUP(A629, Table1[[Order ID]:[Order Date]], 2, FALSE)</f>
        <v>43382</v>
      </c>
    </row>
    <row r="630" spans="1:7" x14ac:dyDescent="0.35">
      <c r="A630" t="s">
        <v>439</v>
      </c>
      <c r="B630" s="2">
        <v>26</v>
      </c>
      <c r="C630" s="3">
        <v>10</v>
      </c>
      <c r="D630">
        <v>4</v>
      </c>
      <c r="E630" t="s">
        <v>879</v>
      </c>
      <c r="F630" t="s">
        <v>886</v>
      </c>
      <c r="G630" s="15">
        <f>VLOOKUP(A630, Table1[[Order ID]:[Order Date]], 2, FALSE)</f>
        <v>43383</v>
      </c>
    </row>
    <row r="631" spans="1:7" x14ac:dyDescent="0.35">
      <c r="A631" t="s">
        <v>439</v>
      </c>
      <c r="B631" s="2">
        <v>1120</v>
      </c>
      <c r="C631" s="3">
        <v>199</v>
      </c>
      <c r="D631">
        <v>6</v>
      </c>
      <c r="E631" t="s">
        <v>879</v>
      </c>
      <c r="F631" t="s">
        <v>888</v>
      </c>
      <c r="G631" s="15">
        <f>VLOOKUP(A631, Table1[[Order ID]:[Order Date]], 2, FALSE)</f>
        <v>43383</v>
      </c>
    </row>
    <row r="632" spans="1:7" x14ac:dyDescent="0.35">
      <c r="A632" t="s">
        <v>439</v>
      </c>
      <c r="B632" s="2">
        <v>45</v>
      </c>
      <c r="C632" s="3">
        <v>6</v>
      </c>
      <c r="D632">
        <v>3</v>
      </c>
      <c r="E632" t="s">
        <v>879</v>
      </c>
      <c r="F632" t="s">
        <v>878</v>
      </c>
      <c r="G632" s="15">
        <f>VLOOKUP(A632, Table1[[Order ID]:[Order Date]], 2, FALSE)</f>
        <v>43383</v>
      </c>
    </row>
    <row r="633" spans="1:7" x14ac:dyDescent="0.35">
      <c r="A633" t="s">
        <v>439</v>
      </c>
      <c r="B633" s="2">
        <v>307</v>
      </c>
      <c r="C633" s="3">
        <v>74</v>
      </c>
      <c r="D633">
        <v>3</v>
      </c>
      <c r="E633" t="s">
        <v>885</v>
      </c>
      <c r="F633" t="s">
        <v>890</v>
      </c>
      <c r="G633" s="15">
        <f>VLOOKUP(A633, Table1[[Order ID]:[Order Date]], 2, FALSE)</f>
        <v>43383</v>
      </c>
    </row>
    <row r="634" spans="1:7" x14ac:dyDescent="0.35">
      <c r="A634" t="s">
        <v>439</v>
      </c>
      <c r="B634" s="2">
        <v>92</v>
      </c>
      <c r="C634" s="3">
        <v>42</v>
      </c>
      <c r="D634">
        <v>2</v>
      </c>
      <c r="E634" t="s">
        <v>879</v>
      </c>
      <c r="F634" t="s">
        <v>894</v>
      </c>
      <c r="G634" s="15">
        <f>VLOOKUP(A634, Table1[[Order ID]:[Order Date]], 2, FALSE)</f>
        <v>43383</v>
      </c>
    </row>
    <row r="635" spans="1:7" x14ac:dyDescent="0.35">
      <c r="A635" t="s">
        <v>439</v>
      </c>
      <c r="B635" s="2">
        <v>29</v>
      </c>
      <c r="C635" s="3">
        <v>8</v>
      </c>
      <c r="D635">
        <v>5</v>
      </c>
      <c r="E635" t="s">
        <v>879</v>
      </c>
      <c r="F635" t="s">
        <v>886</v>
      </c>
      <c r="G635" s="15">
        <f>VLOOKUP(A635, Table1[[Order ID]:[Order Date]], 2, FALSE)</f>
        <v>43383</v>
      </c>
    </row>
    <row r="636" spans="1:7" x14ac:dyDescent="0.35">
      <c r="A636" t="s">
        <v>441</v>
      </c>
      <c r="B636" s="2">
        <v>126</v>
      </c>
      <c r="C636" s="3">
        <v>52</v>
      </c>
      <c r="D636">
        <v>4</v>
      </c>
      <c r="E636" t="s">
        <v>879</v>
      </c>
      <c r="F636" t="s">
        <v>886</v>
      </c>
      <c r="G636" s="15">
        <f>VLOOKUP(A636, Table1[[Order ID]:[Order Date]], 2, FALSE)</f>
        <v>43383</v>
      </c>
    </row>
    <row r="637" spans="1:7" x14ac:dyDescent="0.35">
      <c r="A637" t="s">
        <v>443</v>
      </c>
      <c r="B637" s="2">
        <v>259</v>
      </c>
      <c r="C637" s="3">
        <v>47</v>
      </c>
      <c r="D637">
        <v>5</v>
      </c>
      <c r="E637" t="s">
        <v>879</v>
      </c>
      <c r="F637" t="s">
        <v>886</v>
      </c>
      <c r="G637" s="15">
        <f>VLOOKUP(A637, Table1[[Order ID]:[Order Date]], 2, FALSE)</f>
        <v>43383</v>
      </c>
    </row>
    <row r="638" spans="1:7" x14ac:dyDescent="0.35">
      <c r="A638" t="s">
        <v>445</v>
      </c>
      <c r="B638" s="2">
        <v>911</v>
      </c>
      <c r="C638" s="3">
        <v>202</v>
      </c>
      <c r="D638">
        <v>7</v>
      </c>
      <c r="E638" t="s">
        <v>882</v>
      </c>
      <c r="F638" t="s">
        <v>881</v>
      </c>
      <c r="G638" s="15">
        <f>VLOOKUP(A638, Table1[[Order ID]:[Order Date]], 2, FALSE)</f>
        <v>43383</v>
      </c>
    </row>
    <row r="639" spans="1:7" x14ac:dyDescent="0.35">
      <c r="A639" t="s">
        <v>447</v>
      </c>
      <c r="B639" s="2">
        <v>118</v>
      </c>
      <c r="C639" s="3">
        <v>35</v>
      </c>
      <c r="D639">
        <v>7</v>
      </c>
      <c r="E639" t="s">
        <v>879</v>
      </c>
      <c r="F639" t="s">
        <v>880</v>
      </c>
      <c r="G639" s="15">
        <f>VLOOKUP(A639, Table1[[Order ID]:[Order Date]], 2, FALSE)</f>
        <v>43383</v>
      </c>
    </row>
    <row r="640" spans="1:7" x14ac:dyDescent="0.35">
      <c r="A640" t="s">
        <v>447</v>
      </c>
      <c r="B640" s="2">
        <v>462</v>
      </c>
      <c r="C640" s="3">
        <v>169</v>
      </c>
      <c r="D640">
        <v>4</v>
      </c>
      <c r="E640" t="s">
        <v>879</v>
      </c>
      <c r="F640" t="s">
        <v>888</v>
      </c>
      <c r="G640" s="15">
        <f>VLOOKUP(A640, Table1[[Order ID]:[Order Date]], 2, FALSE)</f>
        <v>43383</v>
      </c>
    </row>
    <row r="641" spans="1:7" x14ac:dyDescent="0.35">
      <c r="A641" t="s">
        <v>449</v>
      </c>
      <c r="B641" s="2">
        <v>35</v>
      </c>
      <c r="C641" s="3">
        <v>14</v>
      </c>
      <c r="D641">
        <v>2</v>
      </c>
      <c r="E641" t="s">
        <v>879</v>
      </c>
      <c r="F641" t="s">
        <v>894</v>
      </c>
      <c r="G641" s="15">
        <f>VLOOKUP(A641, Table1[[Order ID]:[Order Date]], 2, FALSE)</f>
        <v>43383</v>
      </c>
    </row>
    <row r="642" spans="1:7" x14ac:dyDescent="0.35">
      <c r="A642" t="s">
        <v>450</v>
      </c>
      <c r="B642" s="2">
        <v>391</v>
      </c>
      <c r="C642" s="3">
        <v>113</v>
      </c>
      <c r="D642">
        <v>8</v>
      </c>
      <c r="E642" t="s">
        <v>879</v>
      </c>
      <c r="F642" t="s">
        <v>894</v>
      </c>
      <c r="G642" s="15">
        <f>VLOOKUP(A642, Table1[[Order ID]:[Order Date]], 2, FALSE)</f>
        <v>43385</v>
      </c>
    </row>
    <row r="643" spans="1:7" x14ac:dyDescent="0.35">
      <c r="A643" t="s">
        <v>452</v>
      </c>
      <c r="B643" s="2">
        <v>743</v>
      </c>
      <c r="C643" s="3">
        <v>89</v>
      </c>
      <c r="D643">
        <v>5</v>
      </c>
      <c r="E643" t="s">
        <v>885</v>
      </c>
      <c r="F643" t="s">
        <v>892</v>
      </c>
      <c r="G643" s="15">
        <f>VLOOKUP(A643, Table1[[Order ID]:[Order Date]], 2, FALSE)</f>
        <v>43386</v>
      </c>
    </row>
    <row r="644" spans="1:7" x14ac:dyDescent="0.35">
      <c r="A644" t="s">
        <v>454</v>
      </c>
      <c r="B644" s="2">
        <v>75</v>
      </c>
      <c r="C644" s="3">
        <v>28</v>
      </c>
      <c r="D644">
        <v>9</v>
      </c>
      <c r="E644" t="s">
        <v>879</v>
      </c>
      <c r="F644" t="s">
        <v>886</v>
      </c>
      <c r="G644" s="15">
        <f>VLOOKUP(A644, Table1[[Order ID]:[Order Date]], 2, FALSE)</f>
        <v>43387</v>
      </c>
    </row>
    <row r="645" spans="1:7" x14ac:dyDescent="0.35">
      <c r="A645" t="s">
        <v>454</v>
      </c>
      <c r="B645" s="2">
        <v>36</v>
      </c>
      <c r="C645" s="3">
        <v>0</v>
      </c>
      <c r="D645">
        <v>4</v>
      </c>
      <c r="E645" t="s">
        <v>879</v>
      </c>
      <c r="F645" t="s">
        <v>893</v>
      </c>
    </row>
    <row r="646" spans="1:7" x14ac:dyDescent="0.35">
      <c r="A646" t="s">
        <v>454</v>
      </c>
      <c r="B646" s="2">
        <v>32</v>
      </c>
      <c r="C646" s="3">
        <v>11</v>
      </c>
      <c r="D646">
        <v>2</v>
      </c>
      <c r="E646" t="s">
        <v>879</v>
      </c>
      <c r="F646" t="s">
        <v>889</v>
      </c>
      <c r="G646" s="15">
        <f>VLOOKUP(A646, Table1[[Order ID]:[Order Date]], 2, FALSE)</f>
        <v>43387</v>
      </c>
    </row>
    <row r="647" spans="1:7" x14ac:dyDescent="0.35">
      <c r="A647" t="s">
        <v>454</v>
      </c>
      <c r="B647" s="2">
        <v>94</v>
      </c>
      <c r="C647" s="3">
        <v>20</v>
      </c>
      <c r="D647">
        <v>2</v>
      </c>
      <c r="E647" t="s">
        <v>882</v>
      </c>
      <c r="F647" t="s">
        <v>896</v>
      </c>
      <c r="G647" s="15">
        <f>VLOOKUP(A647, Table1[[Order ID]:[Order Date]], 2, FALSE)</f>
        <v>43387</v>
      </c>
    </row>
    <row r="648" spans="1:7" x14ac:dyDescent="0.35">
      <c r="A648" t="s">
        <v>454</v>
      </c>
      <c r="B648" s="2">
        <v>28</v>
      </c>
      <c r="C648" s="3">
        <v>14</v>
      </c>
      <c r="D648">
        <v>4</v>
      </c>
      <c r="E648" t="s">
        <v>879</v>
      </c>
      <c r="F648" t="s">
        <v>886</v>
      </c>
      <c r="G648" s="15">
        <f>VLOOKUP(A648, Table1[[Order ID]:[Order Date]], 2, FALSE)</f>
        <v>43387</v>
      </c>
    </row>
    <row r="649" spans="1:7" x14ac:dyDescent="0.35">
      <c r="A649" t="s">
        <v>456</v>
      </c>
      <c r="B649" s="2">
        <v>417</v>
      </c>
      <c r="C649" s="3">
        <v>49</v>
      </c>
      <c r="D649">
        <v>3</v>
      </c>
      <c r="E649" t="s">
        <v>885</v>
      </c>
      <c r="F649" t="s">
        <v>891</v>
      </c>
      <c r="G649" s="15">
        <f>VLOOKUP(A649, Table1[[Order ID]:[Order Date]], 2, FALSE)</f>
        <v>43388</v>
      </c>
    </row>
    <row r="650" spans="1:7" x14ac:dyDescent="0.35">
      <c r="A650" t="s">
        <v>458</v>
      </c>
      <c r="B650" s="2">
        <v>119</v>
      </c>
      <c r="C650" s="3">
        <v>1</v>
      </c>
      <c r="D650">
        <v>1</v>
      </c>
      <c r="E650" t="s">
        <v>882</v>
      </c>
      <c r="F650" t="s">
        <v>881</v>
      </c>
      <c r="G650" s="15">
        <f>VLOOKUP(A650, Table1[[Order ID]:[Order Date]], 2, FALSE)</f>
        <v>43389</v>
      </c>
    </row>
    <row r="651" spans="1:7" x14ac:dyDescent="0.35">
      <c r="A651" t="s">
        <v>460</v>
      </c>
      <c r="B651" s="2">
        <v>60</v>
      </c>
      <c r="C651" s="3">
        <v>21</v>
      </c>
      <c r="D651">
        <v>4</v>
      </c>
      <c r="E651" t="s">
        <v>879</v>
      </c>
      <c r="F651" t="s">
        <v>894</v>
      </c>
      <c r="G651" s="15">
        <f>VLOOKUP(A651, Table1[[Order ID]:[Order Date]], 2, FALSE)</f>
        <v>43389</v>
      </c>
    </row>
    <row r="652" spans="1:7" x14ac:dyDescent="0.35">
      <c r="A652" t="s">
        <v>460</v>
      </c>
      <c r="B652" s="2">
        <v>17</v>
      </c>
      <c r="C652" s="3">
        <v>0</v>
      </c>
      <c r="D652">
        <v>1</v>
      </c>
      <c r="E652" t="s">
        <v>879</v>
      </c>
      <c r="F652" t="s">
        <v>886</v>
      </c>
    </row>
    <row r="653" spans="1:7" x14ac:dyDescent="0.35">
      <c r="A653" t="s">
        <v>460</v>
      </c>
      <c r="B653" s="2">
        <v>125</v>
      </c>
      <c r="C653" s="3">
        <v>0</v>
      </c>
      <c r="D653">
        <v>3</v>
      </c>
      <c r="E653" t="s">
        <v>885</v>
      </c>
      <c r="F653" t="s">
        <v>890</v>
      </c>
    </row>
    <row r="654" spans="1:7" x14ac:dyDescent="0.35">
      <c r="A654" t="s">
        <v>461</v>
      </c>
      <c r="B654" s="2">
        <v>34</v>
      </c>
      <c r="C654" s="3">
        <v>13</v>
      </c>
      <c r="D654">
        <v>2</v>
      </c>
      <c r="E654" t="s">
        <v>879</v>
      </c>
      <c r="F654" t="s">
        <v>888</v>
      </c>
      <c r="G654" s="15">
        <f>VLOOKUP(A654, Table1[[Order ID]:[Order Date]], 2, FALSE)</f>
        <v>43391</v>
      </c>
    </row>
    <row r="655" spans="1:7" x14ac:dyDescent="0.35">
      <c r="A655" t="s">
        <v>463</v>
      </c>
      <c r="B655" s="2">
        <v>2103</v>
      </c>
      <c r="C655" s="3">
        <v>322</v>
      </c>
      <c r="D655">
        <v>8</v>
      </c>
      <c r="E655" t="s">
        <v>885</v>
      </c>
      <c r="F655" t="s">
        <v>891</v>
      </c>
      <c r="G655" s="15">
        <f>VLOOKUP(A655, Table1[[Order ID]:[Order Date]], 2, FALSE)</f>
        <v>43391</v>
      </c>
    </row>
    <row r="656" spans="1:7" x14ac:dyDescent="0.35">
      <c r="A656" t="s">
        <v>463</v>
      </c>
      <c r="B656" s="2">
        <v>104</v>
      </c>
      <c r="C656" s="3">
        <v>2</v>
      </c>
      <c r="D656">
        <v>2</v>
      </c>
      <c r="E656" t="s">
        <v>882</v>
      </c>
      <c r="F656" t="s">
        <v>896</v>
      </c>
      <c r="G656" s="15">
        <f>VLOOKUP(A656, Table1[[Order ID]:[Order Date]], 2, FALSE)</f>
        <v>43391</v>
      </c>
    </row>
    <row r="657" spans="1:7" x14ac:dyDescent="0.35">
      <c r="A657" t="s">
        <v>463</v>
      </c>
      <c r="B657" s="2">
        <v>59</v>
      </c>
      <c r="C657" s="3">
        <v>6</v>
      </c>
      <c r="D657">
        <v>1</v>
      </c>
      <c r="E657" t="s">
        <v>885</v>
      </c>
      <c r="F657" t="s">
        <v>890</v>
      </c>
      <c r="G657" s="15">
        <f>VLOOKUP(A657, Table1[[Order ID]:[Order Date]], 2, FALSE)</f>
        <v>43391</v>
      </c>
    </row>
    <row r="658" spans="1:7" x14ac:dyDescent="0.35">
      <c r="A658" t="s">
        <v>463</v>
      </c>
      <c r="B658" s="2">
        <v>103</v>
      </c>
      <c r="C658" s="3">
        <v>50</v>
      </c>
      <c r="D658">
        <v>2</v>
      </c>
      <c r="E658" t="s">
        <v>882</v>
      </c>
      <c r="F658" t="s">
        <v>896</v>
      </c>
      <c r="G658" s="15">
        <f>VLOOKUP(A658, Table1[[Order ID]:[Order Date]], 2, FALSE)</f>
        <v>43391</v>
      </c>
    </row>
    <row r="659" spans="1:7" x14ac:dyDescent="0.35">
      <c r="A659" t="s">
        <v>465</v>
      </c>
      <c r="B659" s="2">
        <v>101</v>
      </c>
      <c r="C659" s="3">
        <v>38</v>
      </c>
      <c r="D659">
        <v>2</v>
      </c>
      <c r="E659" t="s">
        <v>882</v>
      </c>
      <c r="F659" t="s">
        <v>896</v>
      </c>
      <c r="G659" s="15">
        <f>VLOOKUP(A659, Table1[[Order ID]:[Order Date]], 2, FALSE)</f>
        <v>43393</v>
      </c>
    </row>
    <row r="660" spans="1:7" x14ac:dyDescent="0.35">
      <c r="A660" t="s">
        <v>467</v>
      </c>
      <c r="B660" s="2">
        <v>911</v>
      </c>
      <c r="C660" s="3">
        <v>355</v>
      </c>
      <c r="D660">
        <v>5</v>
      </c>
      <c r="E660" t="s">
        <v>885</v>
      </c>
      <c r="F660" t="s">
        <v>884</v>
      </c>
      <c r="G660" s="15">
        <f>VLOOKUP(A660, Table1[[Order ID]:[Order Date]], 2, FALSE)</f>
        <v>43394</v>
      </c>
    </row>
    <row r="661" spans="1:7" x14ac:dyDescent="0.35">
      <c r="A661" t="s">
        <v>467</v>
      </c>
      <c r="B661" s="2">
        <v>115</v>
      </c>
      <c r="C661" s="3">
        <v>25</v>
      </c>
      <c r="D661">
        <v>6</v>
      </c>
      <c r="E661" t="s">
        <v>879</v>
      </c>
      <c r="F661" t="s">
        <v>894</v>
      </c>
      <c r="G661" s="15">
        <f>VLOOKUP(A661, Table1[[Order ID]:[Order Date]], 2, FALSE)</f>
        <v>43394</v>
      </c>
    </row>
    <row r="662" spans="1:7" x14ac:dyDescent="0.35">
      <c r="A662" t="s">
        <v>467</v>
      </c>
      <c r="B662" s="2">
        <v>140</v>
      </c>
      <c r="C662" s="3">
        <v>6</v>
      </c>
      <c r="D662">
        <v>5</v>
      </c>
      <c r="E662" t="s">
        <v>879</v>
      </c>
      <c r="F662" t="s">
        <v>888</v>
      </c>
      <c r="G662" s="15">
        <f>VLOOKUP(A662, Table1[[Order ID]:[Order Date]], 2, FALSE)</f>
        <v>43394</v>
      </c>
    </row>
    <row r="663" spans="1:7" x14ac:dyDescent="0.35">
      <c r="A663" t="s">
        <v>468</v>
      </c>
      <c r="B663" s="2">
        <v>637</v>
      </c>
      <c r="C663" s="3">
        <v>261</v>
      </c>
      <c r="D663">
        <v>2</v>
      </c>
      <c r="E663" t="s">
        <v>885</v>
      </c>
      <c r="F663" t="s">
        <v>892</v>
      </c>
      <c r="G663" s="15">
        <f>VLOOKUP(A663, Table1[[Order ID]:[Order Date]], 2, FALSE)</f>
        <v>43395</v>
      </c>
    </row>
    <row r="664" spans="1:7" x14ac:dyDescent="0.35">
      <c r="A664" t="s">
        <v>470</v>
      </c>
      <c r="B664" s="2">
        <v>156</v>
      </c>
      <c r="C664" s="3">
        <v>21</v>
      </c>
      <c r="D664">
        <v>3</v>
      </c>
      <c r="E664" t="s">
        <v>882</v>
      </c>
      <c r="F664" t="s">
        <v>881</v>
      </c>
      <c r="G664" s="15">
        <f>VLOOKUP(A664, Table1[[Order ID]:[Order Date]], 2, FALSE)</f>
        <v>43396</v>
      </c>
    </row>
    <row r="665" spans="1:7" x14ac:dyDescent="0.35">
      <c r="A665" t="s">
        <v>471</v>
      </c>
      <c r="B665" s="2">
        <v>537</v>
      </c>
      <c r="C665" s="3">
        <v>107</v>
      </c>
      <c r="D665">
        <v>3</v>
      </c>
      <c r="E665" t="s">
        <v>879</v>
      </c>
      <c r="F665" t="s">
        <v>888</v>
      </c>
      <c r="G665" s="15">
        <f>VLOOKUP(A665, Table1[[Order ID]:[Order Date]], 2, FALSE)</f>
        <v>43397</v>
      </c>
    </row>
    <row r="666" spans="1:7" x14ac:dyDescent="0.35">
      <c r="A666" t="s">
        <v>471</v>
      </c>
      <c r="B666" s="2">
        <v>15</v>
      </c>
      <c r="C666" s="3">
        <v>2</v>
      </c>
      <c r="D666">
        <v>1</v>
      </c>
      <c r="E666" t="s">
        <v>879</v>
      </c>
      <c r="F666" t="s">
        <v>889</v>
      </c>
      <c r="G666" s="15">
        <f>VLOOKUP(A666, Table1[[Order ID]:[Order Date]], 2, FALSE)</f>
        <v>43397</v>
      </c>
    </row>
    <row r="667" spans="1:7" x14ac:dyDescent="0.35">
      <c r="A667" t="s">
        <v>471</v>
      </c>
      <c r="B667" s="2">
        <v>128</v>
      </c>
      <c r="C667" s="3">
        <v>-3</v>
      </c>
      <c r="D667">
        <v>3</v>
      </c>
      <c r="E667" t="s">
        <v>879</v>
      </c>
      <c r="F667" t="s">
        <v>888</v>
      </c>
      <c r="G667" s="15">
        <f>VLOOKUP(A667, Table1[[Order ID]:[Order Date]], 2, FALSE)</f>
        <v>43397</v>
      </c>
    </row>
    <row r="668" spans="1:7" x14ac:dyDescent="0.35">
      <c r="A668" t="s">
        <v>471</v>
      </c>
      <c r="B668" s="2">
        <v>222</v>
      </c>
      <c r="C668" s="3">
        <v>35</v>
      </c>
      <c r="D668">
        <v>5</v>
      </c>
      <c r="E668" t="s">
        <v>879</v>
      </c>
      <c r="F668" t="s">
        <v>888</v>
      </c>
      <c r="G668" s="15">
        <f>VLOOKUP(A668, Table1[[Order ID]:[Order Date]], 2, FALSE)</f>
        <v>43397</v>
      </c>
    </row>
    <row r="669" spans="1:7" x14ac:dyDescent="0.35">
      <c r="A669" t="s">
        <v>473</v>
      </c>
      <c r="B669" s="2">
        <v>345</v>
      </c>
      <c r="C669" s="3">
        <v>38</v>
      </c>
      <c r="D669">
        <v>7</v>
      </c>
      <c r="E669" t="s">
        <v>879</v>
      </c>
      <c r="F669" t="s">
        <v>886</v>
      </c>
      <c r="G669" s="15">
        <f>VLOOKUP(A669, Table1[[Order ID]:[Order Date]], 2, FALSE)</f>
        <v>43398</v>
      </c>
    </row>
    <row r="670" spans="1:7" x14ac:dyDescent="0.35">
      <c r="A670" t="s">
        <v>475</v>
      </c>
      <c r="B670" s="2">
        <v>41</v>
      </c>
      <c r="C670" s="3">
        <v>11</v>
      </c>
      <c r="D670">
        <v>6</v>
      </c>
      <c r="E670" t="s">
        <v>879</v>
      </c>
      <c r="F670" t="s">
        <v>886</v>
      </c>
      <c r="G670" s="15">
        <f>VLOOKUP(A670, Table1[[Order ID]:[Order Date]], 2, FALSE)</f>
        <v>43399</v>
      </c>
    </row>
    <row r="671" spans="1:7" x14ac:dyDescent="0.35">
      <c r="A671" t="s">
        <v>475</v>
      </c>
      <c r="B671" s="2">
        <v>54</v>
      </c>
      <c r="C671" s="3">
        <v>1</v>
      </c>
      <c r="D671">
        <v>2</v>
      </c>
      <c r="E671" t="s">
        <v>879</v>
      </c>
      <c r="F671" t="s">
        <v>888</v>
      </c>
      <c r="G671" s="15">
        <f>VLOOKUP(A671, Table1[[Order ID]:[Order Date]], 2, FALSE)</f>
        <v>43399</v>
      </c>
    </row>
    <row r="672" spans="1:7" x14ac:dyDescent="0.35">
      <c r="A672" t="s">
        <v>475</v>
      </c>
      <c r="B672" s="2">
        <v>71</v>
      </c>
      <c r="C672" s="3">
        <v>0</v>
      </c>
      <c r="D672">
        <v>8</v>
      </c>
      <c r="E672" t="s">
        <v>879</v>
      </c>
      <c r="F672" t="s">
        <v>887</v>
      </c>
    </row>
    <row r="673" spans="1:7" x14ac:dyDescent="0.35">
      <c r="A673" t="s">
        <v>475</v>
      </c>
      <c r="B673" s="2">
        <v>93</v>
      </c>
      <c r="C673" s="3">
        <v>15</v>
      </c>
      <c r="D673">
        <v>2</v>
      </c>
      <c r="E673" t="s">
        <v>885</v>
      </c>
      <c r="F673" t="s">
        <v>890</v>
      </c>
      <c r="G673" s="15">
        <f>VLOOKUP(A673, Table1[[Order ID]:[Order Date]], 2, FALSE)</f>
        <v>43399</v>
      </c>
    </row>
    <row r="674" spans="1:7" x14ac:dyDescent="0.35">
      <c r="A674" t="s">
        <v>475</v>
      </c>
      <c r="B674" s="2">
        <v>1063</v>
      </c>
      <c r="C674" s="3">
        <v>64</v>
      </c>
      <c r="D674">
        <v>7</v>
      </c>
      <c r="E674" t="s">
        <v>885</v>
      </c>
      <c r="F674" t="s">
        <v>884</v>
      </c>
      <c r="G674" s="15">
        <f>VLOOKUP(A674, Table1[[Order ID]:[Order Date]], 2, FALSE)</f>
        <v>43399</v>
      </c>
    </row>
    <row r="675" spans="1:7" x14ac:dyDescent="0.35">
      <c r="A675" t="s">
        <v>475</v>
      </c>
      <c r="B675" s="2">
        <v>1954</v>
      </c>
      <c r="C675" s="3">
        <v>782</v>
      </c>
      <c r="D675">
        <v>3</v>
      </c>
      <c r="E675" t="s">
        <v>885</v>
      </c>
      <c r="F675" t="s">
        <v>884</v>
      </c>
      <c r="G675" s="15">
        <f>VLOOKUP(A675, Table1[[Order ID]:[Order Date]], 2, FALSE)</f>
        <v>43399</v>
      </c>
    </row>
    <row r="676" spans="1:7" x14ac:dyDescent="0.35">
      <c r="A676" t="s">
        <v>477</v>
      </c>
      <c r="B676" s="2">
        <v>693</v>
      </c>
      <c r="C676" s="3">
        <v>254</v>
      </c>
      <c r="D676">
        <v>6</v>
      </c>
      <c r="E676" t="s">
        <v>879</v>
      </c>
      <c r="F676" t="s">
        <v>888</v>
      </c>
      <c r="G676" s="15">
        <f>VLOOKUP(A676, Table1[[Order ID]:[Order Date]], 2, FALSE)</f>
        <v>43400</v>
      </c>
    </row>
    <row r="677" spans="1:7" x14ac:dyDescent="0.35">
      <c r="A677" t="s">
        <v>478</v>
      </c>
      <c r="B677" s="2">
        <v>504</v>
      </c>
      <c r="C677" s="3">
        <v>116</v>
      </c>
      <c r="D677">
        <v>3</v>
      </c>
      <c r="E677" t="s">
        <v>882</v>
      </c>
      <c r="F677" t="s">
        <v>895</v>
      </c>
      <c r="G677" s="15">
        <f>VLOOKUP(A677, Table1[[Order ID]:[Order Date]], 2, FALSE)</f>
        <v>43401</v>
      </c>
    </row>
    <row r="678" spans="1:7" x14ac:dyDescent="0.35">
      <c r="A678" t="s">
        <v>480</v>
      </c>
      <c r="B678" s="2">
        <v>64</v>
      </c>
      <c r="C678" s="3">
        <v>27</v>
      </c>
      <c r="D678">
        <v>5</v>
      </c>
      <c r="E678" t="s">
        <v>879</v>
      </c>
      <c r="F678" t="s">
        <v>886</v>
      </c>
      <c r="G678" s="15">
        <f>VLOOKUP(A678, Table1[[Order ID]:[Order Date]], 2, FALSE)</f>
        <v>43402</v>
      </c>
    </row>
    <row r="679" spans="1:7" x14ac:dyDescent="0.35">
      <c r="A679" t="s">
        <v>480</v>
      </c>
      <c r="B679" s="2">
        <v>36</v>
      </c>
      <c r="C679" s="3">
        <v>4</v>
      </c>
      <c r="D679">
        <v>9</v>
      </c>
      <c r="E679" t="s">
        <v>879</v>
      </c>
      <c r="F679" t="s">
        <v>886</v>
      </c>
      <c r="G679" s="15">
        <f>VLOOKUP(A679, Table1[[Order ID]:[Order Date]], 2, FALSE)</f>
        <v>43402</v>
      </c>
    </row>
    <row r="680" spans="1:7" x14ac:dyDescent="0.35">
      <c r="A680" t="s">
        <v>480</v>
      </c>
      <c r="B680" s="2">
        <v>45</v>
      </c>
      <c r="C680" s="3">
        <v>16</v>
      </c>
      <c r="D680">
        <v>3</v>
      </c>
      <c r="E680" t="s">
        <v>879</v>
      </c>
      <c r="F680" t="s">
        <v>894</v>
      </c>
      <c r="G680" s="15">
        <f>VLOOKUP(A680, Table1[[Order ID]:[Order Date]], 2, FALSE)</f>
        <v>43402</v>
      </c>
    </row>
    <row r="681" spans="1:7" x14ac:dyDescent="0.35">
      <c r="A681" t="s">
        <v>482</v>
      </c>
      <c r="B681" s="2">
        <v>16</v>
      </c>
      <c r="C681" s="3">
        <v>5</v>
      </c>
      <c r="D681">
        <v>1</v>
      </c>
      <c r="E681" t="s">
        <v>879</v>
      </c>
      <c r="F681" t="s">
        <v>894</v>
      </c>
      <c r="G681" s="15">
        <f>VLOOKUP(A681, Table1[[Order ID]:[Order Date]], 2, FALSE)</f>
        <v>43402</v>
      </c>
    </row>
    <row r="682" spans="1:7" x14ac:dyDescent="0.35">
      <c r="A682" t="s">
        <v>484</v>
      </c>
      <c r="B682" s="2">
        <v>52</v>
      </c>
      <c r="C682" s="3">
        <v>11</v>
      </c>
      <c r="D682">
        <v>5</v>
      </c>
      <c r="E682" t="s">
        <v>879</v>
      </c>
      <c r="F682" t="s">
        <v>889</v>
      </c>
      <c r="G682" s="15">
        <f>VLOOKUP(A682, Table1[[Order ID]:[Order Date]], 2, FALSE)</f>
        <v>43402</v>
      </c>
    </row>
    <row r="683" spans="1:7" x14ac:dyDescent="0.35">
      <c r="A683" t="s">
        <v>484</v>
      </c>
      <c r="B683" s="2">
        <v>27</v>
      </c>
      <c r="C683" s="3">
        <v>2</v>
      </c>
      <c r="D683">
        <v>2</v>
      </c>
      <c r="E683" t="s">
        <v>879</v>
      </c>
      <c r="F683" t="s">
        <v>889</v>
      </c>
      <c r="G683" s="15">
        <f>VLOOKUP(A683, Table1[[Order ID]:[Order Date]], 2, FALSE)</f>
        <v>43402</v>
      </c>
    </row>
    <row r="684" spans="1:7" x14ac:dyDescent="0.35">
      <c r="A684" t="s">
        <v>484</v>
      </c>
      <c r="B684" s="2">
        <v>155</v>
      </c>
      <c r="C684" s="3">
        <v>26</v>
      </c>
      <c r="D684">
        <v>3</v>
      </c>
      <c r="E684" t="s">
        <v>879</v>
      </c>
      <c r="F684" t="s">
        <v>894</v>
      </c>
      <c r="G684" s="15">
        <f>VLOOKUP(A684, Table1[[Order ID]:[Order Date]], 2, FALSE)</f>
        <v>43402</v>
      </c>
    </row>
    <row r="685" spans="1:7" x14ac:dyDescent="0.35">
      <c r="A685" t="s">
        <v>486</v>
      </c>
      <c r="B685" s="2">
        <v>1298</v>
      </c>
      <c r="C685" s="3">
        <v>65</v>
      </c>
      <c r="D685">
        <v>9</v>
      </c>
      <c r="E685" t="s">
        <v>885</v>
      </c>
      <c r="F685" t="s">
        <v>892</v>
      </c>
      <c r="G685" s="15">
        <f>VLOOKUP(A685, Table1[[Order ID]:[Order Date]], 2, FALSE)</f>
        <v>43402</v>
      </c>
    </row>
    <row r="686" spans="1:7" x14ac:dyDescent="0.35">
      <c r="A686" t="s">
        <v>488</v>
      </c>
      <c r="B686" s="2">
        <v>263</v>
      </c>
      <c r="C686" s="3">
        <v>50</v>
      </c>
      <c r="D686">
        <v>5</v>
      </c>
      <c r="E686" t="s">
        <v>879</v>
      </c>
      <c r="F686" t="s">
        <v>894</v>
      </c>
      <c r="G686" s="15">
        <f>VLOOKUP(A686, Table1[[Order ID]:[Order Date]], 2, FALSE)</f>
        <v>43402</v>
      </c>
    </row>
    <row r="687" spans="1:7" x14ac:dyDescent="0.35">
      <c r="A687" t="s">
        <v>490</v>
      </c>
      <c r="B687" s="2">
        <v>70</v>
      </c>
      <c r="C687" s="3">
        <v>26</v>
      </c>
      <c r="D687">
        <v>5</v>
      </c>
      <c r="E687" t="s">
        <v>879</v>
      </c>
      <c r="F687" t="s">
        <v>886</v>
      </c>
      <c r="G687" s="15">
        <f>VLOOKUP(A687, Table1[[Order ID]:[Order Date]], 2, FALSE)</f>
        <v>43402</v>
      </c>
    </row>
    <row r="688" spans="1:7" x14ac:dyDescent="0.35">
      <c r="A688" t="s">
        <v>490</v>
      </c>
      <c r="B688" s="2">
        <v>81</v>
      </c>
      <c r="C688" s="3">
        <v>19</v>
      </c>
      <c r="D688">
        <v>7</v>
      </c>
      <c r="E688" t="s">
        <v>879</v>
      </c>
      <c r="F688" t="s">
        <v>886</v>
      </c>
      <c r="G688" s="15">
        <f>VLOOKUP(A688, Table1[[Order ID]:[Order Date]], 2, FALSE)</f>
        <v>43402</v>
      </c>
    </row>
    <row r="689" spans="1:7" x14ac:dyDescent="0.35">
      <c r="A689" t="s">
        <v>490</v>
      </c>
      <c r="B689" s="2">
        <v>955</v>
      </c>
      <c r="C689" s="3">
        <v>305</v>
      </c>
      <c r="D689">
        <v>3</v>
      </c>
      <c r="E689" t="s">
        <v>885</v>
      </c>
      <c r="F689" t="s">
        <v>892</v>
      </c>
      <c r="G689" s="15">
        <f>VLOOKUP(A689, Table1[[Order ID]:[Order Date]], 2, FALSE)</f>
        <v>43402</v>
      </c>
    </row>
    <row r="690" spans="1:7" x14ac:dyDescent="0.35">
      <c r="A690" t="s">
        <v>490</v>
      </c>
      <c r="B690" s="2">
        <v>161</v>
      </c>
      <c r="C690" s="3">
        <v>40</v>
      </c>
      <c r="D690">
        <v>3</v>
      </c>
      <c r="E690" t="s">
        <v>879</v>
      </c>
      <c r="F690" t="s">
        <v>894</v>
      </c>
      <c r="G690" s="15">
        <f>VLOOKUP(A690, Table1[[Order ID]:[Order Date]], 2, FALSE)</f>
        <v>43402</v>
      </c>
    </row>
    <row r="691" spans="1:7" x14ac:dyDescent="0.35">
      <c r="A691" t="s">
        <v>491</v>
      </c>
      <c r="B691" s="2">
        <v>1250</v>
      </c>
      <c r="C691" s="3">
        <v>486</v>
      </c>
      <c r="D691">
        <v>7</v>
      </c>
      <c r="E691" t="s">
        <v>879</v>
      </c>
      <c r="F691" t="s">
        <v>888</v>
      </c>
      <c r="G691" s="15">
        <f>VLOOKUP(A691, Table1[[Order ID]:[Order Date]], 2, FALSE)</f>
        <v>43403</v>
      </c>
    </row>
    <row r="692" spans="1:7" x14ac:dyDescent="0.35">
      <c r="A692" t="s">
        <v>493</v>
      </c>
      <c r="B692" s="2">
        <v>246</v>
      </c>
      <c r="C692" s="3">
        <v>61</v>
      </c>
      <c r="D692">
        <v>2</v>
      </c>
      <c r="E692" t="s">
        <v>882</v>
      </c>
      <c r="F692" t="s">
        <v>895</v>
      </c>
      <c r="G692" s="15">
        <f>VLOOKUP(A692, Table1[[Order ID]:[Order Date]], 2, FALSE)</f>
        <v>43404</v>
      </c>
    </row>
    <row r="693" spans="1:7" x14ac:dyDescent="0.35">
      <c r="A693" t="s">
        <v>493</v>
      </c>
      <c r="B693" s="2">
        <v>298</v>
      </c>
      <c r="C693" s="3">
        <v>74</v>
      </c>
      <c r="D693">
        <v>2</v>
      </c>
      <c r="E693" t="s">
        <v>882</v>
      </c>
      <c r="F693" t="s">
        <v>895</v>
      </c>
      <c r="G693" s="15">
        <f>VLOOKUP(A693, Table1[[Order ID]:[Order Date]], 2, FALSE)</f>
        <v>43404</v>
      </c>
    </row>
    <row r="694" spans="1:7" x14ac:dyDescent="0.35">
      <c r="A694" t="s">
        <v>493</v>
      </c>
      <c r="B694" s="2">
        <v>262</v>
      </c>
      <c r="C694" s="3">
        <v>64</v>
      </c>
      <c r="D694">
        <v>6</v>
      </c>
      <c r="E694" t="s">
        <v>879</v>
      </c>
      <c r="F694" t="s">
        <v>888</v>
      </c>
      <c r="G694" s="15">
        <f>VLOOKUP(A694, Table1[[Order ID]:[Order Date]], 2, FALSE)</f>
        <v>43404</v>
      </c>
    </row>
    <row r="695" spans="1:7" x14ac:dyDescent="0.35">
      <c r="A695" t="s">
        <v>495</v>
      </c>
      <c r="B695" s="2">
        <v>22</v>
      </c>
      <c r="C695" s="3">
        <v>11</v>
      </c>
      <c r="D695">
        <v>2</v>
      </c>
      <c r="E695" t="s">
        <v>879</v>
      </c>
      <c r="F695" t="s">
        <v>887</v>
      </c>
      <c r="G695" s="15">
        <f>VLOOKUP(A695, Table1[[Order ID]:[Order Date]], 2, FALSE)</f>
        <v>43405</v>
      </c>
    </row>
    <row r="696" spans="1:7" x14ac:dyDescent="0.35">
      <c r="A696" t="s">
        <v>497</v>
      </c>
      <c r="B696" s="2">
        <v>1543</v>
      </c>
      <c r="C696" s="3">
        <v>370</v>
      </c>
      <c r="D696">
        <v>8</v>
      </c>
      <c r="E696" t="s">
        <v>885</v>
      </c>
      <c r="F696" t="s">
        <v>892</v>
      </c>
      <c r="G696" s="15">
        <f>VLOOKUP(A696, Table1[[Order ID]:[Order Date]], 2, FALSE)</f>
        <v>43406</v>
      </c>
    </row>
    <row r="697" spans="1:7" x14ac:dyDescent="0.35">
      <c r="A697" t="s">
        <v>498</v>
      </c>
      <c r="B697" s="2">
        <v>50</v>
      </c>
      <c r="C697" s="3">
        <v>7</v>
      </c>
      <c r="D697">
        <v>6</v>
      </c>
      <c r="E697" t="s">
        <v>879</v>
      </c>
      <c r="F697" t="s">
        <v>887</v>
      </c>
      <c r="G697" s="15">
        <f>VLOOKUP(A697, Table1[[Order ID]:[Order Date]], 2, FALSE)</f>
        <v>43407</v>
      </c>
    </row>
    <row r="698" spans="1:7" x14ac:dyDescent="0.35">
      <c r="A698" t="s">
        <v>498</v>
      </c>
      <c r="B698" s="2">
        <v>214</v>
      </c>
      <c r="C698" s="3">
        <v>30</v>
      </c>
      <c r="D698">
        <v>3</v>
      </c>
      <c r="E698" t="s">
        <v>885</v>
      </c>
      <c r="F698" t="s">
        <v>890</v>
      </c>
      <c r="G698" s="15">
        <f>VLOOKUP(A698, Table1[[Order ID]:[Order Date]], 2, FALSE)</f>
        <v>43407</v>
      </c>
    </row>
    <row r="699" spans="1:7" x14ac:dyDescent="0.35">
      <c r="A699" t="s">
        <v>498</v>
      </c>
      <c r="B699" s="2">
        <v>255</v>
      </c>
      <c r="C699" s="3">
        <v>74</v>
      </c>
      <c r="D699">
        <v>5</v>
      </c>
      <c r="E699" t="s">
        <v>879</v>
      </c>
      <c r="F699" t="s">
        <v>886</v>
      </c>
      <c r="G699" s="15">
        <f>VLOOKUP(A699, Table1[[Order ID]:[Order Date]], 2, FALSE)</f>
        <v>43407</v>
      </c>
    </row>
    <row r="700" spans="1:7" x14ac:dyDescent="0.35">
      <c r="A700" t="s">
        <v>498</v>
      </c>
      <c r="B700" s="2">
        <v>18</v>
      </c>
      <c r="C700" s="3">
        <v>6</v>
      </c>
      <c r="D700">
        <v>3</v>
      </c>
      <c r="E700" t="s">
        <v>879</v>
      </c>
      <c r="F700" t="s">
        <v>886</v>
      </c>
      <c r="G700" s="15">
        <f>VLOOKUP(A700, Table1[[Order ID]:[Order Date]], 2, FALSE)</f>
        <v>43407</v>
      </c>
    </row>
    <row r="701" spans="1:7" x14ac:dyDescent="0.35">
      <c r="A701" t="s">
        <v>498</v>
      </c>
      <c r="B701" s="2">
        <v>45</v>
      </c>
      <c r="C701" s="3">
        <v>0</v>
      </c>
      <c r="D701">
        <v>2</v>
      </c>
      <c r="E701" t="s">
        <v>879</v>
      </c>
      <c r="F701" t="s">
        <v>894</v>
      </c>
    </row>
    <row r="702" spans="1:7" x14ac:dyDescent="0.35">
      <c r="A702" t="s">
        <v>500</v>
      </c>
      <c r="B702" s="2">
        <v>86</v>
      </c>
      <c r="C702" s="3">
        <v>8</v>
      </c>
      <c r="D702">
        <v>2</v>
      </c>
      <c r="E702" t="s">
        <v>879</v>
      </c>
      <c r="F702" t="s">
        <v>888</v>
      </c>
      <c r="G702" s="15">
        <f>VLOOKUP(A702, Table1[[Order ID]:[Order Date]], 2, FALSE)</f>
        <v>43407</v>
      </c>
    </row>
    <row r="703" spans="1:7" x14ac:dyDescent="0.35">
      <c r="A703" t="s">
        <v>502</v>
      </c>
      <c r="B703" s="2">
        <v>274</v>
      </c>
      <c r="C703" s="3">
        <v>-7</v>
      </c>
      <c r="D703">
        <v>4</v>
      </c>
      <c r="E703" t="s">
        <v>885</v>
      </c>
      <c r="F703" t="s">
        <v>884</v>
      </c>
      <c r="G703" s="15">
        <f>VLOOKUP(A703, Table1[[Order ID]:[Order Date]], 2, FALSE)</f>
        <v>43407</v>
      </c>
    </row>
    <row r="704" spans="1:7" x14ac:dyDescent="0.35">
      <c r="A704" t="s">
        <v>502</v>
      </c>
      <c r="B704" s="2">
        <v>82</v>
      </c>
      <c r="C704" s="3">
        <v>33</v>
      </c>
      <c r="D704">
        <v>4</v>
      </c>
      <c r="E704" t="s">
        <v>879</v>
      </c>
      <c r="F704" t="s">
        <v>893</v>
      </c>
      <c r="G704" s="15">
        <f>VLOOKUP(A704, Table1[[Order ID]:[Order Date]], 2, FALSE)</f>
        <v>43407</v>
      </c>
    </row>
    <row r="705" spans="1:7" x14ac:dyDescent="0.35">
      <c r="A705" t="s">
        <v>502</v>
      </c>
      <c r="B705" s="2">
        <v>757</v>
      </c>
      <c r="C705" s="3">
        <v>371</v>
      </c>
      <c r="D705">
        <v>2</v>
      </c>
      <c r="E705" t="s">
        <v>885</v>
      </c>
      <c r="F705" t="s">
        <v>892</v>
      </c>
      <c r="G705" s="15">
        <f>VLOOKUP(A705, Table1[[Order ID]:[Order Date]], 2, FALSE)</f>
        <v>43407</v>
      </c>
    </row>
    <row r="706" spans="1:7" x14ac:dyDescent="0.35">
      <c r="A706" t="s">
        <v>502</v>
      </c>
      <c r="B706" s="2">
        <v>132</v>
      </c>
      <c r="C706" s="3">
        <v>54</v>
      </c>
      <c r="D706">
        <v>5</v>
      </c>
      <c r="E706" t="s">
        <v>879</v>
      </c>
      <c r="F706" t="s">
        <v>894</v>
      </c>
      <c r="G706" s="15">
        <f>VLOOKUP(A706, Table1[[Order ID]:[Order Date]], 2, FALSE)</f>
        <v>43407</v>
      </c>
    </row>
    <row r="707" spans="1:7" x14ac:dyDescent="0.35">
      <c r="A707" t="s">
        <v>504</v>
      </c>
      <c r="B707" s="2">
        <v>94</v>
      </c>
      <c r="C707" s="3">
        <v>7</v>
      </c>
      <c r="D707">
        <v>7</v>
      </c>
      <c r="E707" t="s">
        <v>879</v>
      </c>
      <c r="F707" t="s">
        <v>889</v>
      </c>
      <c r="G707" s="15">
        <f>VLOOKUP(A707, Table1[[Order ID]:[Order Date]], 2, FALSE)</f>
        <v>43407</v>
      </c>
    </row>
    <row r="708" spans="1:7" x14ac:dyDescent="0.35">
      <c r="A708" t="s">
        <v>506</v>
      </c>
      <c r="B708" s="2">
        <v>643</v>
      </c>
      <c r="C708" s="3">
        <v>225</v>
      </c>
      <c r="D708">
        <v>2</v>
      </c>
      <c r="E708" t="s">
        <v>885</v>
      </c>
      <c r="F708" t="s">
        <v>892</v>
      </c>
      <c r="G708" s="15">
        <f>VLOOKUP(A708, Table1[[Order ID]:[Order Date]], 2, FALSE)</f>
        <v>43407</v>
      </c>
    </row>
    <row r="709" spans="1:7" x14ac:dyDescent="0.35">
      <c r="A709" t="s">
        <v>506</v>
      </c>
      <c r="B709" s="2">
        <v>264</v>
      </c>
      <c r="C709" s="3">
        <v>71</v>
      </c>
      <c r="D709">
        <v>10</v>
      </c>
      <c r="E709" t="s">
        <v>882</v>
      </c>
      <c r="F709" t="s">
        <v>896</v>
      </c>
      <c r="G709" s="15">
        <f>VLOOKUP(A709, Table1[[Order ID]:[Order Date]], 2, FALSE)</f>
        <v>43407</v>
      </c>
    </row>
    <row r="710" spans="1:7" x14ac:dyDescent="0.35">
      <c r="A710" t="s">
        <v>508</v>
      </c>
      <c r="B710" s="2">
        <v>147</v>
      </c>
      <c r="C710" s="3">
        <v>21</v>
      </c>
      <c r="D710">
        <v>3</v>
      </c>
      <c r="E710" t="s">
        <v>882</v>
      </c>
      <c r="F710" t="s">
        <v>896</v>
      </c>
      <c r="G710" s="15">
        <f>VLOOKUP(A710, Table1[[Order ID]:[Order Date]], 2, FALSE)</f>
        <v>43407</v>
      </c>
    </row>
    <row r="711" spans="1:7" x14ac:dyDescent="0.35">
      <c r="A711" t="s">
        <v>508</v>
      </c>
      <c r="B711" s="2">
        <v>16</v>
      </c>
      <c r="C711" s="3">
        <v>8</v>
      </c>
      <c r="D711">
        <v>2</v>
      </c>
      <c r="E711" t="s">
        <v>879</v>
      </c>
      <c r="F711" t="s">
        <v>886</v>
      </c>
      <c r="G711" s="15">
        <f>VLOOKUP(A711, Table1[[Order ID]:[Order Date]], 2, FALSE)</f>
        <v>43407</v>
      </c>
    </row>
    <row r="712" spans="1:7" x14ac:dyDescent="0.35">
      <c r="A712" t="s">
        <v>508</v>
      </c>
      <c r="B712" s="2">
        <v>648</v>
      </c>
      <c r="C712" s="3">
        <v>50</v>
      </c>
      <c r="D712">
        <v>6</v>
      </c>
      <c r="E712" t="s">
        <v>885</v>
      </c>
      <c r="F712" t="s">
        <v>891</v>
      </c>
      <c r="G712" s="15">
        <f>VLOOKUP(A712, Table1[[Order ID]:[Order Date]], 2, FALSE)</f>
        <v>43407</v>
      </c>
    </row>
    <row r="713" spans="1:7" x14ac:dyDescent="0.35">
      <c r="A713" t="s">
        <v>509</v>
      </c>
      <c r="B713" s="2">
        <v>336</v>
      </c>
      <c r="C713" s="3">
        <v>123</v>
      </c>
      <c r="D713">
        <v>3</v>
      </c>
      <c r="E713" t="s">
        <v>885</v>
      </c>
      <c r="F713" t="s">
        <v>884</v>
      </c>
      <c r="G713" s="15">
        <f>VLOOKUP(A713, Table1[[Order ID]:[Order Date]], 2, FALSE)</f>
        <v>43408</v>
      </c>
    </row>
    <row r="714" spans="1:7" x14ac:dyDescent="0.35">
      <c r="A714" t="s">
        <v>511</v>
      </c>
      <c r="B714" s="2">
        <v>45</v>
      </c>
      <c r="C714" s="3">
        <v>1</v>
      </c>
      <c r="D714">
        <v>3</v>
      </c>
      <c r="E714" t="s">
        <v>879</v>
      </c>
      <c r="F714" t="s">
        <v>880</v>
      </c>
      <c r="G714" s="15">
        <f>VLOOKUP(A714, Table1[[Order ID]:[Order Date]], 2, FALSE)</f>
        <v>43409</v>
      </c>
    </row>
    <row r="715" spans="1:7" x14ac:dyDescent="0.35">
      <c r="A715" t="s">
        <v>511</v>
      </c>
      <c r="B715" s="2">
        <v>93</v>
      </c>
      <c r="C715" s="3">
        <v>-1</v>
      </c>
      <c r="D715">
        <v>2</v>
      </c>
      <c r="E715" t="s">
        <v>879</v>
      </c>
      <c r="F715" t="s">
        <v>886</v>
      </c>
      <c r="G715" s="15">
        <f>VLOOKUP(A715, Table1[[Order ID]:[Order Date]], 2, FALSE)</f>
        <v>43409</v>
      </c>
    </row>
    <row r="716" spans="1:7" x14ac:dyDescent="0.35">
      <c r="A716" t="s">
        <v>511</v>
      </c>
      <c r="B716" s="2">
        <v>52</v>
      </c>
      <c r="C716" s="3">
        <v>18</v>
      </c>
      <c r="D716">
        <v>5</v>
      </c>
      <c r="E716" t="s">
        <v>879</v>
      </c>
      <c r="F716" t="s">
        <v>889</v>
      </c>
      <c r="G716" s="15">
        <f>VLOOKUP(A716, Table1[[Order ID]:[Order Date]], 2, FALSE)</f>
        <v>43409</v>
      </c>
    </row>
    <row r="717" spans="1:7" x14ac:dyDescent="0.35">
      <c r="A717" t="s">
        <v>511</v>
      </c>
      <c r="B717" s="2">
        <v>148</v>
      </c>
      <c r="C717" s="3">
        <v>24</v>
      </c>
      <c r="D717">
        <v>3</v>
      </c>
      <c r="E717" t="s">
        <v>879</v>
      </c>
      <c r="F717" t="s">
        <v>894</v>
      </c>
      <c r="G717" s="15">
        <f>VLOOKUP(A717, Table1[[Order ID]:[Order Date]], 2, FALSE)</f>
        <v>43409</v>
      </c>
    </row>
    <row r="718" spans="1:7" x14ac:dyDescent="0.35">
      <c r="A718" t="s">
        <v>511</v>
      </c>
      <c r="B718" s="2">
        <v>24</v>
      </c>
      <c r="C718" s="3">
        <v>1</v>
      </c>
      <c r="D718">
        <v>4</v>
      </c>
      <c r="E718" t="s">
        <v>879</v>
      </c>
      <c r="F718" t="s">
        <v>886</v>
      </c>
      <c r="G718" s="15">
        <f>VLOOKUP(A718, Table1[[Order ID]:[Order Date]], 2, FALSE)</f>
        <v>43409</v>
      </c>
    </row>
    <row r="719" spans="1:7" x14ac:dyDescent="0.35">
      <c r="A719" t="s">
        <v>511</v>
      </c>
      <c r="B719" s="2">
        <v>513</v>
      </c>
      <c r="C719" s="3">
        <v>215</v>
      </c>
      <c r="D719">
        <v>2</v>
      </c>
      <c r="E719" t="s">
        <v>885</v>
      </c>
      <c r="F719" t="s">
        <v>890</v>
      </c>
      <c r="G719" s="15">
        <f>VLOOKUP(A719, Table1[[Order ID]:[Order Date]], 2, FALSE)</f>
        <v>43409</v>
      </c>
    </row>
    <row r="720" spans="1:7" x14ac:dyDescent="0.35">
      <c r="A720" t="s">
        <v>511</v>
      </c>
      <c r="B720" s="2">
        <v>117</v>
      </c>
      <c r="C720" s="3">
        <v>36</v>
      </c>
      <c r="D720">
        <v>2</v>
      </c>
      <c r="E720" t="s">
        <v>879</v>
      </c>
      <c r="F720" t="s">
        <v>883</v>
      </c>
      <c r="G720" s="15">
        <f>VLOOKUP(A720, Table1[[Order ID]:[Order Date]], 2, FALSE)</f>
        <v>43409</v>
      </c>
    </row>
    <row r="721" spans="1:7" x14ac:dyDescent="0.35">
      <c r="A721" t="s">
        <v>511</v>
      </c>
      <c r="B721" s="2">
        <v>916</v>
      </c>
      <c r="C721" s="3">
        <v>192</v>
      </c>
      <c r="D721">
        <v>11</v>
      </c>
      <c r="E721" t="s">
        <v>885</v>
      </c>
      <c r="F721" t="s">
        <v>884</v>
      </c>
      <c r="G721" s="15">
        <f>VLOOKUP(A721, Table1[[Order ID]:[Order Date]], 2, FALSE)</f>
        <v>43409</v>
      </c>
    </row>
    <row r="722" spans="1:7" x14ac:dyDescent="0.35">
      <c r="A722" t="s">
        <v>511</v>
      </c>
      <c r="B722" s="2">
        <v>485</v>
      </c>
      <c r="C722" s="3">
        <v>199</v>
      </c>
      <c r="D722">
        <v>4</v>
      </c>
      <c r="E722" t="s">
        <v>879</v>
      </c>
      <c r="F722" t="s">
        <v>888</v>
      </c>
      <c r="G722" s="15">
        <f>VLOOKUP(A722, Table1[[Order ID]:[Order Date]], 2, FALSE)</f>
        <v>43409</v>
      </c>
    </row>
    <row r="723" spans="1:7" x14ac:dyDescent="0.35">
      <c r="A723" t="s">
        <v>512</v>
      </c>
      <c r="B723" s="2">
        <v>10</v>
      </c>
      <c r="C723" s="3">
        <v>2</v>
      </c>
      <c r="D723">
        <v>2</v>
      </c>
      <c r="E723" t="s">
        <v>879</v>
      </c>
      <c r="F723" t="s">
        <v>886</v>
      </c>
      <c r="G723" s="15">
        <f>VLOOKUP(A723, Table1[[Order ID]:[Order Date]], 2, FALSE)</f>
        <v>43410</v>
      </c>
    </row>
    <row r="724" spans="1:7" x14ac:dyDescent="0.35">
      <c r="A724" t="s">
        <v>512</v>
      </c>
      <c r="B724" s="2">
        <v>300</v>
      </c>
      <c r="C724" s="3">
        <v>42</v>
      </c>
      <c r="D724">
        <v>2</v>
      </c>
      <c r="E724" t="s">
        <v>885</v>
      </c>
      <c r="F724" t="s">
        <v>892</v>
      </c>
      <c r="G724" s="15">
        <f>VLOOKUP(A724, Table1[[Order ID]:[Order Date]], 2, FALSE)</f>
        <v>43410</v>
      </c>
    </row>
    <row r="725" spans="1:7" x14ac:dyDescent="0.35">
      <c r="A725" t="s">
        <v>512</v>
      </c>
      <c r="B725" s="2">
        <v>57</v>
      </c>
      <c r="C725" s="3">
        <v>27</v>
      </c>
      <c r="D725">
        <v>2</v>
      </c>
      <c r="E725" t="s">
        <v>879</v>
      </c>
      <c r="F725" t="s">
        <v>880</v>
      </c>
      <c r="G725" s="15">
        <f>VLOOKUP(A725, Table1[[Order ID]:[Order Date]], 2, FALSE)</f>
        <v>43410</v>
      </c>
    </row>
    <row r="726" spans="1:7" x14ac:dyDescent="0.35">
      <c r="A726" t="s">
        <v>512</v>
      </c>
      <c r="B726" s="2">
        <v>103</v>
      </c>
      <c r="C726" s="3">
        <v>46</v>
      </c>
      <c r="D726">
        <v>2</v>
      </c>
      <c r="E726" t="s">
        <v>879</v>
      </c>
      <c r="F726" t="s">
        <v>888</v>
      </c>
      <c r="G726" s="15">
        <f>VLOOKUP(A726, Table1[[Order ID]:[Order Date]], 2, FALSE)</f>
        <v>43410</v>
      </c>
    </row>
    <row r="727" spans="1:7" x14ac:dyDescent="0.35">
      <c r="A727" t="s">
        <v>512</v>
      </c>
      <c r="B727" s="2">
        <v>336</v>
      </c>
      <c r="C727" s="3">
        <v>71</v>
      </c>
      <c r="D727">
        <v>3</v>
      </c>
      <c r="E727" t="s">
        <v>882</v>
      </c>
      <c r="F727" t="s">
        <v>895</v>
      </c>
      <c r="G727" s="15">
        <f>VLOOKUP(A727, Table1[[Order ID]:[Order Date]], 2, FALSE)</f>
        <v>43410</v>
      </c>
    </row>
    <row r="728" spans="1:7" x14ac:dyDescent="0.35">
      <c r="A728" t="s">
        <v>512</v>
      </c>
      <c r="B728" s="2">
        <v>53</v>
      </c>
      <c r="C728" s="3">
        <v>24</v>
      </c>
      <c r="D728">
        <v>6</v>
      </c>
      <c r="E728" t="s">
        <v>879</v>
      </c>
      <c r="F728" t="s">
        <v>886</v>
      </c>
      <c r="G728" s="15">
        <f>VLOOKUP(A728, Table1[[Order ID]:[Order Date]], 2, FALSE)</f>
        <v>43410</v>
      </c>
    </row>
    <row r="729" spans="1:7" x14ac:dyDescent="0.35">
      <c r="A729" t="s">
        <v>512</v>
      </c>
      <c r="B729" s="2">
        <v>90</v>
      </c>
      <c r="C729" s="3">
        <v>29</v>
      </c>
      <c r="D729">
        <v>5</v>
      </c>
      <c r="E729" t="s">
        <v>879</v>
      </c>
      <c r="F729" t="s">
        <v>880</v>
      </c>
      <c r="G729" s="15">
        <f>VLOOKUP(A729, Table1[[Order ID]:[Order Date]], 2, FALSE)</f>
        <v>43410</v>
      </c>
    </row>
    <row r="730" spans="1:7" x14ac:dyDescent="0.35">
      <c r="A730" t="s">
        <v>512</v>
      </c>
      <c r="B730" s="2">
        <v>62</v>
      </c>
      <c r="C730" s="3">
        <v>1</v>
      </c>
      <c r="D730">
        <v>3</v>
      </c>
      <c r="E730" t="s">
        <v>879</v>
      </c>
      <c r="F730" t="s">
        <v>888</v>
      </c>
      <c r="G730" s="15">
        <f>VLOOKUP(A730, Table1[[Order ID]:[Order Date]], 2, FALSE)</f>
        <v>43410</v>
      </c>
    </row>
    <row r="731" spans="1:7" x14ac:dyDescent="0.35">
      <c r="A731" t="s">
        <v>512</v>
      </c>
      <c r="B731" s="2">
        <v>135</v>
      </c>
      <c r="C731" s="3">
        <v>54</v>
      </c>
      <c r="D731">
        <v>5</v>
      </c>
      <c r="E731" t="s">
        <v>879</v>
      </c>
      <c r="F731" t="s">
        <v>893</v>
      </c>
      <c r="G731" s="15">
        <f>VLOOKUP(A731, Table1[[Order ID]:[Order Date]], 2, FALSE)</f>
        <v>43410</v>
      </c>
    </row>
    <row r="732" spans="1:7" x14ac:dyDescent="0.35">
      <c r="A732" t="s">
        <v>512</v>
      </c>
      <c r="B732" s="2">
        <v>237</v>
      </c>
      <c r="C732" s="3">
        <v>47</v>
      </c>
      <c r="D732">
        <v>9</v>
      </c>
      <c r="E732" t="s">
        <v>879</v>
      </c>
      <c r="F732" t="s">
        <v>880</v>
      </c>
      <c r="G732" s="15">
        <f>VLOOKUP(A732, Table1[[Order ID]:[Order Date]], 2, FALSE)</f>
        <v>43410</v>
      </c>
    </row>
    <row r="733" spans="1:7" x14ac:dyDescent="0.35">
      <c r="A733" t="s">
        <v>514</v>
      </c>
      <c r="B733" s="2">
        <v>320</v>
      </c>
      <c r="C733" s="3">
        <v>144</v>
      </c>
      <c r="D733">
        <v>1</v>
      </c>
      <c r="E733" t="s">
        <v>885</v>
      </c>
      <c r="F733" t="s">
        <v>892</v>
      </c>
      <c r="G733" s="15">
        <f>VLOOKUP(A733, Table1[[Order ID]:[Order Date]], 2, FALSE)</f>
        <v>43411</v>
      </c>
    </row>
    <row r="734" spans="1:7" x14ac:dyDescent="0.35">
      <c r="A734" t="s">
        <v>514</v>
      </c>
      <c r="B734" s="2">
        <v>24</v>
      </c>
      <c r="C734" s="3">
        <v>1</v>
      </c>
      <c r="D734">
        <v>2</v>
      </c>
      <c r="E734" t="s">
        <v>879</v>
      </c>
      <c r="F734" t="s">
        <v>886</v>
      </c>
      <c r="G734" s="15">
        <f>VLOOKUP(A734, Table1[[Order ID]:[Order Date]], 2, FALSE)</f>
        <v>43411</v>
      </c>
    </row>
    <row r="735" spans="1:7" x14ac:dyDescent="0.35">
      <c r="A735" t="s">
        <v>514</v>
      </c>
      <c r="B735" s="2">
        <v>45</v>
      </c>
      <c r="C735" s="3">
        <v>12</v>
      </c>
      <c r="D735">
        <v>4</v>
      </c>
      <c r="E735" t="s">
        <v>879</v>
      </c>
      <c r="F735" t="s">
        <v>886</v>
      </c>
      <c r="G735" s="15">
        <f>VLOOKUP(A735, Table1[[Order ID]:[Order Date]], 2, FALSE)</f>
        <v>43411</v>
      </c>
    </row>
    <row r="736" spans="1:7" x14ac:dyDescent="0.35">
      <c r="A736" t="s">
        <v>514</v>
      </c>
      <c r="B736" s="2">
        <v>97</v>
      </c>
      <c r="C736" s="3">
        <v>17</v>
      </c>
      <c r="D736">
        <v>2</v>
      </c>
      <c r="E736" t="s">
        <v>879</v>
      </c>
      <c r="F736" t="s">
        <v>894</v>
      </c>
      <c r="G736" s="15">
        <f>VLOOKUP(A736, Table1[[Order ID]:[Order Date]], 2, FALSE)</f>
        <v>43411</v>
      </c>
    </row>
    <row r="737" spans="1:7" x14ac:dyDescent="0.35">
      <c r="A737" t="s">
        <v>514</v>
      </c>
      <c r="B737" s="2">
        <v>50</v>
      </c>
      <c r="C737" s="3">
        <v>16</v>
      </c>
      <c r="D737">
        <v>1</v>
      </c>
      <c r="E737" t="s">
        <v>879</v>
      </c>
      <c r="F737" t="s">
        <v>894</v>
      </c>
      <c r="G737" s="15">
        <f>VLOOKUP(A737, Table1[[Order ID]:[Order Date]], 2, FALSE)</f>
        <v>43411</v>
      </c>
    </row>
    <row r="738" spans="1:7" x14ac:dyDescent="0.35">
      <c r="A738" t="s">
        <v>514</v>
      </c>
      <c r="B738" s="2">
        <v>869</v>
      </c>
      <c r="C738" s="3">
        <v>67</v>
      </c>
      <c r="D738">
        <v>4</v>
      </c>
      <c r="E738" t="s">
        <v>882</v>
      </c>
      <c r="F738" t="s">
        <v>897</v>
      </c>
      <c r="G738" s="15">
        <f>VLOOKUP(A738, Table1[[Order ID]:[Order Date]], 2, FALSE)</f>
        <v>43411</v>
      </c>
    </row>
    <row r="739" spans="1:7" x14ac:dyDescent="0.35">
      <c r="A739" t="s">
        <v>514</v>
      </c>
      <c r="B739" s="2">
        <v>105</v>
      </c>
      <c r="C739" s="3">
        <v>33</v>
      </c>
      <c r="D739">
        <v>5</v>
      </c>
      <c r="E739" t="s">
        <v>879</v>
      </c>
      <c r="F739" t="s">
        <v>893</v>
      </c>
      <c r="G739" s="15">
        <f>VLOOKUP(A739, Table1[[Order ID]:[Order Date]], 2, FALSE)</f>
        <v>43411</v>
      </c>
    </row>
    <row r="740" spans="1:7" x14ac:dyDescent="0.35">
      <c r="A740" t="s">
        <v>516</v>
      </c>
      <c r="B740" s="2">
        <v>39</v>
      </c>
      <c r="C740" s="3">
        <v>16</v>
      </c>
      <c r="D740">
        <v>6</v>
      </c>
      <c r="E740" t="s">
        <v>879</v>
      </c>
      <c r="F740" t="s">
        <v>887</v>
      </c>
      <c r="G740" s="15">
        <f>VLOOKUP(A740, Table1[[Order ID]:[Order Date]], 2, FALSE)</f>
        <v>43412</v>
      </c>
    </row>
    <row r="741" spans="1:7" x14ac:dyDescent="0.35">
      <c r="A741" t="s">
        <v>516</v>
      </c>
      <c r="B741" s="2">
        <v>30</v>
      </c>
      <c r="C741" s="3">
        <v>14</v>
      </c>
      <c r="D741">
        <v>3</v>
      </c>
      <c r="E741" t="s">
        <v>879</v>
      </c>
      <c r="F741" t="s">
        <v>886</v>
      </c>
      <c r="G741" s="15">
        <f>VLOOKUP(A741, Table1[[Order ID]:[Order Date]], 2, FALSE)</f>
        <v>43412</v>
      </c>
    </row>
    <row r="742" spans="1:7" x14ac:dyDescent="0.35">
      <c r="A742" t="s">
        <v>516</v>
      </c>
      <c r="B742" s="2">
        <v>26</v>
      </c>
      <c r="C742" s="3">
        <v>11</v>
      </c>
      <c r="D742">
        <v>2</v>
      </c>
      <c r="E742" t="s">
        <v>879</v>
      </c>
      <c r="F742" t="s">
        <v>886</v>
      </c>
      <c r="G742" s="15">
        <f>VLOOKUP(A742, Table1[[Order ID]:[Order Date]], 2, FALSE)</f>
        <v>43412</v>
      </c>
    </row>
    <row r="743" spans="1:7" x14ac:dyDescent="0.35">
      <c r="A743" t="s">
        <v>516</v>
      </c>
      <c r="B743" s="2">
        <v>19</v>
      </c>
      <c r="C743" s="3">
        <v>6</v>
      </c>
      <c r="D743">
        <v>2</v>
      </c>
      <c r="E743" t="s">
        <v>879</v>
      </c>
      <c r="F743" t="s">
        <v>888</v>
      </c>
      <c r="G743" s="15">
        <f>VLOOKUP(A743, Table1[[Order ID]:[Order Date]], 2, FALSE)</f>
        <v>43412</v>
      </c>
    </row>
    <row r="744" spans="1:7" x14ac:dyDescent="0.35">
      <c r="A744" t="s">
        <v>516</v>
      </c>
      <c r="B744" s="2">
        <v>579</v>
      </c>
      <c r="C744" s="3">
        <v>139</v>
      </c>
      <c r="D744">
        <v>3</v>
      </c>
      <c r="E744" t="s">
        <v>885</v>
      </c>
      <c r="F744" t="s">
        <v>892</v>
      </c>
      <c r="G744" s="15">
        <f>VLOOKUP(A744, Table1[[Order ID]:[Order Date]], 2, FALSE)</f>
        <v>43412</v>
      </c>
    </row>
    <row r="745" spans="1:7" x14ac:dyDescent="0.35">
      <c r="A745" t="s">
        <v>516</v>
      </c>
      <c r="B745" s="2">
        <v>2093</v>
      </c>
      <c r="C745" s="3">
        <v>721</v>
      </c>
      <c r="D745">
        <v>5</v>
      </c>
      <c r="E745" t="s">
        <v>882</v>
      </c>
      <c r="F745" t="s">
        <v>881</v>
      </c>
      <c r="G745" s="15">
        <f>VLOOKUP(A745, Table1[[Order ID]:[Order Date]], 2, FALSE)</f>
        <v>43412</v>
      </c>
    </row>
    <row r="746" spans="1:7" x14ac:dyDescent="0.35">
      <c r="A746" t="s">
        <v>516</v>
      </c>
      <c r="B746" s="2">
        <v>95</v>
      </c>
      <c r="C746" s="3">
        <v>11</v>
      </c>
      <c r="D746">
        <v>4</v>
      </c>
      <c r="E746" t="s">
        <v>882</v>
      </c>
      <c r="F746" t="s">
        <v>896</v>
      </c>
      <c r="G746" s="15">
        <f>VLOOKUP(A746, Table1[[Order ID]:[Order Date]], 2, FALSE)</f>
        <v>43412</v>
      </c>
    </row>
    <row r="747" spans="1:7" x14ac:dyDescent="0.35">
      <c r="A747" t="s">
        <v>516</v>
      </c>
      <c r="B747" s="2">
        <v>128</v>
      </c>
      <c r="C747" s="3">
        <v>4</v>
      </c>
      <c r="D747">
        <v>3</v>
      </c>
      <c r="E747" t="s">
        <v>879</v>
      </c>
      <c r="F747" t="s">
        <v>888</v>
      </c>
      <c r="G747" s="15">
        <f>VLOOKUP(A747, Table1[[Order ID]:[Order Date]], 2, FALSE)</f>
        <v>43412</v>
      </c>
    </row>
    <row r="748" spans="1:7" x14ac:dyDescent="0.35">
      <c r="A748" t="s">
        <v>516</v>
      </c>
      <c r="B748" s="2">
        <v>199</v>
      </c>
      <c r="C748" s="3">
        <v>48</v>
      </c>
      <c r="D748">
        <v>4</v>
      </c>
      <c r="E748" t="s">
        <v>879</v>
      </c>
      <c r="F748" t="s">
        <v>894</v>
      </c>
      <c r="G748" s="15">
        <f>VLOOKUP(A748, Table1[[Order ID]:[Order Date]], 2, FALSE)</f>
        <v>43412</v>
      </c>
    </row>
    <row r="749" spans="1:7" x14ac:dyDescent="0.35">
      <c r="A749" t="s">
        <v>518</v>
      </c>
      <c r="B749" s="2">
        <v>149</v>
      </c>
      <c r="C749" s="3">
        <v>48</v>
      </c>
      <c r="D749">
        <v>6</v>
      </c>
      <c r="E749" t="s">
        <v>879</v>
      </c>
      <c r="F749" t="s">
        <v>894</v>
      </c>
      <c r="G749" s="15">
        <f>VLOOKUP(A749, Table1[[Order ID]:[Order Date]], 2, FALSE)</f>
        <v>43412</v>
      </c>
    </row>
    <row r="750" spans="1:7" x14ac:dyDescent="0.35">
      <c r="A750" t="s">
        <v>518</v>
      </c>
      <c r="B750" s="2">
        <v>436</v>
      </c>
      <c r="C750" s="3">
        <v>131</v>
      </c>
      <c r="D750">
        <v>9</v>
      </c>
      <c r="E750" t="s">
        <v>879</v>
      </c>
      <c r="F750" t="s">
        <v>886</v>
      </c>
      <c r="G750" s="15">
        <f>VLOOKUP(A750, Table1[[Order ID]:[Order Date]], 2, FALSE)</f>
        <v>43412</v>
      </c>
    </row>
    <row r="751" spans="1:7" x14ac:dyDescent="0.35">
      <c r="A751" t="s">
        <v>518</v>
      </c>
      <c r="B751" s="2">
        <v>76</v>
      </c>
      <c r="C751" s="3">
        <v>19</v>
      </c>
      <c r="D751">
        <v>3</v>
      </c>
      <c r="E751" t="s">
        <v>879</v>
      </c>
      <c r="F751" t="s">
        <v>886</v>
      </c>
      <c r="G751" s="15">
        <f>VLOOKUP(A751, Table1[[Order ID]:[Order Date]], 2, FALSE)</f>
        <v>43412</v>
      </c>
    </row>
    <row r="752" spans="1:7" x14ac:dyDescent="0.35">
      <c r="A752" t="s">
        <v>518</v>
      </c>
      <c r="B752" s="2">
        <v>88</v>
      </c>
      <c r="C752" s="3">
        <v>16</v>
      </c>
      <c r="D752">
        <v>4</v>
      </c>
      <c r="E752" t="s">
        <v>879</v>
      </c>
      <c r="F752" t="s">
        <v>894</v>
      </c>
      <c r="G752" s="15">
        <f>VLOOKUP(A752, Table1[[Order ID]:[Order Date]], 2, FALSE)</f>
        <v>43412</v>
      </c>
    </row>
    <row r="753" spans="1:7" x14ac:dyDescent="0.35">
      <c r="A753" t="s">
        <v>518</v>
      </c>
      <c r="B753" s="2">
        <v>342</v>
      </c>
      <c r="C753" s="3">
        <v>154</v>
      </c>
      <c r="D753">
        <v>7</v>
      </c>
      <c r="E753" t="s">
        <v>882</v>
      </c>
      <c r="F753" t="s">
        <v>896</v>
      </c>
      <c r="G753" s="15">
        <f>VLOOKUP(A753, Table1[[Order ID]:[Order Date]], 2, FALSE)</f>
        <v>43412</v>
      </c>
    </row>
    <row r="754" spans="1:7" x14ac:dyDescent="0.35">
      <c r="A754" t="s">
        <v>518</v>
      </c>
      <c r="B754" s="2">
        <v>40</v>
      </c>
      <c r="C754" s="3">
        <v>16</v>
      </c>
      <c r="D754">
        <v>3</v>
      </c>
      <c r="E754" t="s">
        <v>879</v>
      </c>
      <c r="F754" t="s">
        <v>886</v>
      </c>
      <c r="G754" s="15">
        <f>VLOOKUP(A754, Table1[[Order ID]:[Order Date]], 2, FALSE)</f>
        <v>43412</v>
      </c>
    </row>
    <row r="755" spans="1:7" x14ac:dyDescent="0.35">
      <c r="A755" t="s">
        <v>518</v>
      </c>
      <c r="B755" s="2">
        <v>53</v>
      </c>
      <c r="C755" s="3">
        <v>-2</v>
      </c>
      <c r="D755">
        <v>3</v>
      </c>
      <c r="E755" t="s">
        <v>879</v>
      </c>
      <c r="F755" t="s">
        <v>888</v>
      </c>
      <c r="G755" s="15">
        <f>VLOOKUP(A755, Table1[[Order ID]:[Order Date]], 2, FALSE)</f>
        <v>43412</v>
      </c>
    </row>
    <row r="756" spans="1:7" x14ac:dyDescent="0.35">
      <c r="A756" t="s">
        <v>518</v>
      </c>
      <c r="B756" s="2">
        <v>381</v>
      </c>
      <c r="C756" s="3">
        <v>144</v>
      </c>
      <c r="D756">
        <v>2</v>
      </c>
      <c r="E756" t="s">
        <v>879</v>
      </c>
      <c r="F756" t="s">
        <v>888</v>
      </c>
      <c r="G756" s="15">
        <f>VLOOKUP(A756, Table1[[Order ID]:[Order Date]], 2, FALSE)</f>
        <v>43412</v>
      </c>
    </row>
    <row r="757" spans="1:7" x14ac:dyDescent="0.35">
      <c r="A757" t="s">
        <v>519</v>
      </c>
      <c r="B757" s="2">
        <v>829</v>
      </c>
      <c r="C757" s="3">
        <v>19</v>
      </c>
      <c r="D757">
        <v>4</v>
      </c>
      <c r="E757" t="s">
        <v>885</v>
      </c>
      <c r="F757" t="s">
        <v>892</v>
      </c>
      <c r="G757" s="15">
        <f>VLOOKUP(A757, Table1[[Order ID]:[Order Date]], 2, FALSE)</f>
        <v>43412</v>
      </c>
    </row>
    <row r="758" spans="1:7" x14ac:dyDescent="0.35">
      <c r="A758" t="s">
        <v>519</v>
      </c>
      <c r="B758" s="2">
        <v>442</v>
      </c>
      <c r="C758" s="3">
        <v>31</v>
      </c>
      <c r="D758">
        <v>2</v>
      </c>
      <c r="E758" t="s">
        <v>885</v>
      </c>
      <c r="F758" t="s">
        <v>891</v>
      </c>
      <c r="G758" s="15">
        <f>VLOOKUP(A758, Table1[[Order ID]:[Order Date]], 2, FALSE)</f>
        <v>43412</v>
      </c>
    </row>
    <row r="759" spans="1:7" x14ac:dyDescent="0.35">
      <c r="A759" t="s">
        <v>519</v>
      </c>
      <c r="B759" s="2">
        <v>90</v>
      </c>
      <c r="C759" s="3">
        <v>17</v>
      </c>
      <c r="D759">
        <v>3</v>
      </c>
      <c r="E759" t="s">
        <v>879</v>
      </c>
      <c r="F759" t="s">
        <v>886</v>
      </c>
      <c r="G759" s="15">
        <f>VLOOKUP(A759, Table1[[Order ID]:[Order Date]], 2, FALSE)</f>
        <v>43412</v>
      </c>
    </row>
    <row r="760" spans="1:7" x14ac:dyDescent="0.35">
      <c r="A760" t="s">
        <v>519</v>
      </c>
      <c r="B760" s="2">
        <v>98</v>
      </c>
      <c r="C760" s="3">
        <v>12</v>
      </c>
      <c r="D760">
        <v>2</v>
      </c>
      <c r="E760" t="s">
        <v>879</v>
      </c>
      <c r="F760" t="s">
        <v>886</v>
      </c>
      <c r="G760" s="15">
        <f>VLOOKUP(A760, Table1[[Order ID]:[Order Date]], 2, FALSE)</f>
        <v>43412</v>
      </c>
    </row>
    <row r="761" spans="1:7" x14ac:dyDescent="0.35">
      <c r="A761" t="s">
        <v>519</v>
      </c>
      <c r="B761" s="2">
        <v>61</v>
      </c>
      <c r="C761" s="3">
        <v>30</v>
      </c>
      <c r="D761">
        <v>2</v>
      </c>
      <c r="E761" t="s">
        <v>879</v>
      </c>
      <c r="F761" t="s">
        <v>886</v>
      </c>
      <c r="G761" s="15">
        <f>VLOOKUP(A761, Table1[[Order ID]:[Order Date]], 2, FALSE)</f>
        <v>43412</v>
      </c>
    </row>
    <row r="762" spans="1:7" x14ac:dyDescent="0.35">
      <c r="A762" t="s">
        <v>519</v>
      </c>
      <c r="B762" s="2">
        <v>1027</v>
      </c>
      <c r="C762" s="3">
        <v>441</v>
      </c>
      <c r="D762">
        <v>8</v>
      </c>
      <c r="E762" t="s">
        <v>879</v>
      </c>
      <c r="F762" t="s">
        <v>888</v>
      </c>
      <c r="G762" s="15">
        <f>VLOOKUP(A762, Table1[[Order ID]:[Order Date]], 2, FALSE)</f>
        <v>43412</v>
      </c>
    </row>
    <row r="763" spans="1:7" x14ac:dyDescent="0.35">
      <c r="A763" t="s">
        <v>519</v>
      </c>
      <c r="B763" s="2">
        <v>1319</v>
      </c>
      <c r="C763" s="3">
        <v>567</v>
      </c>
      <c r="D763">
        <v>5</v>
      </c>
      <c r="E763" t="s">
        <v>885</v>
      </c>
      <c r="F763" t="s">
        <v>892</v>
      </c>
      <c r="G763" s="15">
        <f>VLOOKUP(A763, Table1[[Order ID]:[Order Date]], 2, FALSE)</f>
        <v>43412</v>
      </c>
    </row>
    <row r="764" spans="1:7" x14ac:dyDescent="0.35">
      <c r="A764" t="s">
        <v>519</v>
      </c>
      <c r="B764" s="2">
        <v>197</v>
      </c>
      <c r="C764" s="3">
        <v>73</v>
      </c>
      <c r="D764">
        <v>1</v>
      </c>
      <c r="E764" t="s">
        <v>882</v>
      </c>
      <c r="F764" t="s">
        <v>895</v>
      </c>
      <c r="G764" s="15">
        <f>VLOOKUP(A764, Table1[[Order ID]:[Order Date]], 2, FALSE)</f>
        <v>43412</v>
      </c>
    </row>
    <row r="765" spans="1:7" x14ac:dyDescent="0.35">
      <c r="A765" t="s">
        <v>519</v>
      </c>
      <c r="B765" s="2">
        <v>550</v>
      </c>
      <c r="C765" s="3">
        <v>242</v>
      </c>
      <c r="D765">
        <v>5</v>
      </c>
      <c r="E765" t="s">
        <v>882</v>
      </c>
      <c r="F765" t="s">
        <v>896</v>
      </c>
      <c r="G765" s="15">
        <f>VLOOKUP(A765, Table1[[Order ID]:[Order Date]], 2, FALSE)</f>
        <v>43412</v>
      </c>
    </row>
    <row r="766" spans="1:7" x14ac:dyDescent="0.35">
      <c r="A766" t="s">
        <v>521</v>
      </c>
      <c r="B766" s="2">
        <v>74</v>
      </c>
      <c r="C766" s="3">
        <v>29</v>
      </c>
      <c r="D766">
        <v>3</v>
      </c>
      <c r="E766" t="s">
        <v>879</v>
      </c>
      <c r="F766" t="s">
        <v>894</v>
      </c>
      <c r="G766" s="15">
        <f>VLOOKUP(A766, Table1[[Order ID]:[Order Date]], 2, FALSE)</f>
        <v>43414</v>
      </c>
    </row>
    <row r="767" spans="1:7" x14ac:dyDescent="0.35">
      <c r="A767" t="s">
        <v>521</v>
      </c>
      <c r="B767" s="2">
        <v>10</v>
      </c>
      <c r="C767" s="3">
        <v>2</v>
      </c>
      <c r="D767">
        <v>2</v>
      </c>
      <c r="E767" t="s">
        <v>879</v>
      </c>
      <c r="F767" t="s">
        <v>887</v>
      </c>
      <c r="G767" s="15">
        <f>VLOOKUP(A767, Table1[[Order ID]:[Order Date]], 2, FALSE)</f>
        <v>43414</v>
      </c>
    </row>
    <row r="768" spans="1:7" x14ac:dyDescent="0.35">
      <c r="A768" t="s">
        <v>521</v>
      </c>
      <c r="B768" s="2">
        <v>689</v>
      </c>
      <c r="C768" s="3">
        <v>90</v>
      </c>
      <c r="D768">
        <v>5</v>
      </c>
      <c r="E768" t="s">
        <v>879</v>
      </c>
      <c r="F768" t="s">
        <v>888</v>
      </c>
      <c r="G768" s="15">
        <f>VLOOKUP(A768, Table1[[Order ID]:[Order Date]], 2, FALSE)</f>
        <v>43414</v>
      </c>
    </row>
    <row r="769" spans="1:7" x14ac:dyDescent="0.35">
      <c r="A769" t="s">
        <v>521</v>
      </c>
      <c r="B769" s="2">
        <v>257</v>
      </c>
      <c r="C769" s="3">
        <v>3</v>
      </c>
      <c r="D769">
        <v>2</v>
      </c>
      <c r="E769" t="s">
        <v>879</v>
      </c>
      <c r="F769" t="s">
        <v>888</v>
      </c>
      <c r="G769" s="15">
        <f>VLOOKUP(A769, Table1[[Order ID]:[Order Date]], 2, FALSE)</f>
        <v>43414</v>
      </c>
    </row>
    <row r="770" spans="1:7" x14ac:dyDescent="0.35">
      <c r="A770" t="s">
        <v>521</v>
      </c>
      <c r="B770" s="2">
        <v>48</v>
      </c>
      <c r="C770" s="3">
        <v>6</v>
      </c>
      <c r="D770">
        <v>1</v>
      </c>
      <c r="E770" t="s">
        <v>879</v>
      </c>
      <c r="F770" t="s">
        <v>888</v>
      </c>
      <c r="G770" s="15">
        <f>VLOOKUP(A770, Table1[[Order ID]:[Order Date]], 2, FALSE)</f>
        <v>43414</v>
      </c>
    </row>
    <row r="771" spans="1:7" x14ac:dyDescent="0.35">
      <c r="A771" t="s">
        <v>522</v>
      </c>
      <c r="B771" s="2">
        <v>324</v>
      </c>
      <c r="C771" s="3">
        <v>39</v>
      </c>
      <c r="D771">
        <v>8</v>
      </c>
      <c r="E771" t="s">
        <v>885</v>
      </c>
      <c r="F771" t="s">
        <v>890</v>
      </c>
      <c r="G771" s="15">
        <f>VLOOKUP(A771, Table1[[Order ID]:[Order Date]], 2, FALSE)</f>
        <v>43414</v>
      </c>
    </row>
    <row r="772" spans="1:7" x14ac:dyDescent="0.35">
      <c r="A772" t="s">
        <v>522</v>
      </c>
      <c r="B772" s="2">
        <v>598</v>
      </c>
      <c r="C772" s="3">
        <v>166</v>
      </c>
      <c r="D772">
        <v>4</v>
      </c>
      <c r="E772" t="s">
        <v>882</v>
      </c>
      <c r="F772" t="s">
        <v>895</v>
      </c>
      <c r="G772" s="15">
        <f>VLOOKUP(A772, Table1[[Order ID]:[Order Date]], 2, FALSE)</f>
        <v>43414</v>
      </c>
    </row>
    <row r="773" spans="1:7" x14ac:dyDescent="0.35">
      <c r="A773" t="s">
        <v>522</v>
      </c>
      <c r="B773" s="2">
        <v>227</v>
      </c>
      <c r="C773" s="3">
        <v>59</v>
      </c>
      <c r="D773">
        <v>2</v>
      </c>
      <c r="E773" t="s">
        <v>882</v>
      </c>
      <c r="F773" t="s">
        <v>896</v>
      </c>
      <c r="G773" s="15">
        <f>VLOOKUP(A773, Table1[[Order ID]:[Order Date]], 2, FALSE)</f>
        <v>43414</v>
      </c>
    </row>
    <row r="774" spans="1:7" x14ac:dyDescent="0.35">
      <c r="A774" t="s">
        <v>524</v>
      </c>
      <c r="B774" s="2">
        <v>22</v>
      </c>
      <c r="C774" s="3">
        <v>8</v>
      </c>
      <c r="D774">
        <v>3</v>
      </c>
      <c r="E774" t="s">
        <v>879</v>
      </c>
      <c r="F774" t="s">
        <v>886</v>
      </c>
      <c r="G774" s="15">
        <f>VLOOKUP(A774, Table1[[Order ID]:[Order Date]], 2, FALSE)</f>
        <v>43417</v>
      </c>
    </row>
    <row r="775" spans="1:7" x14ac:dyDescent="0.35">
      <c r="A775" t="s">
        <v>524</v>
      </c>
      <c r="B775" s="2">
        <v>29</v>
      </c>
      <c r="C775" s="3">
        <v>11</v>
      </c>
      <c r="D775">
        <v>4</v>
      </c>
      <c r="E775" t="s">
        <v>879</v>
      </c>
      <c r="F775" t="s">
        <v>887</v>
      </c>
      <c r="G775" s="15">
        <f>VLOOKUP(A775, Table1[[Order ID]:[Order Date]], 2, FALSE)</f>
        <v>43417</v>
      </c>
    </row>
    <row r="776" spans="1:7" x14ac:dyDescent="0.35">
      <c r="A776" t="s">
        <v>524</v>
      </c>
      <c r="B776" s="2">
        <v>27</v>
      </c>
      <c r="C776" s="3">
        <v>5</v>
      </c>
      <c r="D776">
        <v>2</v>
      </c>
      <c r="E776" t="s">
        <v>879</v>
      </c>
      <c r="F776" t="s">
        <v>887</v>
      </c>
      <c r="G776" s="15">
        <f>VLOOKUP(A776, Table1[[Order ID]:[Order Date]], 2, FALSE)</f>
        <v>43417</v>
      </c>
    </row>
    <row r="777" spans="1:7" x14ac:dyDescent="0.35">
      <c r="A777" t="s">
        <v>524</v>
      </c>
      <c r="B777" s="2">
        <v>82</v>
      </c>
      <c r="C777" s="3">
        <v>13</v>
      </c>
      <c r="D777">
        <v>2</v>
      </c>
      <c r="E777" t="s">
        <v>879</v>
      </c>
      <c r="F777" t="s">
        <v>878</v>
      </c>
      <c r="G777" s="15">
        <f>VLOOKUP(A777, Table1[[Order ID]:[Order Date]], 2, FALSE)</f>
        <v>43417</v>
      </c>
    </row>
    <row r="778" spans="1:7" x14ac:dyDescent="0.35">
      <c r="A778" t="s">
        <v>524</v>
      </c>
      <c r="B778" s="2">
        <v>294</v>
      </c>
      <c r="C778" s="3">
        <v>109</v>
      </c>
      <c r="D778">
        <v>7</v>
      </c>
      <c r="E778" t="s">
        <v>885</v>
      </c>
      <c r="F778" t="s">
        <v>890</v>
      </c>
      <c r="G778" s="15">
        <f>VLOOKUP(A778, Table1[[Order ID]:[Order Date]], 2, FALSE)</f>
        <v>43417</v>
      </c>
    </row>
    <row r="779" spans="1:7" x14ac:dyDescent="0.35">
      <c r="A779" t="s">
        <v>524</v>
      </c>
      <c r="B779" s="2">
        <v>16</v>
      </c>
      <c r="C779" s="3">
        <v>0</v>
      </c>
      <c r="D779">
        <v>1</v>
      </c>
      <c r="E779" t="s">
        <v>879</v>
      </c>
      <c r="F779" t="s">
        <v>888</v>
      </c>
    </row>
    <row r="780" spans="1:7" x14ac:dyDescent="0.35">
      <c r="A780" t="s">
        <v>524</v>
      </c>
      <c r="B780" s="2">
        <v>245</v>
      </c>
      <c r="C780" s="3">
        <v>30</v>
      </c>
      <c r="D780">
        <v>2</v>
      </c>
      <c r="E780" t="s">
        <v>879</v>
      </c>
      <c r="F780" t="s">
        <v>888</v>
      </c>
      <c r="G780" s="15">
        <f>VLOOKUP(A780, Table1[[Order ID]:[Order Date]], 2, FALSE)</f>
        <v>43417</v>
      </c>
    </row>
    <row r="781" spans="1:7" x14ac:dyDescent="0.35">
      <c r="A781" t="s">
        <v>524</v>
      </c>
      <c r="B781" s="2">
        <v>223</v>
      </c>
      <c r="C781" s="3">
        <v>27</v>
      </c>
      <c r="D781">
        <v>2</v>
      </c>
      <c r="E781" t="s">
        <v>882</v>
      </c>
      <c r="F781" t="s">
        <v>895</v>
      </c>
      <c r="G781" s="15">
        <f>VLOOKUP(A781, Table1[[Order ID]:[Order Date]], 2, FALSE)</f>
        <v>43417</v>
      </c>
    </row>
    <row r="782" spans="1:7" x14ac:dyDescent="0.35">
      <c r="A782" t="s">
        <v>524</v>
      </c>
      <c r="B782" s="2">
        <v>2457</v>
      </c>
      <c r="C782" s="3">
        <v>665</v>
      </c>
      <c r="D782">
        <v>11</v>
      </c>
      <c r="E782" t="s">
        <v>885</v>
      </c>
      <c r="F782" t="s">
        <v>891</v>
      </c>
      <c r="G782" s="15">
        <f>VLOOKUP(A782, Table1[[Order ID]:[Order Date]], 2, FALSE)</f>
        <v>43417</v>
      </c>
    </row>
    <row r="783" spans="1:7" x14ac:dyDescent="0.35">
      <c r="A783" t="s">
        <v>525</v>
      </c>
      <c r="B783" s="2">
        <v>724</v>
      </c>
      <c r="C783" s="3">
        <v>253</v>
      </c>
      <c r="D783">
        <v>2</v>
      </c>
      <c r="E783" t="s">
        <v>882</v>
      </c>
      <c r="F783" t="s">
        <v>895</v>
      </c>
      <c r="G783" s="15">
        <f>VLOOKUP(A783, Table1[[Order ID]:[Order Date]], 2, FALSE)</f>
        <v>43418</v>
      </c>
    </row>
    <row r="784" spans="1:7" x14ac:dyDescent="0.35">
      <c r="A784" t="s">
        <v>527</v>
      </c>
      <c r="B784" s="2">
        <v>112</v>
      </c>
      <c r="C784" s="3">
        <v>24</v>
      </c>
      <c r="D784">
        <v>3</v>
      </c>
      <c r="E784" t="s">
        <v>879</v>
      </c>
      <c r="F784" t="s">
        <v>893</v>
      </c>
      <c r="G784" s="15">
        <f>VLOOKUP(A784, Table1[[Order ID]:[Order Date]], 2, FALSE)</f>
        <v>43419</v>
      </c>
    </row>
    <row r="785" spans="1:7" x14ac:dyDescent="0.35">
      <c r="A785" t="s">
        <v>528</v>
      </c>
      <c r="B785" s="2">
        <v>128</v>
      </c>
      <c r="C785" s="3">
        <v>4</v>
      </c>
      <c r="D785">
        <v>3</v>
      </c>
      <c r="E785" t="s">
        <v>879</v>
      </c>
      <c r="F785" t="s">
        <v>888</v>
      </c>
      <c r="G785" s="15">
        <f>VLOOKUP(A785, Table1[[Order ID]:[Order Date]], 2, FALSE)</f>
        <v>43419</v>
      </c>
    </row>
    <row r="786" spans="1:7" x14ac:dyDescent="0.35">
      <c r="A786" t="s">
        <v>528</v>
      </c>
      <c r="B786" s="2">
        <v>50</v>
      </c>
      <c r="C786" s="3">
        <v>3</v>
      </c>
      <c r="D786">
        <v>2</v>
      </c>
      <c r="E786" t="s">
        <v>879</v>
      </c>
      <c r="F786" t="s">
        <v>894</v>
      </c>
      <c r="G786" s="15">
        <f>VLOOKUP(A786, Table1[[Order ID]:[Order Date]], 2, FALSE)</f>
        <v>43419</v>
      </c>
    </row>
    <row r="787" spans="1:7" x14ac:dyDescent="0.35">
      <c r="A787" t="s">
        <v>528</v>
      </c>
      <c r="B787" s="2">
        <v>62</v>
      </c>
      <c r="C787" s="3">
        <v>6</v>
      </c>
      <c r="D787">
        <v>5</v>
      </c>
      <c r="E787" t="s">
        <v>879</v>
      </c>
      <c r="F787" t="s">
        <v>886</v>
      </c>
      <c r="G787" s="15">
        <f>VLOOKUP(A787, Table1[[Order ID]:[Order Date]], 2, FALSE)</f>
        <v>43419</v>
      </c>
    </row>
    <row r="788" spans="1:7" x14ac:dyDescent="0.35">
      <c r="A788" t="s">
        <v>528</v>
      </c>
      <c r="B788" s="2">
        <v>44</v>
      </c>
      <c r="C788" s="3">
        <v>14</v>
      </c>
      <c r="D788">
        <v>3</v>
      </c>
      <c r="E788" t="s">
        <v>879</v>
      </c>
      <c r="F788" t="s">
        <v>886</v>
      </c>
      <c r="G788" s="15">
        <f>VLOOKUP(A788, Table1[[Order ID]:[Order Date]], 2, FALSE)</f>
        <v>43419</v>
      </c>
    </row>
    <row r="789" spans="1:7" x14ac:dyDescent="0.35">
      <c r="A789" t="s">
        <v>528</v>
      </c>
      <c r="B789" s="2">
        <v>56</v>
      </c>
      <c r="C789" s="3">
        <v>18</v>
      </c>
      <c r="D789">
        <v>2</v>
      </c>
      <c r="E789" t="s">
        <v>879</v>
      </c>
      <c r="F789" t="s">
        <v>886</v>
      </c>
      <c r="G789" s="15">
        <f>VLOOKUP(A789, Table1[[Order ID]:[Order Date]], 2, FALSE)</f>
        <v>43419</v>
      </c>
    </row>
    <row r="790" spans="1:7" x14ac:dyDescent="0.35">
      <c r="A790" t="s">
        <v>528</v>
      </c>
      <c r="B790" s="2">
        <v>216</v>
      </c>
      <c r="C790" s="3">
        <v>-83</v>
      </c>
      <c r="D790">
        <v>3</v>
      </c>
      <c r="E790" t="s">
        <v>885</v>
      </c>
      <c r="F790" t="s">
        <v>891</v>
      </c>
      <c r="G790" s="15">
        <f>VLOOKUP(A790, Table1[[Order ID]:[Order Date]], 2, FALSE)</f>
        <v>43419</v>
      </c>
    </row>
    <row r="791" spans="1:7" x14ac:dyDescent="0.35">
      <c r="A791" t="s">
        <v>530</v>
      </c>
      <c r="B791" s="2">
        <v>2061</v>
      </c>
      <c r="C791" s="3">
        <v>701</v>
      </c>
      <c r="D791">
        <v>5</v>
      </c>
      <c r="E791" t="s">
        <v>882</v>
      </c>
      <c r="F791" t="s">
        <v>895</v>
      </c>
      <c r="G791" s="15">
        <f>VLOOKUP(A791, Table1[[Order ID]:[Order Date]], 2, FALSE)</f>
        <v>43419</v>
      </c>
    </row>
    <row r="792" spans="1:7" x14ac:dyDescent="0.35">
      <c r="A792" t="s">
        <v>530</v>
      </c>
      <c r="B792" s="2">
        <v>121</v>
      </c>
      <c r="C792" s="3">
        <v>41</v>
      </c>
      <c r="D792">
        <v>4</v>
      </c>
      <c r="E792" t="s">
        <v>879</v>
      </c>
      <c r="F792" t="s">
        <v>894</v>
      </c>
      <c r="G792" s="15">
        <f>VLOOKUP(A792, Table1[[Order ID]:[Order Date]], 2, FALSE)</f>
        <v>43419</v>
      </c>
    </row>
    <row r="793" spans="1:7" x14ac:dyDescent="0.35">
      <c r="A793" t="s">
        <v>530</v>
      </c>
      <c r="B793" s="2">
        <v>80</v>
      </c>
      <c r="C793" s="3">
        <v>3</v>
      </c>
      <c r="D793">
        <v>3</v>
      </c>
      <c r="E793" t="s">
        <v>879</v>
      </c>
      <c r="F793" t="s">
        <v>894</v>
      </c>
      <c r="G793" s="15">
        <f>VLOOKUP(A793, Table1[[Order ID]:[Order Date]], 2, FALSE)</f>
        <v>43419</v>
      </c>
    </row>
    <row r="794" spans="1:7" x14ac:dyDescent="0.35">
      <c r="A794" t="s">
        <v>532</v>
      </c>
      <c r="B794" s="2">
        <v>189</v>
      </c>
      <c r="C794" s="3">
        <v>87</v>
      </c>
      <c r="D794">
        <v>7</v>
      </c>
      <c r="E794" t="s">
        <v>879</v>
      </c>
      <c r="F794" t="s">
        <v>894</v>
      </c>
      <c r="G794" s="15">
        <f>VLOOKUP(A794, Table1[[Order ID]:[Order Date]], 2, FALSE)</f>
        <v>43419</v>
      </c>
    </row>
    <row r="795" spans="1:7" x14ac:dyDescent="0.35">
      <c r="A795" t="s">
        <v>534</v>
      </c>
      <c r="B795" s="2">
        <v>100</v>
      </c>
      <c r="C795" s="3">
        <v>6</v>
      </c>
      <c r="D795">
        <v>4</v>
      </c>
      <c r="E795" t="s">
        <v>879</v>
      </c>
      <c r="F795" t="s">
        <v>894</v>
      </c>
      <c r="G795" s="15">
        <f>VLOOKUP(A795, Table1[[Order ID]:[Order Date]], 2, FALSE)</f>
        <v>43419</v>
      </c>
    </row>
    <row r="796" spans="1:7" x14ac:dyDescent="0.35">
      <c r="A796" t="s">
        <v>534</v>
      </c>
      <c r="B796" s="2">
        <v>17</v>
      </c>
      <c r="C796" s="3">
        <v>5</v>
      </c>
      <c r="D796">
        <v>1</v>
      </c>
      <c r="E796" t="s">
        <v>879</v>
      </c>
      <c r="F796" t="s">
        <v>886</v>
      </c>
      <c r="G796" s="15">
        <f>VLOOKUP(A796, Table1[[Order ID]:[Order Date]], 2, FALSE)</f>
        <v>43419</v>
      </c>
    </row>
    <row r="797" spans="1:7" x14ac:dyDescent="0.35">
      <c r="A797" t="s">
        <v>534</v>
      </c>
      <c r="B797" s="2">
        <v>22</v>
      </c>
      <c r="C797" s="3">
        <v>8</v>
      </c>
      <c r="D797">
        <v>2</v>
      </c>
      <c r="E797" t="s">
        <v>879</v>
      </c>
      <c r="F797" t="s">
        <v>889</v>
      </c>
      <c r="G797" s="15">
        <f>VLOOKUP(A797, Table1[[Order ID]:[Order Date]], 2, FALSE)</f>
        <v>43419</v>
      </c>
    </row>
    <row r="798" spans="1:7" x14ac:dyDescent="0.35">
      <c r="A798" t="s">
        <v>534</v>
      </c>
      <c r="B798" s="2">
        <v>27</v>
      </c>
      <c r="C798" s="3">
        <v>9</v>
      </c>
      <c r="D798">
        <v>2</v>
      </c>
      <c r="E798" t="s">
        <v>879</v>
      </c>
      <c r="F798" t="s">
        <v>886</v>
      </c>
      <c r="G798" s="15">
        <f>VLOOKUP(A798, Table1[[Order ID]:[Order Date]], 2, FALSE)</f>
        <v>43419</v>
      </c>
    </row>
    <row r="799" spans="1:7" x14ac:dyDescent="0.35">
      <c r="A799" t="s">
        <v>536</v>
      </c>
      <c r="B799" s="2">
        <v>85</v>
      </c>
      <c r="C799" s="3">
        <v>-1</v>
      </c>
      <c r="D799">
        <v>3</v>
      </c>
      <c r="E799" t="s">
        <v>879</v>
      </c>
      <c r="F799" t="s">
        <v>888</v>
      </c>
      <c r="G799" s="15">
        <f>VLOOKUP(A799, Table1[[Order ID]:[Order Date]], 2, FALSE)</f>
        <v>43419</v>
      </c>
    </row>
    <row r="800" spans="1:7" x14ac:dyDescent="0.35">
      <c r="A800" t="s">
        <v>538</v>
      </c>
      <c r="B800" s="2">
        <v>51</v>
      </c>
      <c r="C800" s="3">
        <v>14</v>
      </c>
      <c r="D800">
        <v>2</v>
      </c>
      <c r="E800" t="s">
        <v>879</v>
      </c>
      <c r="F800" t="s">
        <v>894</v>
      </c>
      <c r="G800" s="15">
        <f>VLOOKUP(A800, Table1[[Order ID]:[Order Date]], 2, FALSE)</f>
        <v>43420</v>
      </c>
    </row>
    <row r="801" spans="1:7" x14ac:dyDescent="0.35">
      <c r="A801" t="s">
        <v>540</v>
      </c>
      <c r="B801" s="2">
        <v>31</v>
      </c>
      <c r="C801" s="3">
        <v>14</v>
      </c>
      <c r="D801">
        <v>3</v>
      </c>
      <c r="E801" t="s">
        <v>879</v>
      </c>
      <c r="F801" t="s">
        <v>894</v>
      </c>
      <c r="G801" s="15">
        <f>VLOOKUP(A801, Table1[[Order ID]:[Order Date]], 2, FALSE)</f>
        <v>43421</v>
      </c>
    </row>
    <row r="802" spans="1:7" x14ac:dyDescent="0.35">
      <c r="A802" t="s">
        <v>540</v>
      </c>
      <c r="B802" s="2">
        <v>240</v>
      </c>
      <c r="C802" s="3">
        <v>12</v>
      </c>
      <c r="D802">
        <v>6</v>
      </c>
      <c r="E802" t="s">
        <v>879</v>
      </c>
      <c r="F802" t="s">
        <v>893</v>
      </c>
      <c r="G802" s="15">
        <f>VLOOKUP(A802, Table1[[Order ID]:[Order Date]], 2, FALSE)</f>
        <v>43421</v>
      </c>
    </row>
    <row r="803" spans="1:7" x14ac:dyDescent="0.35">
      <c r="A803" t="s">
        <v>540</v>
      </c>
      <c r="B803" s="2">
        <v>163</v>
      </c>
      <c r="C803" s="3">
        <v>26</v>
      </c>
      <c r="D803">
        <v>4</v>
      </c>
      <c r="E803" t="s">
        <v>879</v>
      </c>
      <c r="F803" t="s">
        <v>878</v>
      </c>
      <c r="G803" s="15">
        <f>VLOOKUP(A803, Table1[[Order ID]:[Order Date]], 2, FALSE)</f>
        <v>43421</v>
      </c>
    </row>
    <row r="804" spans="1:7" x14ac:dyDescent="0.35">
      <c r="A804" t="s">
        <v>541</v>
      </c>
      <c r="B804" s="2">
        <v>170</v>
      </c>
      <c r="C804" s="3">
        <v>73</v>
      </c>
      <c r="D804">
        <v>2</v>
      </c>
      <c r="E804" t="s">
        <v>885</v>
      </c>
      <c r="F804" t="s">
        <v>890</v>
      </c>
      <c r="G804" s="15">
        <f>VLOOKUP(A804, Table1[[Order ID]:[Order Date]], 2, FALSE)</f>
        <v>43422</v>
      </c>
    </row>
    <row r="805" spans="1:7" x14ac:dyDescent="0.35">
      <c r="A805" t="s">
        <v>541</v>
      </c>
      <c r="B805" s="2">
        <v>62</v>
      </c>
      <c r="C805" s="3">
        <v>-1</v>
      </c>
      <c r="D805">
        <v>1</v>
      </c>
      <c r="E805" t="s">
        <v>885</v>
      </c>
      <c r="F805" t="s">
        <v>884</v>
      </c>
      <c r="G805" s="15">
        <f>VLOOKUP(A805, Table1[[Order ID]:[Order Date]], 2, FALSE)</f>
        <v>43422</v>
      </c>
    </row>
    <row r="806" spans="1:7" x14ac:dyDescent="0.35">
      <c r="A806" t="s">
        <v>541</v>
      </c>
      <c r="B806" s="2">
        <v>1118</v>
      </c>
      <c r="C806" s="3">
        <v>206</v>
      </c>
      <c r="D806">
        <v>2</v>
      </c>
      <c r="E806" t="s">
        <v>882</v>
      </c>
      <c r="F806" t="s">
        <v>897</v>
      </c>
      <c r="G806" s="15">
        <f>VLOOKUP(A806, Table1[[Order ID]:[Order Date]], 2, FALSE)</f>
        <v>43422</v>
      </c>
    </row>
    <row r="807" spans="1:7" x14ac:dyDescent="0.35">
      <c r="A807" t="s">
        <v>543</v>
      </c>
      <c r="B807" s="2">
        <v>86</v>
      </c>
      <c r="C807" s="3">
        <v>9</v>
      </c>
      <c r="D807">
        <v>3</v>
      </c>
      <c r="E807" t="s">
        <v>879</v>
      </c>
      <c r="F807" t="s">
        <v>888</v>
      </c>
      <c r="G807" s="15">
        <f>VLOOKUP(A807, Table1[[Order ID]:[Order Date]], 2, FALSE)</f>
        <v>43423</v>
      </c>
    </row>
    <row r="808" spans="1:7" x14ac:dyDescent="0.35">
      <c r="A808" t="s">
        <v>545</v>
      </c>
      <c r="B808" s="2">
        <v>10</v>
      </c>
      <c r="C808" s="3">
        <v>4</v>
      </c>
      <c r="D808">
        <v>1</v>
      </c>
      <c r="E808" t="s">
        <v>879</v>
      </c>
      <c r="F808" t="s">
        <v>893</v>
      </c>
      <c r="G808" s="15">
        <f>VLOOKUP(A808, Table1[[Order ID]:[Order Date]], 2, FALSE)</f>
        <v>43424</v>
      </c>
    </row>
    <row r="809" spans="1:7" x14ac:dyDescent="0.35">
      <c r="A809" t="s">
        <v>545</v>
      </c>
      <c r="B809" s="2">
        <v>845</v>
      </c>
      <c r="C809" s="3">
        <v>84</v>
      </c>
      <c r="D809">
        <v>7</v>
      </c>
      <c r="E809" t="s">
        <v>879</v>
      </c>
      <c r="F809" t="s">
        <v>888</v>
      </c>
      <c r="G809" s="15">
        <f>VLOOKUP(A809, Table1[[Order ID]:[Order Date]], 2, FALSE)</f>
        <v>43424</v>
      </c>
    </row>
    <row r="810" spans="1:7" x14ac:dyDescent="0.35">
      <c r="A810" t="s">
        <v>545</v>
      </c>
      <c r="B810" s="2">
        <v>57</v>
      </c>
      <c r="C810" s="3">
        <v>7</v>
      </c>
      <c r="D810">
        <v>3</v>
      </c>
      <c r="E810" t="s">
        <v>882</v>
      </c>
      <c r="F810" t="s">
        <v>896</v>
      </c>
      <c r="G810" s="15">
        <f>VLOOKUP(A810, Table1[[Order ID]:[Order Date]], 2, FALSE)</f>
        <v>43424</v>
      </c>
    </row>
    <row r="811" spans="1:7" x14ac:dyDescent="0.35">
      <c r="A811" t="s">
        <v>545</v>
      </c>
      <c r="B811" s="2">
        <v>473</v>
      </c>
      <c r="C811" s="3">
        <v>113</v>
      </c>
      <c r="D811">
        <v>9</v>
      </c>
      <c r="E811" t="s">
        <v>879</v>
      </c>
      <c r="F811" t="s">
        <v>886</v>
      </c>
      <c r="G811" s="15">
        <f>VLOOKUP(A811, Table1[[Order ID]:[Order Date]], 2, FALSE)</f>
        <v>43424</v>
      </c>
    </row>
    <row r="812" spans="1:7" x14ac:dyDescent="0.35">
      <c r="A812" t="s">
        <v>546</v>
      </c>
      <c r="B812" s="2">
        <v>118</v>
      </c>
      <c r="C812" s="3">
        <v>25</v>
      </c>
      <c r="D812">
        <v>4</v>
      </c>
      <c r="E812" t="s">
        <v>879</v>
      </c>
      <c r="F812" t="s">
        <v>886</v>
      </c>
      <c r="G812" s="15">
        <f>VLOOKUP(A812, Table1[[Order ID]:[Order Date]], 2, FALSE)</f>
        <v>43425</v>
      </c>
    </row>
    <row r="813" spans="1:7" x14ac:dyDescent="0.35">
      <c r="A813" t="s">
        <v>549</v>
      </c>
      <c r="B813" s="2">
        <v>57</v>
      </c>
      <c r="C813" s="3">
        <v>27</v>
      </c>
      <c r="D813">
        <v>2</v>
      </c>
      <c r="E813" t="s">
        <v>879</v>
      </c>
      <c r="F813" t="s">
        <v>878</v>
      </c>
      <c r="G813" s="15">
        <f>VLOOKUP(A813, Table1[[Order ID]:[Order Date]], 2, FALSE)</f>
        <v>43426</v>
      </c>
    </row>
    <row r="814" spans="1:7" x14ac:dyDescent="0.35">
      <c r="A814" t="s">
        <v>551</v>
      </c>
      <c r="B814" s="2">
        <v>66</v>
      </c>
      <c r="C814" s="3">
        <v>12</v>
      </c>
      <c r="D814">
        <v>3</v>
      </c>
      <c r="E814" t="s">
        <v>879</v>
      </c>
      <c r="F814" t="s">
        <v>894</v>
      </c>
      <c r="G814" s="15">
        <f>VLOOKUP(A814, Table1[[Order ID]:[Order Date]], 2, FALSE)</f>
        <v>43427</v>
      </c>
    </row>
    <row r="815" spans="1:7" x14ac:dyDescent="0.35">
      <c r="A815" t="s">
        <v>551</v>
      </c>
      <c r="B815" s="2">
        <v>367</v>
      </c>
      <c r="C815" s="3">
        <v>73</v>
      </c>
      <c r="D815">
        <v>3</v>
      </c>
      <c r="E815" t="s">
        <v>885</v>
      </c>
      <c r="F815" t="s">
        <v>891</v>
      </c>
      <c r="G815" s="15">
        <f>VLOOKUP(A815, Table1[[Order ID]:[Order Date]], 2, FALSE)</f>
        <v>43427</v>
      </c>
    </row>
    <row r="816" spans="1:7" x14ac:dyDescent="0.35">
      <c r="A816" t="s">
        <v>551</v>
      </c>
      <c r="B816" s="2">
        <v>7</v>
      </c>
      <c r="C816" s="3">
        <v>1</v>
      </c>
      <c r="D816">
        <v>1</v>
      </c>
      <c r="E816" t="s">
        <v>879</v>
      </c>
      <c r="F816" t="s">
        <v>886</v>
      </c>
      <c r="G816" s="15">
        <f>VLOOKUP(A816, Table1[[Order ID]:[Order Date]], 2, FALSE)</f>
        <v>43427</v>
      </c>
    </row>
    <row r="817" spans="1:7" x14ac:dyDescent="0.35">
      <c r="A817" t="s">
        <v>551</v>
      </c>
      <c r="B817" s="2">
        <v>1275</v>
      </c>
      <c r="C817" s="3">
        <v>357</v>
      </c>
      <c r="D817">
        <v>2</v>
      </c>
      <c r="E817" t="s">
        <v>885</v>
      </c>
      <c r="F817" t="s">
        <v>884</v>
      </c>
      <c r="G817" s="15">
        <f>VLOOKUP(A817, Table1[[Order ID]:[Order Date]], 2, FALSE)</f>
        <v>43427</v>
      </c>
    </row>
    <row r="818" spans="1:7" x14ac:dyDescent="0.35">
      <c r="A818" t="s">
        <v>551</v>
      </c>
      <c r="B818" s="2">
        <v>42</v>
      </c>
      <c r="C818" s="3">
        <v>12</v>
      </c>
      <c r="D818">
        <v>2</v>
      </c>
      <c r="E818" t="s">
        <v>879</v>
      </c>
      <c r="F818" t="s">
        <v>893</v>
      </c>
      <c r="G818" s="15">
        <f>VLOOKUP(A818, Table1[[Order ID]:[Order Date]], 2, FALSE)</f>
        <v>43427</v>
      </c>
    </row>
    <row r="819" spans="1:7" x14ac:dyDescent="0.35">
      <c r="A819" t="s">
        <v>553</v>
      </c>
      <c r="B819" s="2">
        <v>124</v>
      </c>
      <c r="C819" s="3">
        <v>54</v>
      </c>
      <c r="D819">
        <v>5</v>
      </c>
      <c r="E819" t="s">
        <v>879</v>
      </c>
      <c r="F819" t="s">
        <v>880</v>
      </c>
      <c r="G819" s="15">
        <f>VLOOKUP(A819, Table1[[Order ID]:[Order Date]], 2, FALSE)</f>
        <v>43428</v>
      </c>
    </row>
    <row r="820" spans="1:7" x14ac:dyDescent="0.35">
      <c r="A820" t="s">
        <v>555</v>
      </c>
      <c r="B820" s="2">
        <v>248</v>
      </c>
      <c r="C820" s="3">
        <v>8</v>
      </c>
      <c r="D820">
        <v>2</v>
      </c>
      <c r="E820" t="s">
        <v>879</v>
      </c>
      <c r="F820" t="s">
        <v>888</v>
      </c>
      <c r="G820" s="15">
        <f>VLOOKUP(A820, Table1[[Order ID]:[Order Date]], 2, FALSE)</f>
        <v>43428</v>
      </c>
    </row>
    <row r="821" spans="1:7" x14ac:dyDescent="0.35">
      <c r="A821" t="s">
        <v>558</v>
      </c>
      <c r="B821" s="2">
        <v>282</v>
      </c>
      <c r="C821" s="3">
        <v>14</v>
      </c>
      <c r="D821">
        <v>4</v>
      </c>
      <c r="E821" t="s">
        <v>879</v>
      </c>
      <c r="F821" t="s">
        <v>883</v>
      </c>
      <c r="G821" s="15">
        <f>VLOOKUP(A821, Table1[[Order ID]:[Order Date]], 2, FALSE)</f>
        <v>43428</v>
      </c>
    </row>
    <row r="822" spans="1:7" x14ac:dyDescent="0.35">
      <c r="A822" t="s">
        <v>561</v>
      </c>
      <c r="B822" s="2">
        <v>1137</v>
      </c>
      <c r="C822" s="3">
        <v>568</v>
      </c>
      <c r="D822">
        <v>2</v>
      </c>
      <c r="E822" t="s">
        <v>879</v>
      </c>
      <c r="F822" t="s">
        <v>883</v>
      </c>
      <c r="G822" s="15">
        <f>VLOOKUP(A822, Table1[[Order ID]:[Order Date]], 2, FALSE)</f>
        <v>43428</v>
      </c>
    </row>
    <row r="823" spans="1:7" x14ac:dyDescent="0.35">
      <c r="A823" t="s">
        <v>561</v>
      </c>
      <c r="B823" s="2">
        <v>269</v>
      </c>
      <c r="C823" s="3">
        <v>33</v>
      </c>
      <c r="D823">
        <v>5</v>
      </c>
      <c r="E823" t="s">
        <v>882</v>
      </c>
      <c r="F823" t="s">
        <v>881</v>
      </c>
      <c r="G823" s="15">
        <f>VLOOKUP(A823, Table1[[Order ID]:[Order Date]], 2, FALSE)</f>
        <v>43428</v>
      </c>
    </row>
    <row r="824" spans="1:7" x14ac:dyDescent="0.35">
      <c r="A824" t="s">
        <v>561</v>
      </c>
      <c r="B824" s="2">
        <v>24</v>
      </c>
      <c r="C824" s="3">
        <v>8</v>
      </c>
      <c r="D824">
        <v>2</v>
      </c>
      <c r="E824" t="s">
        <v>879</v>
      </c>
      <c r="F824" t="s">
        <v>887</v>
      </c>
      <c r="G824" s="15">
        <f>VLOOKUP(A824, Table1[[Order ID]:[Order Date]], 2, FALSE)</f>
        <v>43428</v>
      </c>
    </row>
    <row r="825" spans="1:7" x14ac:dyDescent="0.35">
      <c r="A825" t="s">
        <v>563</v>
      </c>
      <c r="B825" s="2">
        <v>165</v>
      </c>
      <c r="C825" s="3">
        <v>46</v>
      </c>
      <c r="D825">
        <v>3</v>
      </c>
      <c r="E825" t="s">
        <v>882</v>
      </c>
      <c r="F825" t="s">
        <v>896</v>
      </c>
      <c r="G825" s="15">
        <f>VLOOKUP(A825, Table1[[Order ID]:[Order Date]], 2, FALSE)</f>
        <v>43428</v>
      </c>
    </row>
    <row r="826" spans="1:7" x14ac:dyDescent="0.35">
      <c r="A826" t="s">
        <v>563</v>
      </c>
      <c r="B826" s="2">
        <v>46</v>
      </c>
      <c r="C826" s="3">
        <v>0</v>
      </c>
      <c r="D826">
        <v>4</v>
      </c>
      <c r="E826" t="s">
        <v>879</v>
      </c>
      <c r="F826" t="s">
        <v>889</v>
      </c>
    </row>
    <row r="827" spans="1:7" x14ac:dyDescent="0.35">
      <c r="A827" t="s">
        <v>563</v>
      </c>
      <c r="B827" s="2">
        <v>84</v>
      </c>
      <c r="C827" s="3">
        <v>41</v>
      </c>
      <c r="D827">
        <v>3</v>
      </c>
      <c r="E827" t="s">
        <v>879</v>
      </c>
      <c r="F827" t="s">
        <v>880</v>
      </c>
      <c r="G827" s="15">
        <f>VLOOKUP(A827, Table1[[Order ID]:[Order Date]], 2, FALSE)</f>
        <v>43428</v>
      </c>
    </row>
    <row r="828" spans="1:7" x14ac:dyDescent="0.35">
      <c r="A828" t="s">
        <v>563</v>
      </c>
      <c r="B828" s="2">
        <v>140</v>
      </c>
      <c r="C828" s="3">
        <v>15</v>
      </c>
      <c r="D828">
        <v>5</v>
      </c>
      <c r="E828" t="s">
        <v>879</v>
      </c>
      <c r="F828" t="s">
        <v>894</v>
      </c>
      <c r="G828" s="15">
        <f>VLOOKUP(A828, Table1[[Order ID]:[Order Date]], 2, FALSE)</f>
        <v>43428</v>
      </c>
    </row>
    <row r="829" spans="1:7" x14ac:dyDescent="0.35">
      <c r="A829" t="s">
        <v>563</v>
      </c>
      <c r="B829" s="2">
        <v>741</v>
      </c>
      <c r="C829" s="3">
        <v>267</v>
      </c>
      <c r="D829">
        <v>5</v>
      </c>
      <c r="E829" t="s">
        <v>882</v>
      </c>
      <c r="F829" t="s">
        <v>895</v>
      </c>
      <c r="G829" s="15">
        <f>VLOOKUP(A829, Table1[[Order ID]:[Order Date]], 2, FALSE)</f>
        <v>43428</v>
      </c>
    </row>
    <row r="830" spans="1:7" x14ac:dyDescent="0.35">
      <c r="A830" t="s">
        <v>563</v>
      </c>
      <c r="B830" s="2">
        <v>719</v>
      </c>
      <c r="C830" s="3">
        <v>303</v>
      </c>
      <c r="D830">
        <v>6</v>
      </c>
      <c r="E830" t="s">
        <v>882</v>
      </c>
      <c r="F830" t="s">
        <v>881</v>
      </c>
      <c r="G830" s="15">
        <f>VLOOKUP(A830, Table1[[Order ID]:[Order Date]], 2, FALSE)</f>
        <v>43428</v>
      </c>
    </row>
    <row r="831" spans="1:7" x14ac:dyDescent="0.35">
      <c r="A831" t="s">
        <v>565</v>
      </c>
      <c r="B831" s="2">
        <v>57</v>
      </c>
      <c r="C831" s="3">
        <v>28</v>
      </c>
      <c r="D831">
        <v>2</v>
      </c>
      <c r="E831" t="s">
        <v>879</v>
      </c>
      <c r="F831" t="s">
        <v>893</v>
      </c>
      <c r="G831" s="15">
        <f>VLOOKUP(A831, Table1[[Order ID]:[Order Date]], 2, FALSE)</f>
        <v>43428</v>
      </c>
    </row>
    <row r="832" spans="1:7" x14ac:dyDescent="0.35">
      <c r="A832" t="s">
        <v>566</v>
      </c>
      <c r="B832" s="2">
        <v>108</v>
      </c>
      <c r="C832" s="3">
        <v>37</v>
      </c>
      <c r="D832">
        <v>2</v>
      </c>
      <c r="E832" t="s">
        <v>879</v>
      </c>
      <c r="F832" t="s">
        <v>894</v>
      </c>
      <c r="G832" s="15">
        <f>VLOOKUP(A832, Table1[[Order ID]:[Order Date]], 2, FALSE)</f>
        <v>43428</v>
      </c>
    </row>
    <row r="833" spans="1:7" x14ac:dyDescent="0.35">
      <c r="A833" t="s">
        <v>568</v>
      </c>
      <c r="B833" s="2">
        <v>37</v>
      </c>
      <c r="C833" s="3">
        <v>3</v>
      </c>
      <c r="D833">
        <v>3</v>
      </c>
      <c r="E833" t="s">
        <v>879</v>
      </c>
      <c r="F833" t="s">
        <v>886</v>
      </c>
      <c r="G833" s="15">
        <f>VLOOKUP(A833, Table1[[Order ID]:[Order Date]], 2, FALSE)</f>
        <v>43429</v>
      </c>
    </row>
    <row r="834" spans="1:7" x14ac:dyDescent="0.35">
      <c r="A834" t="s">
        <v>568</v>
      </c>
      <c r="B834" s="2">
        <v>26</v>
      </c>
      <c r="C834" s="3">
        <v>9</v>
      </c>
      <c r="D834">
        <v>2</v>
      </c>
      <c r="E834" t="s">
        <v>879</v>
      </c>
      <c r="F834" t="s">
        <v>889</v>
      </c>
      <c r="G834" s="15">
        <f>VLOOKUP(A834, Table1[[Order ID]:[Order Date]], 2, FALSE)</f>
        <v>43429</v>
      </c>
    </row>
    <row r="835" spans="1:7" x14ac:dyDescent="0.35">
      <c r="A835" t="s">
        <v>568</v>
      </c>
      <c r="B835" s="2">
        <v>1351</v>
      </c>
      <c r="C835" s="3">
        <v>111</v>
      </c>
      <c r="D835">
        <v>6</v>
      </c>
      <c r="E835" t="s">
        <v>885</v>
      </c>
      <c r="F835" t="s">
        <v>891</v>
      </c>
      <c r="G835" s="15">
        <f>VLOOKUP(A835, Table1[[Order ID]:[Order Date]], 2, FALSE)</f>
        <v>43429</v>
      </c>
    </row>
    <row r="836" spans="1:7" x14ac:dyDescent="0.35">
      <c r="A836" t="s">
        <v>568</v>
      </c>
      <c r="B836" s="2">
        <v>2244</v>
      </c>
      <c r="C836" s="3">
        <v>247</v>
      </c>
      <c r="D836">
        <v>4</v>
      </c>
      <c r="E836" t="s">
        <v>879</v>
      </c>
      <c r="F836" t="s">
        <v>883</v>
      </c>
      <c r="G836" s="15">
        <f>VLOOKUP(A836, Table1[[Order ID]:[Order Date]], 2, FALSE)</f>
        <v>43429</v>
      </c>
    </row>
    <row r="837" spans="1:7" x14ac:dyDescent="0.35">
      <c r="A837" t="s">
        <v>568</v>
      </c>
      <c r="B837" s="2">
        <v>36</v>
      </c>
      <c r="C837" s="3">
        <v>7</v>
      </c>
      <c r="D837">
        <v>3</v>
      </c>
      <c r="E837" t="s">
        <v>879</v>
      </c>
      <c r="F837" t="s">
        <v>889</v>
      </c>
      <c r="G837" s="15">
        <f>VLOOKUP(A837, Table1[[Order ID]:[Order Date]], 2, FALSE)</f>
        <v>43429</v>
      </c>
    </row>
    <row r="838" spans="1:7" x14ac:dyDescent="0.35">
      <c r="A838" t="s">
        <v>568</v>
      </c>
      <c r="B838" s="2">
        <v>2115</v>
      </c>
      <c r="C838" s="3">
        <v>23</v>
      </c>
      <c r="D838">
        <v>5</v>
      </c>
      <c r="E838" t="s">
        <v>882</v>
      </c>
      <c r="F838" t="s">
        <v>881</v>
      </c>
      <c r="G838" s="15">
        <f>VLOOKUP(A838, Table1[[Order ID]:[Order Date]], 2, FALSE)</f>
        <v>43429</v>
      </c>
    </row>
    <row r="839" spans="1:7" x14ac:dyDescent="0.35">
      <c r="A839" t="s">
        <v>569</v>
      </c>
      <c r="B839" s="2">
        <v>121</v>
      </c>
      <c r="C839" s="3">
        <v>19</v>
      </c>
      <c r="D839">
        <v>4</v>
      </c>
      <c r="E839" t="s">
        <v>879</v>
      </c>
      <c r="F839" t="s">
        <v>894</v>
      </c>
      <c r="G839" s="15">
        <f>VLOOKUP(A839, Table1[[Order ID]:[Order Date]], 2, FALSE)</f>
        <v>43430</v>
      </c>
    </row>
    <row r="840" spans="1:7" x14ac:dyDescent="0.35">
      <c r="A840" t="s">
        <v>571</v>
      </c>
      <c r="B840" s="2">
        <v>146</v>
      </c>
      <c r="C840" s="3">
        <v>42</v>
      </c>
      <c r="D840">
        <v>5</v>
      </c>
      <c r="E840" t="s">
        <v>879</v>
      </c>
      <c r="F840" t="s">
        <v>886</v>
      </c>
      <c r="G840" s="15">
        <f>VLOOKUP(A840, Table1[[Order ID]:[Order Date]], 2, FALSE)</f>
        <v>43431</v>
      </c>
    </row>
    <row r="841" spans="1:7" x14ac:dyDescent="0.35">
      <c r="A841" t="s">
        <v>571</v>
      </c>
      <c r="B841" s="2">
        <v>105</v>
      </c>
      <c r="C841" s="3">
        <v>26</v>
      </c>
      <c r="D841">
        <v>8</v>
      </c>
      <c r="E841" t="s">
        <v>879</v>
      </c>
      <c r="F841" t="s">
        <v>889</v>
      </c>
      <c r="G841" s="15">
        <f>VLOOKUP(A841, Table1[[Order ID]:[Order Date]], 2, FALSE)</f>
        <v>43431</v>
      </c>
    </row>
    <row r="842" spans="1:7" x14ac:dyDescent="0.35">
      <c r="A842" t="s">
        <v>571</v>
      </c>
      <c r="B842" s="2">
        <v>127</v>
      </c>
      <c r="C842" s="3">
        <v>29</v>
      </c>
      <c r="D842">
        <v>3</v>
      </c>
      <c r="E842" t="s">
        <v>882</v>
      </c>
      <c r="F842" t="s">
        <v>896</v>
      </c>
      <c r="G842" s="15">
        <f>VLOOKUP(A842, Table1[[Order ID]:[Order Date]], 2, FALSE)</f>
        <v>43431</v>
      </c>
    </row>
    <row r="843" spans="1:7" x14ac:dyDescent="0.35">
      <c r="A843" t="s">
        <v>571</v>
      </c>
      <c r="B843" s="2">
        <v>16</v>
      </c>
      <c r="C843" s="3">
        <v>-15</v>
      </c>
      <c r="D843">
        <v>4</v>
      </c>
      <c r="E843" t="s">
        <v>879</v>
      </c>
      <c r="F843" t="s">
        <v>886</v>
      </c>
      <c r="G843" s="15">
        <f>VLOOKUP(A843, Table1[[Order ID]:[Order Date]], 2, FALSE)</f>
        <v>43431</v>
      </c>
    </row>
    <row r="844" spans="1:7" x14ac:dyDescent="0.35">
      <c r="A844" t="s">
        <v>571</v>
      </c>
      <c r="B844" s="2">
        <v>10</v>
      </c>
      <c r="C844" s="3">
        <v>-2</v>
      </c>
      <c r="D844">
        <v>2</v>
      </c>
      <c r="E844" t="s">
        <v>879</v>
      </c>
      <c r="F844" t="s">
        <v>889</v>
      </c>
      <c r="G844" s="15">
        <f>VLOOKUP(A844, Table1[[Order ID]:[Order Date]], 2, FALSE)</f>
        <v>43431</v>
      </c>
    </row>
    <row r="845" spans="1:7" x14ac:dyDescent="0.35">
      <c r="A845" t="s">
        <v>573</v>
      </c>
      <c r="B845" s="2">
        <v>24</v>
      </c>
      <c r="C845" s="3">
        <v>2</v>
      </c>
      <c r="D845">
        <v>4</v>
      </c>
      <c r="E845" t="s">
        <v>879</v>
      </c>
      <c r="F845" t="s">
        <v>886</v>
      </c>
      <c r="G845" s="15">
        <f>VLOOKUP(A845, Table1[[Order ID]:[Order Date]], 2, FALSE)</f>
        <v>43432</v>
      </c>
    </row>
    <row r="846" spans="1:7" x14ac:dyDescent="0.35">
      <c r="A846" t="s">
        <v>575</v>
      </c>
      <c r="B846" s="2">
        <v>94</v>
      </c>
      <c r="C846" s="3">
        <v>27</v>
      </c>
      <c r="D846">
        <v>2</v>
      </c>
      <c r="E846" t="s">
        <v>879</v>
      </c>
      <c r="F846" t="s">
        <v>878</v>
      </c>
      <c r="G846" s="15">
        <f>VLOOKUP(A846, Table1[[Order ID]:[Order Date]], 2, FALSE)</f>
        <v>43432</v>
      </c>
    </row>
    <row r="847" spans="1:7" x14ac:dyDescent="0.35">
      <c r="A847" t="s">
        <v>575</v>
      </c>
      <c r="B847" s="2">
        <v>394</v>
      </c>
      <c r="C847" s="3">
        <v>146</v>
      </c>
      <c r="D847">
        <v>2</v>
      </c>
      <c r="E847" t="s">
        <v>882</v>
      </c>
      <c r="F847" t="s">
        <v>895</v>
      </c>
      <c r="G847" s="15">
        <f>VLOOKUP(A847, Table1[[Order ID]:[Order Date]], 2, FALSE)</f>
        <v>43432</v>
      </c>
    </row>
    <row r="848" spans="1:7" x14ac:dyDescent="0.35">
      <c r="A848" t="s">
        <v>575</v>
      </c>
      <c r="B848" s="2">
        <v>734</v>
      </c>
      <c r="C848" s="3">
        <v>248</v>
      </c>
      <c r="D848">
        <v>2</v>
      </c>
      <c r="E848" t="s">
        <v>882</v>
      </c>
      <c r="F848" t="s">
        <v>881</v>
      </c>
      <c r="G848" s="15">
        <f>VLOOKUP(A848, Table1[[Order ID]:[Order Date]], 2, FALSE)</f>
        <v>43432</v>
      </c>
    </row>
    <row r="849" spans="1:7" x14ac:dyDescent="0.35">
      <c r="A849" t="s">
        <v>575</v>
      </c>
      <c r="B849" s="2">
        <v>349</v>
      </c>
      <c r="C849" s="3">
        <v>0</v>
      </c>
      <c r="D849">
        <v>7</v>
      </c>
      <c r="E849" t="s">
        <v>879</v>
      </c>
      <c r="F849" t="s">
        <v>894</v>
      </c>
    </row>
    <row r="850" spans="1:7" x14ac:dyDescent="0.35">
      <c r="A850" t="s">
        <v>577</v>
      </c>
      <c r="B850" s="2">
        <v>89</v>
      </c>
      <c r="C850" s="3">
        <v>17</v>
      </c>
      <c r="D850">
        <v>2</v>
      </c>
      <c r="E850" t="s">
        <v>879</v>
      </c>
      <c r="F850" t="s">
        <v>894</v>
      </c>
      <c r="G850" s="15">
        <f>VLOOKUP(A850, Table1[[Order ID]:[Order Date]], 2, FALSE)</f>
        <v>43432</v>
      </c>
    </row>
    <row r="851" spans="1:7" x14ac:dyDescent="0.35">
      <c r="A851" t="s">
        <v>577</v>
      </c>
      <c r="B851" s="2">
        <v>502</v>
      </c>
      <c r="C851" s="3">
        <v>84</v>
      </c>
      <c r="D851">
        <v>4</v>
      </c>
      <c r="E851" t="s">
        <v>885</v>
      </c>
      <c r="F851" t="s">
        <v>884</v>
      </c>
      <c r="G851" s="15">
        <f>VLOOKUP(A851, Table1[[Order ID]:[Order Date]], 2, FALSE)</f>
        <v>43432</v>
      </c>
    </row>
    <row r="852" spans="1:7" x14ac:dyDescent="0.35">
      <c r="A852" t="s">
        <v>577</v>
      </c>
      <c r="B852" s="2">
        <v>63</v>
      </c>
      <c r="C852" s="3">
        <v>1</v>
      </c>
      <c r="D852">
        <v>4</v>
      </c>
      <c r="E852" t="s">
        <v>879</v>
      </c>
      <c r="F852" t="s">
        <v>880</v>
      </c>
      <c r="G852" s="15">
        <f>VLOOKUP(A852, Table1[[Order ID]:[Order Date]], 2, FALSE)</f>
        <v>43432</v>
      </c>
    </row>
    <row r="853" spans="1:7" x14ac:dyDescent="0.35">
      <c r="A853" t="s">
        <v>577</v>
      </c>
      <c r="B853" s="2">
        <v>107</v>
      </c>
      <c r="C853" s="3">
        <v>37</v>
      </c>
      <c r="D853">
        <v>3</v>
      </c>
      <c r="E853" t="s">
        <v>879</v>
      </c>
      <c r="F853" t="s">
        <v>878</v>
      </c>
      <c r="G853" s="15">
        <f>VLOOKUP(A853, Table1[[Order ID]:[Order Date]], 2, FALSE)</f>
        <v>43432</v>
      </c>
    </row>
    <row r="854" spans="1:7" x14ac:dyDescent="0.35">
      <c r="A854" t="s">
        <v>579</v>
      </c>
      <c r="B854" s="2">
        <v>83</v>
      </c>
      <c r="C854" s="3">
        <v>6</v>
      </c>
      <c r="D854">
        <v>6</v>
      </c>
      <c r="E854" t="s">
        <v>879</v>
      </c>
      <c r="F854" t="s">
        <v>878</v>
      </c>
      <c r="G854" s="15">
        <f>VLOOKUP(A854, Table1[[Order ID]:[Order Date]], 2, FALSE)</f>
        <v>43435</v>
      </c>
    </row>
    <row r="855" spans="1:7" x14ac:dyDescent="0.35">
      <c r="A855" t="s">
        <v>579</v>
      </c>
      <c r="B855" s="2">
        <v>2125</v>
      </c>
      <c r="C855" s="3">
        <v>234</v>
      </c>
      <c r="D855">
        <v>6</v>
      </c>
      <c r="E855" t="s">
        <v>885</v>
      </c>
      <c r="F855" t="s">
        <v>892</v>
      </c>
      <c r="G855" s="15">
        <f>VLOOKUP(A855, Table1[[Order ID]:[Order Date]], 2, FALSE)</f>
        <v>43435</v>
      </c>
    </row>
    <row r="856" spans="1:7" x14ac:dyDescent="0.35">
      <c r="A856" t="s">
        <v>581</v>
      </c>
      <c r="B856" s="2">
        <v>18</v>
      </c>
      <c r="C856" s="3">
        <v>2</v>
      </c>
      <c r="D856">
        <v>3</v>
      </c>
      <c r="E856" t="s">
        <v>879</v>
      </c>
      <c r="F856" t="s">
        <v>886</v>
      </c>
      <c r="G856" s="15">
        <f>VLOOKUP(A856, Table1[[Order ID]:[Order Date]], 2, FALSE)</f>
        <v>43436</v>
      </c>
    </row>
    <row r="857" spans="1:7" x14ac:dyDescent="0.35">
      <c r="A857" t="s">
        <v>581</v>
      </c>
      <c r="B857" s="2">
        <v>223</v>
      </c>
      <c r="C857" s="3">
        <v>4</v>
      </c>
      <c r="D857">
        <v>3</v>
      </c>
      <c r="E857" t="s">
        <v>885</v>
      </c>
      <c r="F857" t="s">
        <v>884</v>
      </c>
      <c r="G857" s="15">
        <f>VLOOKUP(A857, Table1[[Order ID]:[Order Date]], 2, FALSE)</f>
        <v>43436</v>
      </c>
    </row>
    <row r="858" spans="1:7" x14ac:dyDescent="0.35">
      <c r="A858" t="s">
        <v>581</v>
      </c>
      <c r="B858" s="2">
        <v>646</v>
      </c>
      <c r="C858" s="3">
        <v>213</v>
      </c>
      <c r="D858">
        <v>3</v>
      </c>
      <c r="E858" t="s">
        <v>885</v>
      </c>
      <c r="F858" t="s">
        <v>891</v>
      </c>
      <c r="G858" s="15">
        <f>VLOOKUP(A858, Table1[[Order ID]:[Order Date]], 2, FALSE)</f>
        <v>43436</v>
      </c>
    </row>
    <row r="859" spans="1:7" x14ac:dyDescent="0.35">
      <c r="A859" t="s">
        <v>582</v>
      </c>
      <c r="B859" s="2">
        <v>31</v>
      </c>
      <c r="C859" s="3">
        <v>10</v>
      </c>
      <c r="D859">
        <v>1</v>
      </c>
      <c r="E859" t="s">
        <v>879</v>
      </c>
      <c r="F859" t="s">
        <v>893</v>
      </c>
      <c r="G859" s="15">
        <f>VLOOKUP(A859, Table1[[Order ID]:[Order Date]], 2, FALSE)</f>
        <v>43437</v>
      </c>
    </row>
    <row r="860" spans="1:7" x14ac:dyDescent="0.35">
      <c r="A860" t="s">
        <v>582</v>
      </c>
      <c r="B860" s="2">
        <v>119</v>
      </c>
      <c r="C860" s="3">
        <v>43</v>
      </c>
      <c r="D860">
        <v>7</v>
      </c>
      <c r="E860" t="s">
        <v>879</v>
      </c>
      <c r="F860" t="s">
        <v>893</v>
      </c>
      <c r="G860" s="15">
        <f>VLOOKUP(A860, Table1[[Order ID]:[Order Date]], 2, FALSE)</f>
        <v>43437</v>
      </c>
    </row>
    <row r="861" spans="1:7" x14ac:dyDescent="0.35">
      <c r="A861" t="s">
        <v>582</v>
      </c>
      <c r="B861" s="2">
        <v>114</v>
      </c>
      <c r="C861" s="3">
        <v>11</v>
      </c>
      <c r="D861">
        <v>4</v>
      </c>
      <c r="E861" t="s">
        <v>879</v>
      </c>
      <c r="F861" t="s">
        <v>880</v>
      </c>
      <c r="G861" s="15">
        <f>VLOOKUP(A861, Table1[[Order ID]:[Order Date]], 2, FALSE)</f>
        <v>43437</v>
      </c>
    </row>
    <row r="862" spans="1:7" x14ac:dyDescent="0.35">
      <c r="A862" t="s">
        <v>583</v>
      </c>
      <c r="B862" s="2">
        <v>465</v>
      </c>
      <c r="C862" s="3">
        <v>207</v>
      </c>
      <c r="D862">
        <v>9</v>
      </c>
      <c r="E862" t="s">
        <v>879</v>
      </c>
      <c r="F862" t="s">
        <v>888</v>
      </c>
      <c r="G862" s="15">
        <f>VLOOKUP(A862, Table1[[Order ID]:[Order Date]], 2, FALSE)</f>
        <v>43438</v>
      </c>
    </row>
    <row r="863" spans="1:7" x14ac:dyDescent="0.35">
      <c r="A863" t="s">
        <v>585</v>
      </c>
      <c r="B863" s="2">
        <v>25</v>
      </c>
      <c r="C863" s="3">
        <v>2</v>
      </c>
      <c r="D863">
        <v>2</v>
      </c>
      <c r="E863" t="s">
        <v>879</v>
      </c>
      <c r="F863" t="s">
        <v>886</v>
      </c>
      <c r="G863" s="15">
        <f>VLOOKUP(A863, Table1[[Order ID]:[Order Date]], 2, FALSE)</f>
        <v>43438</v>
      </c>
    </row>
    <row r="864" spans="1:7" x14ac:dyDescent="0.35">
      <c r="A864" t="s">
        <v>585</v>
      </c>
      <c r="B864" s="2">
        <v>97</v>
      </c>
      <c r="C864" s="3">
        <v>36</v>
      </c>
      <c r="D864">
        <v>7</v>
      </c>
      <c r="E864" t="s">
        <v>879</v>
      </c>
      <c r="F864" t="s">
        <v>886</v>
      </c>
      <c r="G864" s="15">
        <f>VLOOKUP(A864, Table1[[Order ID]:[Order Date]], 2, FALSE)</f>
        <v>43438</v>
      </c>
    </row>
    <row r="865" spans="1:7" x14ac:dyDescent="0.35">
      <c r="A865" t="s">
        <v>585</v>
      </c>
      <c r="B865" s="2">
        <v>121</v>
      </c>
      <c r="C865" s="3">
        <v>41</v>
      </c>
      <c r="D865">
        <v>4</v>
      </c>
      <c r="E865" t="s">
        <v>879</v>
      </c>
      <c r="F865" t="s">
        <v>894</v>
      </c>
      <c r="G865" s="15">
        <f>VLOOKUP(A865, Table1[[Order ID]:[Order Date]], 2, FALSE)</f>
        <v>43438</v>
      </c>
    </row>
    <row r="866" spans="1:7" x14ac:dyDescent="0.35">
      <c r="A866" t="s">
        <v>586</v>
      </c>
      <c r="B866" s="2">
        <v>139</v>
      </c>
      <c r="C866" s="3">
        <v>30</v>
      </c>
      <c r="D866">
        <v>3</v>
      </c>
      <c r="E866" t="s">
        <v>879</v>
      </c>
      <c r="F866" t="s">
        <v>878</v>
      </c>
      <c r="G866" s="15">
        <f>VLOOKUP(A866, Table1[[Order ID]:[Order Date]], 2, FALSE)</f>
        <v>43438</v>
      </c>
    </row>
    <row r="867" spans="1:7" x14ac:dyDescent="0.35">
      <c r="A867" t="s">
        <v>587</v>
      </c>
      <c r="B867" s="2">
        <v>355</v>
      </c>
      <c r="C867" s="3">
        <v>114</v>
      </c>
      <c r="D867">
        <v>7</v>
      </c>
      <c r="E867" t="s">
        <v>879</v>
      </c>
      <c r="F867" t="s">
        <v>894</v>
      </c>
      <c r="G867" s="15">
        <f>VLOOKUP(A867, Table1[[Order ID]:[Order Date]], 2, FALSE)</f>
        <v>43438</v>
      </c>
    </row>
    <row r="868" spans="1:7" x14ac:dyDescent="0.35">
      <c r="A868" t="s">
        <v>587</v>
      </c>
      <c r="B868" s="2">
        <v>61</v>
      </c>
      <c r="C868" s="3">
        <v>11</v>
      </c>
      <c r="D868">
        <v>3</v>
      </c>
      <c r="E868" t="s">
        <v>879</v>
      </c>
      <c r="F868" t="s">
        <v>893</v>
      </c>
      <c r="G868" s="15">
        <f>VLOOKUP(A868, Table1[[Order ID]:[Order Date]], 2, FALSE)</f>
        <v>43438</v>
      </c>
    </row>
    <row r="869" spans="1:7" x14ac:dyDescent="0.35">
      <c r="A869" t="s">
        <v>587</v>
      </c>
      <c r="B869" s="2">
        <v>149</v>
      </c>
      <c r="C869" s="3">
        <v>15</v>
      </c>
      <c r="D869">
        <v>3</v>
      </c>
      <c r="E869" t="s">
        <v>879</v>
      </c>
      <c r="F869" t="s">
        <v>888</v>
      </c>
      <c r="G869" s="15">
        <f>VLOOKUP(A869, Table1[[Order ID]:[Order Date]], 2, FALSE)</f>
        <v>43438</v>
      </c>
    </row>
    <row r="870" spans="1:7" x14ac:dyDescent="0.35">
      <c r="A870" t="s">
        <v>587</v>
      </c>
      <c r="B870" s="2">
        <v>688</v>
      </c>
      <c r="C870" s="3">
        <v>103</v>
      </c>
      <c r="D870">
        <v>6</v>
      </c>
      <c r="E870" t="s">
        <v>885</v>
      </c>
      <c r="F870" t="s">
        <v>890</v>
      </c>
      <c r="G870" s="15">
        <f>VLOOKUP(A870, Table1[[Order ID]:[Order Date]], 2, FALSE)</f>
        <v>43438</v>
      </c>
    </row>
    <row r="871" spans="1:7" x14ac:dyDescent="0.35">
      <c r="A871" t="s">
        <v>587</v>
      </c>
      <c r="B871" s="2">
        <v>372</v>
      </c>
      <c r="C871" s="3">
        <v>59</v>
      </c>
      <c r="D871">
        <v>3</v>
      </c>
      <c r="E871" t="s">
        <v>885</v>
      </c>
      <c r="F871" t="s">
        <v>892</v>
      </c>
      <c r="G871" s="15">
        <f>VLOOKUP(A871, Table1[[Order ID]:[Order Date]], 2, FALSE)</f>
        <v>43438</v>
      </c>
    </row>
    <row r="872" spans="1:7" x14ac:dyDescent="0.35">
      <c r="A872" t="s">
        <v>587</v>
      </c>
      <c r="B872" s="2">
        <v>223</v>
      </c>
      <c r="C872" s="3">
        <v>62</v>
      </c>
      <c r="D872">
        <v>7</v>
      </c>
      <c r="E872" t="s">
        <v>879</v>
      </c>
      <c r="F872" t="s">
        <v>878</v>
      </c>
      <c r="G872" s="15">
        <f>VLOOKUP(A872, Table1[[Order ID]:[Order Date]], 2, FALSE)</f>
        <v>43438</v>
      </c>
    </row>
    <row r="873" spans="1:7" x14ac:dyDescent="0.35">
      <c r="A873" t="s">
        <v>587</v>
      </c>
      <c r="B873" s="2">
        <v>83</v>
      </c>
      <c r="C873" s="3">
        <v>12</v>
      </c>
      <c r="D873">
        <v>3</v>
      </c>
      <c r="E873" t="s">
        <v>879</v>
      </c>
      <c r="F873" t="s">
        <v>894</v>
      </c>
      <c r="G873" s="15">
        <f>VLOOKUP(A873, Table1[[Order ID]:[Order Date]], 2, FALSE)</f>
        <v>43438</v>
      </c>
    </row>
    <row r="874" spans="1:7" x14ac:dyDescent="0.35">
      <c r="A874" t="s">
        <v>589</v>
      </c>
      <c r="B874" s="2">
        <v>1246</v>
      </c>
      <c r="C874" s="3">
        <v>62</v>
      </c>
      <c r="D874">
        <v>3</v>
      </c>
      <c r="E874" t="s">
        <v>882</v>
      </c>
      <c r="F874" t="s">
        <v>895</v>
      </c>
      <c r="G874" s="15">
        <f>VLOOKUP(A874, Table1[[Order ID]:[Order Date]], 2, FALSE)</f>
        <v>43438</v>
      </c>
    </row>
    <row r="875" spans="1:7" x14ac:dyDescent="0.35">
      <c r="A875" t="s">
        <v>591</v>
      </c>
      <c r="B875" s="2">
        <v>388</v>
      </c>
      <c r="C875" s="3">
        <v>93</v>
      </c>
      <c r="D875">
        <v>2</v>
      </c>
      <c r="E875" t="s">
        <v>882</v>
      </c>
      <c r="F875" t="s">
        <v>895</v>
      </c>
      <c r="G875" s="15">
        <f>VLOOKUP(A875, Table1[[Order ID]:[Order Date]], 2, FALSE)</f>
        <v>43438</v>
      </c>
    </row>
    <row r="876" spans="1:7" x14ac:dyDescent="0.35">
      <c r="A876" t="s">
        <v>593</v>
      </c>
      <c r="B876" s="2">
        <v>31</v>
      </c>
      <c r="C876" s="3">
        <v>11</v>
      </c>
      <c r="D876">
        <v>3</v>
      </c>
      <c r="E876" t="s">
        <v>879</v>
      </c>
      <c r="F876" t="s">
        <v>887</v>
      </c>
      <c r="G876" s="15">
        <f>VLOOKUP(A876, Table1[[Order ID]:[Order Date]], 2, FALSE)</f>
        <v>43439</v>
      </c>
    </row>
    <row r="877" spans="1:7" x14ac:dyDescent="0.35">
      <c r="A877" t="s">
        <v>593</v>
      </c>
      <c r="B877" s="2">
        <v>42</v>
      </c>
      <c r="C877" s="3">
        <v>7</v>
      </c>
      <c r="D877">
        <v>2</v>
      </c>
      <c r="E877" t="s">
        <v>879</v>
      </c>
      <c r="F877" t="s">
        <v>893</v>
      </c>
      <c r="G877" s="15">
        <f>VLOOKUP(A877, Table1[[Order ID]:[Order Date]], 2, FALSE)</f>
        <v>43439</v>
      </c>
    </row>
    <row r="878" spans="1:7" x14ac:dyDescent="0.35">
      <c r="A878" t="s">
        <v>593</v>
      </c>
      <c r="B878" s="2">
        <v>190</v>
      </c>
      <c r="C878" s="3">
        <v>68</v>
      </c>
      <c r="D878">
        <v>8</v>
      </c>
      <c r="E878" t="s">
        <v>879</v>
      </c>
      <c r="F878" t="s">
        <v>880</v>
      </c>
      <c r="G878" s="15">
        <f>VLOOKUP(A878, Table1[[Order ID]:[Order Date]], 2, FALSE)</f>
        <v>43439</v>
      </c>
    </row>
    <row r="879" spans="1:7" x14ac:dyDescent="0.35">
      <c r="A879" t="s">
        <v>593</v>
      </c>
      <c r="B879" s="2">
        <v>103</v>
      </c>
      <c r="C879" s="3">
        <v>36</v>
      </c>
      <c r="D879">
        <v>2</v>
      </c>
      <c r="E879" t="s">
        <v>879</v>
      </c>
      <c r="F879" t="s">
        <v>886</v>
      </c>
      <c r="G879" s="15">
        <f>VLOOKUP(A879, Table1[[Order ID]:[Order Date]], 2, FALSE)</f>
        <v>43439</v>
      </c>
    </row>
    <row r="880" spans="1:7" x14ac:dyDescent="0.35">
      <c r="A880" t="s">
        <v>593</v>
      </c>
      <c r="B880" s="2">
        <v>287</v>
      </c>
      <c r="C880" s="3">
        <v>66</v>
      </c>
      <c r="D880">
        <v>6</v>
      </c>
      <c r="E880" t="s">
        <v>879</v>
      </c>
      <c r="F880" t="s">
        <v>893</v>
      </c>
      <c r="G880" s="15">
        <f>VLOOKUP(A880, Table1[[Order ID]:[Order Date]], 2, FALSE)</f>
        <v>43439</v>
      </c>
    </row>
    <row r="881" spans="1:7" x14ac:dyDescent="0.35">
      <c r="A881" t="s">
        <v>593</v>
      </c>
      <c r="B881" s="2">
        <v>23</v>
      </c>
      <c r="C881" s="3">
        <v>4</v>
      </c>
      <c r="D881">
        <v>2</v>
      </c>
      <c r="E881" t="s">
        <v>879</v>
      </c>
      <c r="F881" t="s">
        <v>887</v>
      </c>
      <c r="G881" s="15">
        <f>VLOOKUP(A881, Table1[[Order ID]:[Order Date]], 2, FALSE)</f>
        <v>43439</v>
      </c>
    </row>
    <row r="882" spans="1:7" x14ac:dyDescent="0.35">
      <c r="A882" t="s">
        <v>593</v>
      </c>
      <c r="B882" s="2">
        <v>79</v>
      </c>
      <c r="C882" s="3">
        <v>-2</v>
      </c>
      <c r="D882">
        <v>2</v>
      </c>
      <c r="E882" t="s">
        <v>882</v>
      </c>
      <c r="F882" t="s">
        <v>896</v>
      </c>
      <c r="G882" s="15">
        <f>VLOOKUP(A882, Table1[[Order ID]:[Order Date]], 2, FALSE)</f>
        <v>43439</v>
      </c>
    </row>
    <row r="883" spans="1:7" x14ac:dyDescent="0.35">
      <c r="A883" t="s">
        <v>594</v>
      </c>
      <c r="B883" s="2">
        <v>43</v>
      </c>
      <c r="C883" s="3">
        <v>5</v>
      </c>
      <c r="D883">
        <v>3</v>
      </c>
      <c r="E883" t="s">
        <v>879</v>
      </c>
      <c r="F883" t="s">
        <v>894</v>
      </c>
      <c r="G883" s="15">
        <f>VLOOKUP(A883, Table1[[Order ID]:[Order Date]], 2, FALSE)</f>
        <v>43440</v>
      </c>
    </row>
    <row r="884" spans="1:7" x14ac:dyDescent="0.35">
      <c r="A884" t="s">
        <v>594</v>
      </c>
      <c r="B884" s="2">
        <v>33</v>
      </c>
      <c r="C884" s="3">
        <v>10</v>
      </c>
      <c r="D884">
        <v>3</v>
      </c>
      <c r="E884" t="s">
        <v>879</v>
      </c>
      <c r="F884" t="s">
        <v>886</v>
      </c>
      <c r="G884" s="15">
        <f>VLOOKUP(A884, Table1[[Order ID]:[Order Date]], 2, FALSE)</f>
        <v>43440</v>
      </c>
    </row>
    <row r="885" spans="1:7" x14ac:dyDescent="0.35">
      <c r="A885" t="s">
        <v>594</v>
      </c>
      <c r="B885" s="2">
        <v>24</v>
      </c>
      <c r="C885" s="3">
        <v>11</v>
      </c>
      <c r="D885">
        <v>5</v>
      </c>
      <c r="E885" t="s">
        <v>879</v>
      </c>
      <c r="F885" t="s">
        <v>886</v>
      </c>
      <c r="G885" s="15">
        <f>VLOOKUP(A885, Table1[[Order ID]:[Order Date]], 2, FALSE)</f>
        <v>43440</v>
      </c>
    </row>
    <row r="886" spans="1:7" x14ac:dyDescent="0.35">
      <c r="A886" t="s">
        <v>594</v>
      </c>
      <c r="B886" s="2">
        <v>734</v>
      </c>
      <c r="C886" s="3">
        <v>213</v>
      </c>
      <c r="D886">
        <v>6</v>
      </c>
      <c r="E886" t="s">
        <v>885</v>
      </c>
      <c r="F886" t="s">
        <v>891</v>
      </c>
      <c r="G886" s="15">
        <f>VLOOKUP(A886, Table1[[Order ID]:[Order Date]], 2, FALSE)</f>
        <v>43440</v>
      </c>
    </row>
    <row r="887" spans="1:7" x14ac:dyDescent="0.35">
      <c r="A887" t="s">
        <v>595</v>
      </c>
      <c r="B887" s="2">
        <v>33</v>
      </c>
      <c r="C887" s="3">
        <v>13</v>
      </c>
      <c r="D887">
        <v>3</v>
      </c>
      <c r="E887" t="s">
        <v>879</v>
      </c>
      <c r="F887" t="s">
        <v>889</v>
      </c>
      <c r="G887" s="15">
        <f>VLOOKUP(A887, Table1[[Order ID]:[Order Date]], 2, FALSE)</f>
        <v>43441</v>
      </c>
    </row>
    <row r="888" spans="1:7" x14ac:dyDescent="0.35">
      <c r="A888" t="s">
        <v>595</v>
      </c>
      <c r="B888" s="2">
        <v>499</v>
      </c>
      <c r="C888" s="3">
        <v>33</v>
      </c>
      <c r="D888">
        <v>4</v>
      </c>
      <c r="E888" t="s">
        <v>879</v>
      </c>
      <c r="F888" t="s">
        <v>888</v>
      </c>
      <c r="G888" s="15">
        <f>VLOOKUP(A888, Table1[[Order ID]:[Order Date]], 2, FALSE)</f>
        <v>43441</v>
      </c>
    </row>
    <row r="889" spans="1:7" x14ac:dyDescent="0.35">
      <c r="A889" t="s">
        <v>595</v>
      </c>
      <c r="B889" s="2">
        <v>147</v>
      </c>
      <c r="C889" s="3">
        <v>73</v>
      </c>
      <c r="D889">
        <v>3</v>
      </c>
      <c r="E889" t="s">
        <v>879</v>
      </c>
      <c r="F889" t="s">
        <v>894</v>
      </c>
      <c r="G889" s="15">
        <f>VLOOKUP(A889, Table1[[Order ID]:[Order Date]], 2, FALSE)</f>
        <v>43441</v>
      </c>
    </row>
    <row r="890" spans="1:7" x14ac:dyDescent="0.35">
      <c r="A890" t="s">
        <v>595</v>
      </c>
      <c r="B890" s="2">
        <v>53</v>
      </c>
      <c r="C890" s="3">
        <v>5</v>
      </c>
      <c r="D890">
        <v>3</v>
      </c>
      <c r="E890" t="s">
        <v>879</v>
      </c>
      <c r="F890" t="s">
        <v>880</v>
      </c>
      <c r="G890" s="15">
        <f>VLOOKUP(A890, Table1[[Order ID]:[Order Date]], 2, FALSE)</f>
        <v>43441</v>
      </c>
    </row>
    <row r="891" spans="1:7" x14ac:dyDescent="0.35">
      <c r="A891" t="s">
        <v>595</v>
      </c>
      <c r="B891" s="2">
        <v>171</v>
      </c>
      <c r="C891" s="3">
        <v>2</v>
      </c>
      <c r="D891">
        <v>2</v>
      </c>
      <c r="E891" t="s">
        <v>885</v>
      </c>
      <c r="F891" t="s">
        <v>891</v>
      </c>
      <c r="G891" s="15">
        <f>VLOOKUP(A891, Table1[[Order ID]:[Order Date]], 2, FALSE)</f>
        <v>43441</v>
      </c>
    </row>
    <row r="892" spans="1:7" x14ac:dyDescent="0.35">
      <c r="A892" t="s">
        <v>595</v>
      </c>
      <c r="B892" s="2">
        <v>915</v>
      </c>
      <c r="C892" s="3">
        <v>-99</v>
      </c>
      <c r="D892">
        <v>3</v>
      </c>
      <c r="E892" t="s">
        <v>882</v>
      </c>
      <c r="F892" t="s">
        <v>897</v>
      </c>
      <c r="G892" s="15">
        <f>VLOOKUP(A892, Table1[[Order ID]:[Order Date]], 2, FALSE)</f>
        <v>43441</v>
      </c>
    </row>
    <row r="893" spans="1:7" x14ac:dyDescent="0.35">
      <c r="A893" t="s">
        <v>595</v>
      </c>
      <c r="B893" s="2">
        <v>191</v>
      </c>
      <c r="C893" s="3">
        <v>93</v>
      </c>
      <c r="D893">
        <v>4</v>
      </c>
      <c r="E893" t="s">
        <v>879</v>
      </c>
      <c r="F893" t="s">
        <v>878</v>
      </c>
      <c r="G893" s="15">
        <f>VLOOKUP(A893, Table1[[Order ID]:[Order Date]], 2, FALSE)</f>
        <v>43441</v>
      </c>
    </row>
    <row r="894" spans="1:7" x14ac:dyDescent="0.35">
      <c r="A894" t="s">
        <v>595</v>
      </c>
      <c r="B894" s="2">
        <v>857</v>
      </c>
      <c r="C894" s="3">
        <v>274</v>
      </c>
      <c r="D894">
        <v>2</v>
      </c>
      <c r="E894" t="s">
        <v>882</v>
      </c>
      <c r="F894" t="s">
        <v>897</v>
      </c>
      <c r="G894" s="15">
        <f>VLOOKUP(A894, Table1[[Order ID]:[Order Date]], 2, FALSE)</f>
        <v>43441</v>
      </c>
    </row>
    <row r="895" spans="1:7" x14ac:dyDescent="0.35">
      <c r="A895" t="s">
        <v>596</v>
      </c>
      <c r="B895" s="2">
        <v>22</v>
      </c>
      <c r="C895" s="3">
        <v>9</v>
      </c>
      <c r="D895">
        <v>2</v>
      </c>
      <c r="E895" t="s">
        <v>879</v>
      </c>
      <c r="F895" t="s">
        <v>889</v>
      </c>
      <c r="G895" s="15">
        <f>VLOOKUP(A895, Table1[[Order ID]:[Order Date]], 2, FALSE)</f>
        <v>43442</v>
      </c>
    </row>
    <row r="896" spans="1:7" x14ac:dyDescent="0.35">
      <c r="A896" t="s">
        <v>596</v>
      </c>
      <c r="B896" s="2">
        <v>28</v>
      </c>
      <c r="C896" s="3">
        <v>6</v>
      </c>
      <c r="D896">
        <v>4</v>
      </c>
      <c r="E896" t="s">
        <v>879</v>
      </c>
      <c r="F896" t="s">
        <v>887</v>
      </c>
      <c r="G896" s="15">
        <f>VLOOKUP(A896, Table1[[Order ID]:[Order Date]], 2, FALSE)</f>
        <v>43442</v>
      </c>
    </row>
    <row r="897" spans="1:7" x14ac:dyDescent="0.35">
      <c r="A897" t="s">
        <v>596</v>
      </c>
      <c r="B897" s="2">
        <v>43</v>
      </c>
      <c r="C897" s="3">
        <v>17</v>
      </c>
      <c r="D897">
        <v>1</v>
      </c>
      <c r="E897" t="s">
        <v>879</v>
      </c>
      <c r="F897" t="s">
        <v>888</v>
      </c>
      <c r="G897" s="15">
        <f>VLOOKUP(A897, Table1[[Order ID]:[Order Date]], 2, FALSE)</f>
        <v>43442</v>
      </c>
    </row>
    <row r="898" spans="1:7" x14ac:dyDescent="0.35">
      <c r="A898" t="s">
        <v>596</v>
      </c>
      <c r="B898" s="2">
        <v>846</v>
      </c>
      <c r="C898" s="3">
        <v>9</v>
      </c>
      <c r="D898">
        <v>2</v>
      </c>
      <c r="E898" t="s">
        <v>882</v>
      </c>
      <c r="F898" t="s">
        <v>881</v>
      </c>
      <c r="G898" s="15">
        <f>VLOOKUP(A898, Table1[[Order ID]:[Order Date]], 2, FALSE)</f>
        <v>43442</v>
      </c>
    </row>
    <row r="899" spans="1:7" x14ac:dyDescent="0.35">
      <c r="A899" t="s">
        <v>598</v>
      </c>
      <c r="B899" s="2">
        <v>15</v>
      </c>
      <c r="C899" s="3">
        <v>2</v>
      </c>
      <c r="D899">
        <v>1</v>
      </c>
      <c r="E899" t="s">
        <v>879</v>
      </c>
      <c r="F899" t="s">
        <v>889</v>
      </c>
      <c r="G899" s="15">
        <f>VLOOKUP(A899, Table1[[Order ID]:[Order Date]], 2, FALSE)</f>
        <v>43443</v>
      </c>
    </row>
    <row r="900" spans="1:7" x14ac:dyDescent="0.35">
      <c r="A900" t="s">
        <v>598</v>
      </c>
      <c r="B900" s="2">
        <v>140</v>
      </c>
      <c r="C900" s="3">
        <v>68</v>
      </c>
      <c r="D900">
        <v>5</v>
      </c>
      <c r="E900" t="s">
        <v>879</v>
      </c>
      <c r="F900" t="s">
        <v>880</v>
      </c>
      <c r="G900" s="15">
        <f>VLOOKUP(A900, Table1[[Order ID]:[Order Date]], 2, FALSE)</f>
        <v>43443</v>
      </c>
    </row>
    <row r="901" spans="1:7" x14ac:dyDescent="0.35">
      <c r="A901" t="s">
        <v>598</v>
      </c>
      <c r="B901" s="2">
        <v>210</v>
      </c>
      <c r="C901" s="3">
        <v>62</v>
      </c>
      <c r="D901">
        <v>2</v>
      </c>
      <c r="E901" t="s">
        <v>885</v>
      </c>
      <c r="F901" t="s">
        <v>884</v>
      </c>
      <c r="G901" s="15">
        <f>VLOOKUP(A901, Table1[[Order ID]:[Order Date]], 2, FALSE)</f>
        <v>43443</v>
      </c>
    </row>
    <row r="902" spans="1:7" x14ac:dyDescent="0.35">
      <c r="A902" t="s">
        <v>599</v>
      </c>
      <c r="B902" s="2">
        <v>158</v>
      </c>
      <c r="C902" s="3">
        <v>38</v>
      </c>
      <c r="D902">
        <v>3</v>
      </c>
      <c r="E902" t="s">
        <v>879</v>
      </c>
      <c r="F902" t="s">
        <v>886</v>
      </c>
      <c r="G902" s="15">
        <f>VLOOKUP(A902, Table1[[Order ID]:[Order Date]], 2, FALSE)</f>
        <v>43444</v>
      </c>
    </row>
    <row r="903" spans="1:7" x14ac:dyDescent="0.35">
      <c r="A903" t="s">
        <v>599</v>
      </c>
      <c r="B903" s="2">
        <v>90</v>
      </c>
      <c r="C903" s="3">
        <v>27</v>
      </c>
      <c r="D903">
        <v>2</v>
      </c>
      <c r="E903" t="s">
        <v>879</v>
      </c>
      <c r="F903" t="s">
        <v>880</v>
      </c>
      <c r="G903" s="15">
        <f>VLOOKUP(A903, Table1[[Order ID]:[Order Date]], 2, FALSE)</f>
        <v>43444</v>
      </c>
    </row>
    <row r="904" spans="1:7" x14ac:dyDescent="0.35">
      <c r="A904" t="s">
        <v>599</v>
      </c>
      <c r="B904" s="2">
        <v>159</v>
      </c>
      <c r="C904" s="3">
        <v>2</v>
      </c>
      <c r="D904">
        <v>3</v>
      </c>
      <c r="E904" t="s">
        <v>882</v>
      </c>
      <c r="F904" t="s">
        <v>896</v>
      </c>
      <c r="G904" s="15">
        <f>VLOOKUP(A904, Table1[[Order ID]:[Order Date]], 2, FALSE)</f>
        <v>43444</v>
      </c>
    </row>
    <row r="905" spans="1:7" x14ac:dyDescent="0.35">
      <c r="A905" t="s">
        <v>599</v>
      </c>
      <c r="B905" s="2">
        <v>61</v>
      </c>
      <c r="C905" s="3">
        <v>28</v>
      </c>
      <c r="D905">
        <v>2</v>
      </c>
      <c r="E905" t="s">
        <v>879</v>
      </c>
      <c r="F905" t="s">
        <v>886</v>
      </c>
      <c r="G905" s="15">
        <f>VLOOKUP(A905, Table1[[Order ID]:[Order Date]], 2, FALSE)</f>
        <v>43444</v>
      </c>
    </row>
    <row r="906" spans="1:7" x14ac:dyDescent="0.35">
      <c r="A906" t="s">
        <v>601</v>
      </c>
      <c r="B906" s="2">
        <v>79</v>
      </c>
      <c r="C906" s="3">
        <v>6</v>
      </c>
      <c r="D906">
        <v>7</v>
      </c>
      <c r="E906" t="s">
        <v>879</v>
      </c>
      <c r="F906" t="s">
        <v>888</v>
      </c>
      <c r="G906" s="15">
        <f>VLOOKUP(A906, Table1[[Order ID]:[Order Date]], 2, FALSE)</f>
        <v>43444</v>
      </c>
    </row>
    <row r="907" spans="1:7" x14ac:dyDescent="0.35">
      <c r="A907" t="s">
        <v>601</v>
      </c>
      <c r="B907" s="2">
        <v>268</v>
      </c>
      <c r="C907" s="3">
        <v>6</v>
      </c>
      <c r="D907">
        <v>2</v>
      </c>
      <c r="E907" t="s">
        <v>882</v>
      </c>
      <c r="F907" t="s">
        <v>895</v>
      </c>
      <c r="G907" s="15">
        <f>VLOOKUP(A907, Table1[[Order ID]:[Order Date]], 2, FALSE)</f>
        <v>43444</v>
      </c>
    </row>
    <row r="908" spans="1:7" x14ac:dyDescent="0.35">
      <c r="A908" t="s">
        <v>601</v>
      </c>
      <c r="B908" s="2">
        <v>802</v>
      </c>
      <c r="C908" s="3">
        <v>120</v>
      </c>
      <c r="D908">
        <v>7</v>
      </c>
      <c r="E908" t="s">
        <v>885</v>
      </c>
      <c r="F908" t="s">
        <v>890</v>
      </c>
      <c r="G908" s="15">
        <f>VLOOKUP(A908, Table1[[Order ID]:[Order Date]], 2, FALSE)</f>
        <v>43444</v>
      </c>
    </row>
    <row r="909" spans="1:7" x14ac:dyDescent="0.35">
      <c r="A909" t="s">
        <v>601</v>
      </c>
      <c r="B909" s="2">
        <v>1700</v>
      </c>
      <c r="C909" s="3">
        <v>85</v>
      </c>
      <c r="D909">
        <v>3</v>
      </c>
      <c r="E909" t="s">
        <v>879</v>
      </c>
      <c r="F909" t="s">
        <v>883</v>
      </c>
      <c r="G909" s="15">
        <f>VLOOKUP(A909, Table1[[Order ID]:[Order Date]], 2, FALSE)</f>
        <v>43444</v>
      </c>
    </row>
    <row r="910" spans="1:7" x14ac:dyDescent="0.35">
      <c r="A910" t="s">
        <v>601</v>
      </c>
      <c r="B910" s="2">
        <v>154</v>
      </c>
      <c r="C910" s="3">
        <v>26</v>
      </c>
      <c r="D910">
        <v>4</v>
      </c>
      <c r="E910" t="s">
        <v>885</v>
      </c>
      <c r="F910" t="s">
        <v>890</v>
      </c>
      <c r="G910" s="15">
        <f>VLOOKUP(A910, Table1[[Order ID]:[Order Date]], 2, FALSE)</f>
        <v>43444</v>
      </c>
    </row>
    <row r="911" spans="1:7" x14ac:dyDescent="0.35">
      <c r="A911" t="s">
        <v>603</v>
      </c>
      <c r="B911" s="2">
        <v>455</v>
      </c>
      <c r="C911" s="3">
        <v>77</v>
      </c>
      <c r="D911">
        <v>8</v>
      </c>
      <c r="E911" t="s">
        <v>885</v>
      </c>
      <c r="F911" t="s">
        <v>890</v>
      </c>
      <c r="G911" s="15">
        <f>VLOOKUP(A911, Table1[[Order ID]:[Order Date]], 2, FALSE)</f>
        <v>43444</v>
      </c>
    </row>
    <row r="912" spans="1:7" x14ac:dyDescent="0.35">
      <c r="A912" t="s">
        <v>603</v>
      </c>
      <c r="B912" s="2">
        <v>19</v>
      </c>
      <c r="C912" s="3">
        <v>8</v>
      </c>
      <c r="D912">
        <v>2</v>
      </c>
      <c r="E912" t="s">
        <v>879</v>
      </c>
      <c r="F912" t="s">
        <v>886</v>
      </c>
      <c r="G912" s="15">
        <f>VLOOKUP(A912, Table1[[Order ID]:[Order Date]], 2, FALSE)</f>
        <v>43444</v>
      </c>
    </row>
    <row r="913" spans="1:7" x14ac:dyDescent="0.35">
      <c r="A913" t="s">
        <v>603</v>
      </c>
      <c r="B913" s="2">
        <v>25</v>
      </c>
      <c r="C913" s="3">
        <v>11</v>
      </c>
      <c r="D913">
        <v>3</v>
      </c>
      <c r="E913" t="s">
        <v>879</v>
      </c>
      <c r="F913" t="s">
        <v>889</v>
      </c>
      <c r="G913" s="15">
        <f>VLOOKUP(A913, Table1[[Order ID]:[Order Date]], 2, FALSE)</f>
        <v>43444</v>
      </c>
    </row>
    <row r="914" spans="1:7" x14ac:dyDescent="0.35">
      <c r="A914" t="s">
        <v>603</v>
      </c>
      <c r="B914" s="2">
        <v>37</v>
      </c>
      <c r="C914" s="3">
        <v>17</v>
      </c>
      <c r="D914">
        <v>3</v>
      </c>
      <c r="E914" t="s">
        <v>879</v>
      </c>
      <c r="F914" t="s">
        <v>886</v>
      </c>
      <c r="G914" s="15">
        <f>VLOOKUP(A914, Table1[[Order ID]:[Order Date]], 2, FALSE)</f>
        <v>43444</v>
      </c>
    </row>
    <row r="915" spans="1:7" x14ac:dyDescent="0.35">
      <c r="A915" t="s">
        <v>603</v>
      </c>
      <c r="B915" s="2">
        <v>60</v>
      </c>
      <c r="C915" s="3">
        <v>-10</v>
      </c>
      <c r="D915">
        <v>2</v>
      </c>
      <c r="E915" t="s">
        <v>882</v>
      </c>
      <c r="F915" t="s">
        <v>896</v>
      </c>
      <c r="G915" s="15">
        <f>VLOOKUP(A915, Table1[[Order ID]:[Order Date]], 2, FALSE)</f>
        <v>43444</v>
      </c>
    </row>
    <row r="916" spans="1:7" x14ac:dyDescent="0.35">
      <c r="A916" t="s">
        <v>603</v>
      </c>
      <c r="B916" s="2">
        <v>204</v>
      </c>
      <c r="C916" s="3">
        <v>94</v>
      </c>
      <c r="D916">
        <v>4</v>
      </c>
      <c r="E916" t="s">
        <v>879</v>
      </c>
      <c r="F916" t="s">
        <v>886</v>
      </c>
      <c r="G916" s="15">
        <f>VLOOKUP(A916, Table1[[Order ID]:[Order Date]], 2, FALSE)</f>
        <v>43444</v>
      </c>
    </row>
    <row r="917" spans="1:7" x14ac:dyDescent="0.35">
      <c r="A917" t="s">
        <v>603</v>
      </c>
      <c r="B917" s="2">
        <v>74</v>
      </c>
      <c r="C917" s="3">
        <v>33</v>
      </c>
      <c r="D917">
        <v>2</v>
      </c>
      <c r="E917" t="s">
        <v>879</v>
      </c>
      <c r="F917" t="s">
        <v>878</v>
      </c>
      <c r="G917" s="15">
        <f>VLOOKUP(A917, Table1[[Order ID]:[Order Date]], 2, FALSE)</f>
        <v>43444</v>
      </c>
    </row>
    <row r="918" spans="1:7" x14ac:dyDescent="0.35">
      <c r="A918" t="s">
        <v>603</v>
      </c>
      <c r="B918" s="2">
        <v>336</v>
      </c>
      <c r="C918" s="3">
        <v>57</v>
      </c>
      <c r="D918">
        <v>2</v>
      </c>
      <c r="E918" t="s">
        <v>885</v>
      </c>
      <c r="F918" t="s">
        <v>884</v>
      </c>
      <c r="G918" s="15">
        <f>VLOOKUP(A918, Table1[[Order ID]:[Order Date]], 2, FALSE)</f>
        <v>43444</v>
      </c>
    </row>
    <row r="919" spans="1:7" x14ac:dyDescent="0.35">
      <c r="A919" t="s">
        <v>605</v>
      </c>
      <c r="B919" s="2">
        <v>871</v>
      </c>
      <c r="C919" s="3">
        <v>131</v>
      </c>
      <c r="D919">
        <v>2</v>
      </c>
      <c r="E919" t="s">
        <v>882</v>
      </c>
      <c r="F919" t="s">
        <v>895</v>
      </c>
      <c r="G919" s="15">
        <f>VLOOKUP(A919, Table1[[Order ID]:[Order Date]], 2, FALSE)</f>
        <v>43444</v>
      </c>
    </row>
    <row r="920" spans="1:7" x14ac:dyDescent="0.35">
      <c r="A920" t="s">
        <v>605</v>
      </c>
      <c r="B920" s="2">
        <v>83</v>
      </c>
      <c r="C920" s="3">
        <v>12</v>
      </c>
      <c r="D920">
        <v>2</v>
      </c>
      <c r="E920" t="s">
        <v>882</v>
      </c>
      <c r="F920" t="s">
        <v>881</v>
      </c>
      <c r="G920" s="15">
        <f>VLOOKUP(A920, Table1[[Order ID]:[Order Date]], 2, FALSE)</f>
        <v>43444</v>
      </c>
    </row>
    <row r="921" spans="1:7" x14ac:dyDescent="0.35">
      <c r="A921" t="s">
        <v>607</v>
      </c>
      <c r="B921" s="2">
        <v>152</v>
      </c>
      <c r="C921" s="3">
        <v>50</v>
      </c>
      <c r="D921">
        <v>6</v>
      </c>
      <c r="E921" t="s">
        <v>879</v>
      </c>
      <c r="F921" t="s">
        <v>894</v>
      </c>
      <c r="G921" s="15">
        <f>VLOOKUP(A921, Table1[[Order ID]:[Order Date]], 2, FALSE)</f>
        <v>43445</v>
      </c>
    </row>
    <row r="922" spans="1:7" x14ac:dyDescent="0.35">
      <c r="A922" t="s">
        <v>609</v>
      </c>
      <c r="B922" s="2">
        <v>78</v>
      </c>
      <c r="C922" s="3">
        <v>27</v>
      </c>
      <c r="D922">
        <v>3</v>
      </c>
      <c r="E922" t="s">
        <v>879</v>
      </c>
      <c r="F922" t="s">
        <v>894</v>
      </c>
      <c r="G922" s="15">
        <f>VLOOKUP(A922, Table1[[Order ID]:[Order Date]], 2, FALSE)</f>
        <v>43445</v>
      </c>
    </row>
    <row r="923" spans="1:7" x14ac:dyDescent="0.35">
      <c r="A923" t="s">
        <v>611</v>
      </c>
      <c r="B923" s="2">
        <v>30</v>
      </c>
      <c r="C923" s="3">
        <v>11</v>
      </c>
      <c r="D923">
        <v>5</v>
      </c>
      <c r="E923" t="s">
        <v>879</v>
      </c>
      <c r="F923" t="s">
        <v>886</v>
      </c>
      <c r="G923" s="15">
        <f>VLOOKUP(A923, Table1[[Order ID]:[Order Date]], 2, FALSE)</f>
        <v>43445</v>
      </c>
    </row>
    <row r="924" spans="1:7" x14ac:dyDescent="0.35">
      <c r="A924" t="s">
        <v>613</v>
      </c>
      <c r="B924" s="2">
        <v>179</v>
      </c>
      <c r="C924" s="3">
        <v>25</v>
      </c>
      <c r="D924">
        <v>5</v>
      </c>
      <c r="E924" t="s">
        <v>879</v>
      </c>
      <c r="F924" t="s">
        <v>893</v>
      </c>
      <c r="G924" s="15">
        <f>VLOOKUP(A924, Table1[[Order ID]:[Order Date]], 2, FALSE)</f>
        <v>43446</v>
      </c>
    </row>
    <row r="925" spans="1:7" x14ac:dyDescent="0.35">
      <c r="A925" t="s">
        <v>615</v>
      </c>
      <c r="B925" s="2">
        <v>168</v>
      </c>
      <c r="C925" s="3">
        <v>56</v>
      </c>
      <c r="D925">
        <v>3</v>
      </c>
      <c r="E925" t="s">
        <v>879</v>
      </c>
      <c r="F925" t="s">
        <v>888</v>
      </c>
      <c r="G925" s="15">
        <f>VLOOKUP(A925, Table1[[Order ID]:[Order Date]], 2, FALSE)</f>
        <v>43447</v>
      </c>
    </row>
    <row r="926" spans="1:7" x14ac:dyDescent="0.35">
      <c r="A926" t="s">
        <v>615</v>
      </c>
      <c r="B926" s="2">
        <v>108</v>
      </c>
      <c r="C926" s="3">
        <v>22</v>
      </c>
      <c r="D926">
        <v>3</v>
      </c>
      <c r="E926" t="s">
        <v>885</v>
      </c>
      <c r="F926" t="s">
        <v>890</v>
      </c>
      <c r="G926" s="15">
        <f>VLOOKUP(A926, Table1[[Order ID]:[Order Date]], 2, FALSE)</f>
        <v>43447</v>
      </c>
    </row>
    <row r="927" spans="1:7" x14ac:dyDescent="0.35">
      <c r="A927" t="s">
        <v>615</v>
      </c>
      <c r="B927" s="2">
        <v>1622</v>
      </c>
      <c r="C927" s="3">
        <v>248</v>
      </c>
      <c r="D927">
        <v>3</v>
      </c>
      <c r="E927" t="s">
        <v>885</v>
      </c>
      <c r="F927" t="s">
        <v>884</v>
      </c>
      <c r="G927" s="15">
        <f>VLOOKUP(A927, Table1[[Order ID]:[Order Date]], 2, FALSE)</f>
        <v>43447</v>
      </c>
    </row>
    <row r="928" spans="1:7" x14ac:dyDescent="0.35">
      <c r="A928" t="s">
        <v>615</v>
      </c>
      <c r="B928" s="2">
        <v>323</v>
      </c>
      <c r="C928" s="3">
        <v>122</v>
      </c>
      <c r="D928">
        <v>5</v>
      </c>
      <c r="E928" t="s">
        <v>885</v>
      </c>
      <c r="F928" t="s">
        <v>884</v>
      </c>
      <c r="G928" s="15">
        <f>VLOOKUP(A928, Table1[[Order ID]:[Order Date]], 2, FALSE)</f>
        <v>43447</v>
      </c>
    </row>
    <row r="929" spans="1:7" x14ac:dyDescent="0.35">
      <c r="A929" t="s">
        <v>615</v>
      </c>
      <c r="B929" s="2">
        <v>12</v>
      </c>
      <c r="C929" s="3">
        <v>2</v>
      </c>
      <c r="D929">
        <v>2</v>
      </c>
      <c r="E929" t="s">
        <v>879</v>
      </c>
      <c r="F929" t="s">
        <v>887</v>
      </c>
      <c r="G929" s="15">
        <f>VLOOKUP(A929, Table1[[Order ID]:[Order Date]], 2, FALSE)</f>
        <v>43447</v>
      </c>
    </row>
    <row r="930" spans="1:7" x14ac:dyDescent="0.35">
      <c r="A930" t="s">
        <v>617</v>
      </c>
      <c r="B930" s="2">
        <v>125</v>
      </c>
      <c r="C930" s="3">
        <v>15</v>
      </c>
      <c r="D930">
        <v>5</v>
      </c>
      <c r="E930" t="s">
        <v>879</v>
      </c>
      <c r="F930" t="s">
        <v>878</v>
      </c>
      <c r="G930" s="15">
        <f>VLOOKUP(A930, Table1[[Order ID]:[Order Date]], 2, FALSE)</f>
        <v>43448</v>
      </c>
    </row>
    <row r="931" spans="1:7" x14ac:dyDescent="0.35">
      <c r="A931" t="s">
        <v>617</v>
      </c>
      <c r="B931" s="2">
        <v>685</v>
      </c>
      <c r="C931" s="3">
        <v>7</v>
      </c>
      <c r="D931">
        <v>7</v>
      </c>
      <c r="E931" t="s">
        <v>879</v>
      </c>
      <c r="F931" t="s">
        <v>883</v>
      </c>
      <c r="G931" s="15">
        <f>VLOOKUP(A931, Table1[[Order ID]:[Order Date]], 2, FALSE)</f>
        <v>43448</v>
      </c>
    </row>
    <row r="932" spans="1:7" x14ac:dyDescent="0.35">
      <c r="A932" t="s">
        <v>617</v>
      </c>
      <c r="B932" s="2">
        <v>850</v>
      </c>
      <c r="C932" s="3">
        <v>289</v>
      </c>
      <c r="D932">
        <v>5</v>
      </c>
      <c r="E932" t="s">
        <v>885</v>
      </c>
      <c r="F932" t="s">
        <v>891</v>
      </c>
      <c r="G932" s="15">
        <f>VLOOKUP(A932, Table1[[Order ID]:[Order Date]], 2, FALSE)</f>
        <v>43448</v>
      </c>
    </row>
    <row r="933" spans="1:7" x14ac:dyDescent="0.35">
      <c r="A933" t="s">
        <v>617</v>
      </c>
      <c r="B933" s="2">
        <v>1622</v>
      </c>
      <c r="C933" s="3">
        <v>-624</v>
      </c>
      <c r="D933">
        <v>5</v>
      </c>
      <c r="E933" t="s">
        <v>882</v>
      </c>
      <c r="F933" t="s">
        <v>897</v>
      </c>
      <c r="G933" s="15">
        <f>VLOOKUP(A933, Table1[[Order ID]:[Order Date]], 2, FALSE)</f>
        <v>43448</v>
      </c>
    </row>
    <row r="934" spans="1:7" x14ac:dyDescent="0.35">
      <c r="A934" t="s">
        <v>617</v>
      </c>
      <c r="B934" s="2">
        <v>259</v>
      </c>
      <c r="C934" s="3">
        <v>47</v>
      </c>
      <c r="D934">
        <v>5</v>
      </c>
      <c r="E934" t="s">
        <v>879</v>
      </c>
      <c r="F934" t="s">
        <v>886</v>
      </c>
      <c r="G934" s="15">
        <f>VLOOKUP(A934, Table1[[Order ID]:[Order Date]], 2, FALSE)</f>
        <v>43448</v>
      </c>
    </row>
    <row r="935" spans="1:7" x14ac:dyDescent="0.35">
      <c r="A935" t="s">
        <v>617</v>
      </c>
      <c r="B935" s="2">
        <v>33</v>
      </c>
      <c r="C935" s="3">
        <v>1</v>
      </c>
      <c r="D935">
        <v>2</v>
      </c>
      <c r="E935" t="s">
        <v>879</v>
      </c>
      <c r="F935" t="s">
        <v>878</v>
      </c>
      <c r="G935" s="15">
        <f>VLOOKUP(A935, Table1[[Order ID]:[Order Date]], 2, FALSE)</f>
        <v>43448</v>
      </c>
    </row>
    <row r="936" spans="1:7" x14ac:dyDescent="0.35">
      <c r="A936" t="s">
        <v>619</v>
      </c>
      <c r="B936" s="2">
        <v>40</v>
      </c>
      <c r="C936" s="3">
        <v>15</v>
      </c>
      <c r="D936">
        <v>1</v>
      </c>
      <c r="E936" t="s">
        <v>879</v>
      </c>
      <c r="F936" t="s">
        <v>893</v>
      </c>
      <c r="G936" s="15">
        <f>VLOOKUP(A936, Table1[[Order ID]:[Order Date]], 2, FALSE)</f>
        <v>43449</v>
      </c>
    </row>
    <row r="937" spans="1:7" x14ac:dyDescent="0.35">
      <c r="A937" t="s">
        <v>621</v>
      </c>
      <c r="B937" s="2">
        <v>102</v>
      </c>
      <c r="C937" s="3">
        <v>11</v>
      </c>
      <c r="D937">
        <v>6</v>
      </c>
      <c r="E937" t="s">
        <v>879</v>
      </c>
      <c r="F937" t="s">
        <v>880</v>
      </c>
      <c r="G937" s="15">
        <f>VLOOKUP(A937, Table1[[Order ID]:[Order Date]], 2, FALSE)</f>
        <v>43450</v>
      </c>
    </row>
    <row r="938" spans="1:7" x14ac:dyDescent="0.35">
      <c r="A938" t="s">
        <v>623</v>
      </c>
      <c r="B938" s="2">
        <v>103</v>
      </c>
      <c r="C938" s="3">
        <v>21</v>
      </c>
      <c r="D938">
        <v>7</v>
      </c>
      <c r="E938" t="s">
        <v>879</v>
      </c>
      <c r="F938" t="s">
        <v>894</v>
      </c>
      <c r="G938" s="15">
        <f>VLOOKUP(A938, Table1[[Order ID]:[Order Date]], 2, FALSE)</f>
        <v>43451</v>
      </c>
    </row>
    <row r="939" spans="1:7" x14ac:dyDescent="0.35">
      <c r="A939" t="s">
        <v>625</v>
      </c>
      <c r="B939" s="2">
        <v>460</v>
      </c>
      <c r="C939" s="3">
        <v>143</v>
      </c>
      <c r="D939">
        <v>3</v>
      </c>
      <c r="E939" t="s">
        <v>882</v>
      </c>
      <c r="F939" t="s">
        <v>881</v>
      </c>
      <c r="G939" s="15">
        <f>VLOOKUP(A939, Table1[[Order ID]:[Order Date]], 2, FALSE)</f>
        <v>43452</v>
      </c>
    </row>
    <row r="940" spans="1:7" x14ac:dyDescent="0.35">
      <c r="A940" t="s">
        <v>625</v>
      </c>
      <c r="B940" s="2">
        <v>125</v>
      </c>
      <c r="C940" s="3">
        <v>22</v>
      </c>
      <c r="D940">
        <v>3</v>
      </c>
      <c r="E940" t="s">
        <v>879</v>
      </c>
      <c r="F940" t="s">
        <v>894</v>
      </c>
      <c r="G940" s="15">
        <f>VLOOKUP(A940, Table1[[Order ID]:[Order Date]], 2, FALSE)</f>
        <v>43452</v>
      </c>
    </row>
    <row r="941" spans="1:7" x14ac:dyDescent="0.35">
      <c r="A941" t="s">
        <v>627</v>
      </c>
      <c r="B941" s="2">
        <v>277</v>
      </c>
      <c r="C941" s="3">
        <v>3</v>
      </c>
      <c r="D941">
        <v>1</v>
      </c>
      <c r="E941" t="s">
        <v>885</v>
      </c>
      <c r="F941" t="s">
        <v>891</v>
      </c>
      <c r="G941" s="15">
        <f>VLOOKUP(A941, Table1[[Order ID]:[Order Date]], 2, FALSE)</f>
        <v>43453</v>
      </c>
    </row>
    <row r="942" spans="1:7" x14ac:dyDescent="0.35">
      <c r="A942" t="s">
        <v>629</v>
      </c>
      <c r="B942" s="2">
        <v>80</v>
      </c>
      <c r="C942" s="3">
        <v>26</v>
      </c>
      <c r="D942">
        <v>9</v>
      </c>
      <c r="E942" t="s">
        <v>879</v>
      </c>
      <c r="F942" t="s">
        <v>887</v>
      </c>
      <c r="G942" s="15">
        <f>VLOOKUP(A942, Table1[[Order ID]:[Order Date]], 2, FALSE)</f>
        <v>43454</v>
      </c>
    </row>
    <row r="943" spans="1:7" x14ac:dyDescent="0.35">
      <c r="A943" t="s">
        <v>631</v>
      </c>
      <c r="B943" s="2">
        <v>100</v>
      </c>
      <c r="C943" s="3">
        <v>12</v>
      </c>
      <c r="D943">
        <v>2</v>
      </c>
      <c r="E943" t="s">
        <v>879</v>
      </c>
      <c r="F943" t="s">
        <v>880</v>
      </c>
      <c r="G943" s="15">
        <f>VLOOKUP(A943, Table1[[Order ID]:[Order Date]], 2, FALSE)</f>
        <v>43455</v>
      </c>
    </row>
    <row r="944" spans="1:7" x14ac:dyDescent="0.35">
      <c r="A944" t="s">
        <v>632</v>
      </c>
      <c r="B944" s="2">
        <v>244</v>
      </c>
      <c r="C944" s="3">
        <v>122</v>
      </c>
      <c r="D944">
        <v>5</v>
      </c>
      <c r="E944" t="s">
        <v>882</v>
      </c>
      <c r="F944" t="s">
        <v>896</v>
      </c>
      <c r="G944" s="15">
        <f>VLOOKUP(A944, Table1[[Order ID]:[Order Date]], 2, FALSE)</f>
        <v>43456</v>
      </c>
    </row>
    <row r="945" spans="1:7" x14ac:dyDescent="0.35">
      <c r="A945" t="s">
        <v>634</v>
      </c>
      <c r="B945" s="2">
        <v>28</v>
      </c>
      <c r="C945" s="3">
        <v>4</v>
      </c>
      <c r="D945">
        <v>1</v>
      </c>
      <c r="E945" t="s">
        <v>879</v>
      </c>
      <c r="F945" t="s">
        <v>880</v>
      </c>
      <c r="G945" s="15">
        <f>VLOOKUP(A945, Table1[[Order ID]:[Order Date]], 2, FALSE)</f>
        <v>43457</v>
      </c>
    </row>
    <row r="946" spans="1:7" x14ac:dyDescent="0.35">
      <c r="A946" t="s">
        <v>634</v>
      </c>
      <c r="B946" s="2">
        <v>110</v>
      </c>
      <c r="C946" s="3">
        <v>12</v>
      </c>
      <c r="D946">
        <v>7</v>
      </c>
      <c r="E946" t="s">
        <v>879</v>
      </c>
      <c r="F946" t="s">
        <v>894</v>
      </c>
      <c r="G946" s="15">
        <f>VLOOKUP(A946, Table1[[Order ID]:[Order Date]], 2, FALSE)</f>
        <v>43457</v>
      </c>
    </row>
    <row r="947" spans="1:7" x14ac:dyDescent="0.35">
      <c r="A947" t="s">
        <v>634</v>
      </c>
      <c r="B947" s="2">
        <v>636</v>
      </c>
      <c r="C947" s="3">
        <v>204</v>
      </c>
      <c r="D947">
        <v>2</v>
      </c>
      <c r="E947" t="s">
        <v>885</v>
      </c>
      <c r="F947" t="s">
        <v>892</v>
      </c>
      <c r="G947" s="15">
        <f>VLOOKUP(A947, Table1[[Order ID]:[Order Date]], 2, FALSE)</f>
        <v>43457</v>
      </c>
    </row>
    <row r="948" spans="1:7" x14ac:dyDescent="0.35">
      <c r="A948" t="s">
        <v>634</v>
      </c>
      <c r="B948" s="2">
        <v>1599</v>
      </c>
      <c r="C948" s="3">
        <v>37</v>
      </c>
      <c r="D948">
        <v>6</v>
      </c>
      <c r="E948" t="s">
        <v>885</v>
      </c>
      <c r="F948" t="s">
        <v>891</v>
      </c>
      <c r="G948" s="15">
        <f>VLOOKUP(A948, Table1[[Order ID]:[Order Date]], 2, FALSE)</f>
        <v>43457</v>
      </c>
    </row>
    <row r="949" spans="1:7" x14ac:dyDescent="0.35">
      <c r="A949" t="s">
        <v>634</v>
      </c>
      <c r="B949" s="2">
        <v>977</v>
      </c>
      <c r="C949" s="3">
        <v>244</v>
      </c>
      <c r="D949">
        <v>7</v>
      </c>
      <c r="E949" t="s">
        <v>885</v>
      </c>
      <c r="F949" t="s">
        <v>884</v>
      </c>
      <c r="G949" s="15">
        <f>VLOOKUP(A949, Table1[[Order ID]:[Order Date]], 2, FALSE)</f>
        <v>43457</v>
      </c>
    </row>
    <row r="950" spans="1:7" x14ac:dyDescent="0.35">
      <c r="A950" t="s">
        <v>636</v>
      </c>
      <c r="B950" s="2">
        <v>100</v>
      </c>
      <c r="C950" s="3">
        <v>7</v>
      </c>
      <c r="D950">
        <v>2</v>
      </c>
      <c r="E950" t="s">
        <v>879</v>
      </c>
      <c r="F950" t="s">
        <v>880</v>
      </c>
      <c r="G950" s="15">
        <f>VLOOKUP(A950, Table1[[Order ID]:[Order Date]], 2, FALSE)</f>
        <v>43458</v>
      </c>
    </row>
    <row r="951" spans="1:7" x14ac:dyDescent="0.35">
      <c r="A951" t="s">
        <v>638</v>
      </c>
      <c r="B951" s="2">
        <v>170</v>
      </c>
      <c r="C951" s="3">
        <v>19</v>
      </c>
      <c r="D951">
        <v>5</v>
      </c>
      <c r="E951" t="s">
        <v>879</v>
      </c>
      <c r="F951" t="s">
        <v>880</v>
      </c>
      <c r="G951" s="15">
        <f>VLOOKUP(A951, Table1[[Order ID]:[Order Date]], 2, FALSE)</f>
        <v>43459</v>
      </c>
    </row>
    <row r="952" spans="1:7" x14ac:dyDescent="0.35">
      <c r="A952" t="s">
        <v>638</v>
      </c>
      <c r="B952" s="2">
        <v>84</v>
      </c>
      <c r="C952" s="3">
        <v>-42</v>
      </c>
      <c r="D952">
        <v>2</v>
      </c>
      <c r="E952" t="s">
        <v>885</v>
      </c>
      <c r="F952" t="s">
        <v>890</v>
      </c>
      <c r="G952" s="15">
        <f>VLOOKUP(A952, Table1[[Order ID]:[Order Date]], 2, FALSE)</f>
        <v>43459</v>
      </c>
    </row>
    <row r="953" spans="1:7" x14ac:dyDescent="0.35">
      <c r="A953" t="s">
        <v>638</v>
      </c>
      <c r="B953" s="2">
        <v>71</v>
      </c>
      <c r="C953" s="3">
        <v>-44</v>
      </c>
      <c r="D953">
        <v>5</v>
      </c>
      <c r="E953" t="s">
        <v>885</v>
      </c>
      <c r="F953" t="s">
        <v>890</v>
      </c>
      <c r="G953" s="15">
        <f>VLOOKUP(A953, Table1[[Order ID]:[Order Date]], 2, FALSE)</f>
        <v>43459</v>
      </c>
    </row>
    <row r="954" spans="1:7" x14ac:dyDescent="0.35">
      <c r="A954" t="s">
        <v>640</v>
      </c>
      <c r="B954" s="2">
        <v>52</v>
      </c>
      <c r="C954" s="3">
        <v>18</v>
      </c>
      <c r="D954">
        <v>2</v>
      </c>
      <c r="E954" t="s">
        <v>879</v>
      </c>
      <c r="F954" t="s">
        <v>894</v>
      </c>
      <c r="G954" s="15">
        <f>VLOOKUP(A954, Table1[[Order ID]:[Order Date]], 2, FALSE)</f>
        <v>43460</v>
      </c>
    </row>
    <row r="955" spans="1:7" x14ac:dyDescent="0.35">
      <c r="A955" t="s">
        <v>642</v>
      </c>
      <c r="B955" s="2">
        <v>226</v>
      </c>
      <c r="C955" s="3">
        <v>58</v>
      </c>
      <c r="D955">
        <v>3</v>
      </c>
      <c r="E955" t="s">
        <v>885</v>
      </c>
      <c r="F955" t="s">
        <v>890</v>
      </c>
      <c r="G955" s="15">
        <f>VLOOKUP(A955, Table1[[Order ID]:[Order Date]], 2, FALSE)</f>
        <v>43461</v>
      </c>
    </row>
    <row r="956" spans="1:7" x14ac:dyDescent="0.35">
      <c r="A956" t="s">
        <v>642</v>
      </c>
      <c r="B956" s="2">
        <v>484</v>
      </c>
      <c r="C956" s="3">
        <v>28</v>
      </c>
      <c r="D956">
        <v>3</v>
      </c>
      <c r="E956" t="s">
        <v>885</v>
      </c>
      <c r="F956" t="s">
        <v>892</v>
      </c>
      <c r="G956" s="15">
        <f>VLOOKUP(A956, Table1[[Order ID]:[Order Date]], 2, FALSE)</f>
        <v>43461</v>
      </c>
    </row>
    <row r="957" spans="1:7" x14ac:dyDescent="0.35">
      <c r="A957" t="s">
        <v>642</v>
      </c>
      <c r="B957" s="2">
        <v>253</v>
      </c>
      <c r="C957" s="3">
        <v>-11</v>
      </c>
      <c r="D957">
        <v>1</v>
      </c>
      <c r="E957" t="s">
        <v>879</v>
      </c>
      <c r="F957" t="s">
        <v>883</v>
      </c>
      <c r="G957" s="15">
        <f>VLOOKUP(A957, Table1[[Order ID]:[Order Date]], 2, FALSE)</f>
        <v>43461</v>
      </c>
    </row>
    <row r="958" spans="1:7" x14ac:dyDescent="0.35">
      <c r="A958" t="s">
        <v>642</v>
      </c>
      <c r="B958" s="2">
        <v>3873</v>
      </c>
      <c r="C958" s="3">
        <v>891</v>
      </c>
      <c r="D958">
        <v>6</v>
      </c>
      <c r="E958" t="s">
        <v>885</v>
      </c>
      <c r="F958" t="s">
        <v>884</v>
      </c>
      <c r="G958" s="15">
        <f>VLOOKUP(A958, Table1[[Order ID]:[Order Date]], 2, FALSE)</f>
        <v>43461</v>
      </c>
    </row>
    <row r="959" spans="1:7" x14ac:dyDescent="0.35">
      <c r="A959" t="s">
        <v>644</v>
      </c>
      <c r="B959" s="2">
        <v>148</v>
      </c>
      <c r="C959" s="3">
        <v>54</v>
      </c>
      <c r="D959">
        <v>2</v>
      </c>
      <c r="E959" t="s">
        <v>882</v>
      </c>
      <c r="F959" t="s">
        <v>881</v>
      </c>
      <c r="G959" s="15">
        <f>VLOOKUP(A959, Table1[[Order ID]:[Order Date]], 2, FALSE)</f>
        <v>43462</v>
      </c>
    </row>
    <row r="960" spans="1:7" x14ac:dyDescent="0.35">
      <c r="A960" t="s">
        <v>646</v>
      </c>
      <c r="B960" s="2">
        <v>27</v>
      </c>
      <c r="C960" s="3">
        <v>12</v>
      </c>
      <c r="D960">
        <v>1</v>
      </c>
      <c r="E960" t="s">
        <v>879</v>
      </c>
      <c r="F960" t="s">
        <v>894</v>
      </c>
      <c r="G960" s="15">
        <f>VLOOKUP(A960, Table1[[Order ID]:[Order Date]], 2, FALSE)</f>
        <v>43463</v>
      </c>
    </row>
    <row r="961" spans="1:7" x14ac:dyDescent="0.35">
      <c r="A961" t="s">
        <v>646</v>
      </c>
      <c r="B961" s="2">
        <v>314</v>
      </c>
      <c r="C961" s="3">
        <v>-41</v>
      </c>
      <c r="D961">
        <v>3</v>
      </c>
      <c r="E961" t="s">
        <v>885</v>
      </c>
      <c r="F961" t="s">
        <v>891</v>
      </c>
      <c r="G961" s="15">
        <f>VLOOKUP(A961, Table1[[Order ID]:[Order Date]], 2, FALSE)</f>
        <v>43463</v>
      </c>
    </row>
    <row r="962" spans="1:7" x14ac:dyDescent="0.35">
      <c r="A962" t="s">
        <v>646</v>
      </c>
      <c r="B962" s="2">
        <v>1228</v>
      </c>
      <c r="C962" s="3">
        <v>14</v>
      </c>
      <c r="D962">
        <v>3</v>
      </c>
      <c r="E962" t="s">
        <v>882</v>
      </c>
      <c r="F962" t="s">
        <v>881</v>
      </c>
      <c r="G962" s="15">
        <f>VLOOKUP(A962, Table1[[Order ID]:[Order Date]], 2, FALSE)</f>
        <v>43463</v>
      </c>
    </row>
    <row r="963" spans="1:7" x14ac:dyDescent="0.35">
      <c r="A963" t="s">
        <v>647</v>
      </c>
      <c r="B963" s="2">
        <v>57</v>
      </c>
      <c r="C963" s="3">
        <v>6</v>
      </c>
      <c r="D963">
        <v>5</v>
      </c>
      <c r="E963" t="s">
        <v>879</v>
      </c>
      <c r="F963" t="s">
        <v>889</v>
      </c>
      <c r="G963" s="15">
        <f>VLOOKUP(A963, Table1[[Order ID]:[Order Date]], 2, FALSE)</f>
        <v>43464</v>
      </c>
    </row>
    <row r="964" spans="1:7" x14ac:dyDescent="0.35">
      <c r="A964" t="s">
        <v>649</v>
      </c>
      <c r="B964" s="2">
        <v>200</v>
      </c>
      <c r="C964" s="3">
        <v>7</v>
      </c>
      <c r="D964">
        <v>4</v>
      </c>
      <c r="E964" t="s">
        <v>885</v>
      </c>
      <c r="F964" t="s">
        <v>891</v>
      </c>
      <c r="G964" s="15">
        <f>VLOOKUP(A964, Table1[[Order ID]:[Order Date]], 2, FALSE)</f>
        <v>43465</v>
      </c>
    </row>
    <row r="965" spans="1:7" x14ac:dyDescent="0.35">
      <c r="A965" t="s">
        <v>650</v>
      </c>
      <c r="B965" s="2">
        <v>25</v>
      </c>
      <c r="C965" s="3">
        <v>10</v>
      </c>
      <c r="D965">
        <v>1</v>
      </c>
      <c r="E965" t="s">
        <v>882</v>
      </c>
      <c r="F965" t="s">
        <v>896</v>
      </c>
      <c r="G965" s="15">
        <f>VLOOKUP(A965, Table1[[Order ID]:[Order Date]], 2, FALSE)</f>
        <v>43466</v>
      </c>
    </row>
    <row r="966" spans="1:7" x14ac:dyDescent="0.35">
      <c r="A966" t="s">
        <v>650</v>
      </c>
      <c r="B966" s="2">
        <v>122</v>
      </c>
      <c r="C966" s="3">
        <v>15</v>
      </c>
      <c r="D966">
        <v>3</v>
      </c>
      <c r="E966" t="s">
        <v>885</v>
      </c>
      <c r="F966" t="s">
        <v>890</v>
      </c>
      <c r="G966" s="15">
        <f>VLOOKUP(A966, Table1[[Order ID]:[Order Date]], 2, FALSE)</f>
        <v>43466</v>
      </c>
    </row>
    <row r="967" spans="1:7" x14ac:dyDescent="0.35">
      <c r="A967" t="s">
        <v>652</v>
      </c>
      <c r="B967" s="2">
        <v>1308</v>
      </c>
      <c r="C967" s="3">
        <v>536</v>
      </c>
      <c r="D967">
        <v>3</v>
      </c>
      <c r="E967" t="s">
        <v>882</v>
      </c>
      <c r="F967" t="s">
        <v>895</v>
      </c>
      <c r="G967" s="15">
        <f>VLOOKUP(A967, Table1[[Order ID]:[Order Date]], 2, FALSE)</f>
        <v>43467</v>
      </c>
    </row>
    <row r="968" spans="1:7" x14ac:dyDescent="0.35">
      <c r="A968" t="s">
        <v>652</v>
      </c>
      <c r="B968" s="2">
        <v>216</v>
      </c>
      <c r="C968" s="3">
        <v>-135</v>
      </c>
      <c r="D968">
        <v>3</v>
      </c>
      <c r="E968" t="s">
        <v>882</v>
      </c>
      <c r="F968" t="s">
        <v>881</v>
      </c>
      <c r="G968" s="15">
        <f>VLOOKUP(A968, Table1[[Order ID]:[Order Date]], 2, FALSE)</f>
        <v>43467</v>
      </c>
    </row>
    <row r="969" spans="1:7" x14ac:dyDescent="0.35">
      <c r="A969" t="s">
        <v>652</v>
      </c>
      <c r="B969" s="2">
        <v>154</v>
      </c>
      <c r="C969" s="3">
        <v>-85</v>
      </c>
      <c r="D969">
        <v>3</v>
      </c>
      <c r="E969" t="s">
        <v>882</v>
      </c>
      <c r="F969" t="s">
        <v>881</v>
      </c>
      <c r="G969" s="15">
        <f>VLOOKUP(A969, Table1[[Order ID]:[Order Date]], 2, FALSE)</f>
        <v>43467</v>
      </c>
    </row>
    <row r="970" spans="1:7" x14ac:dyDescent="0.35">
      <c r="A970" t="s">
        <v>654</v>
      </c>
      <c r="B970" s="2">
        <v>40</v>
      </c>
      <c r="C970" s="3">
        <v>13</v>
      </c>
      <c r="D970">
        <v>3</v>
      </c>
      <c r="E970" t="s">
        <v>879</v>
      </c>
      <c r="F970" t="s">
        <v>880</v>
      </c>
      <c r="G970" s="15">
        <f>VLOOKUP(A970, Table1[[Order ID]:[Order Date]], 2, FALSE)</f>
        <v>43468</v>
      </c>
    </row>
    <row r="971" spans="1:7" x14ac:dyDescent="0.35">
      <c r="A971" t="s">
        <v>654</v>
      </c>
      <c r="B971" s="2">
        <v>351</v>
      </c>
      <c r="C971" s="3">
        <v>-94</v>
      </c>
      <c r="D971">
        <v>5</v>
      </c>
      <c r="E971" t="s">
        <v>885</v>
      </c>
      <c r="F971" t="s">
        <v>891</v>
      </c>
      <c r="G971" s="15">
        <f>VLOOKUP(A971, Table1[[Order ID]:[Order Date]], 2, FALSE)</f>
        <v>43468</v>
      </c>
    </row>
    <row r="972" spans="1:7" x14ac:dyDescent="0.35">
      <c r="A972" t="s">
        <v>654</v>
      </c>
      <c r="B972" s="2">
        <v>595</v>
      </c>
      <c r="C972" s="3">
        <v>119</v>
      </c>
      <c r="D972">
        <v>4</v>
      </c>
      <c r="E972" t="s">
        <v>882</v>
      </c>
      <c r="F972" t="s">
        <v>895</v>
      </c>
      <c r="G972" s="15">
        <f>VLOOKUP(A972, Table1[[Order ID]:[Order Date]], 2, FALSE)</f>
        <v>43468</v>
      </c>
    </row>
    <row r="973" spans="1:7" x14ac:dyDescent="0.35">
      <c r="A973" t="s">
        <v>654</v>
      </c>
      <c r="B973" s="2">
        <v>151</v>
      </c>
      <c r="C973" s="3">
        <v>29</v>
      </c>
      <c r="D973">
        <v>5</v>
      </c>
      <c r="E973" t="s">
        <v>879</v>
      </c>
      <c r="F973" t="s">
        <v>886</v>
      </c>
      <c r="G973" s="15">
        <f>VLOOKUP(A973, Table1[[Order ID]:[Order Date]], 2, FALSE)</f>
        <v>43468</v>
      </c>
    </row>
    <row r="974" spans="1:7" x14ac:dyDescent="0.35">
      <c r="A974" t="s">
        <v>654</v>
      </c>
      <c r="B974" s="2">
        <v>58</v>
      </c>
      <c r="C974" s="3">
        <v>17</v>
      </c>
      <c r="D974">
        <v>2</v>
      </c>
      <c r="E974" t="s">
        <v>879</v>
      </c>
      <c r="F974" t="s">
        <v>886</v>
      </c>
      <c r="G974" s="15">
        <f>VLOOKUP(A974, Table1[[Order ID]:[Order Date]], 2, FALSE)</f>
        <v>43468</v>
      </c>
    </row>
    <row r="975" spans="1:7" x14ac:dyDescent="0.35">
      <c r="A975" t="s">
        <v>654</v>
      </c>
      <c r="B975" s="2">
        <v>202</v>
      </c>
      <c r="C975" s="3">
        <v>89</v>
      </c>
      <c r="D975">
        <v>9</v>
      </c>
      <c r="E975" t="s">
        <v>879</v>
      </c>
      <c r="F975" t="s">
        <v>880</v>
      </c>
      <c r="G975" s="15">
        <f>VLOOKUP(A975, Table1[[Order ID]:[Order Date]], 2, FALSE)</f>
        <v>43468</v>
      </c>
    </row>
    <row r="976" spans="1:7" x14ac:dyDescent="0.35">
      <c r="A976" t="s">
        <v>656</v>
      </c>
      <c r="B976" s="2">
        <v>73</v>
      </c>
      <c r="C976" s="3">
        <v>-36</v>
      </c>
      <c r="D976">
        <v>3</v>
      </c>
      <c r="E976" t="s">
        <v>882</v>
      </c>
      <c r="F976" t="s">
        <v>881</v>
      </c>
      <c r="G976" s="15">
        <f>VLOOKUP(A976, Table1[[Order ID]:[Order Date]], 2, FALSE)</f>
        <v>43469</v>
      </c>
    </row>
    <row r="977" spans="1:7" x14ac:dyDescent="0.35">
      <c r="A977" t="s">
        <v>658</v>
      </c>
      <c r="B977" s="2">
        <v>71</v>
      </c>
      <c r="C977" s="3">
        <v>-14</v>
      </c>
      <c r="D977">
        <v>4</v>
      </c>
      <c r="E977" t="s">
        <v>882</v>
      </c>
      <c r="F977" t="s">
        <v>896</v>
      </c>
      <c r="G977" s="15">
        <f>VLOOKUP(A977, Table1[[Order ID]:[Order Date]], 2, FALSE)</f>
        <v>43469</v>
      </c>
    </row>
    <row r="978" spans="1:7" x14ac:dyDescent="0.35">
      <c r="A978" t="s">
        <v>660</v>
      </c>
      <c r="B978" s="2">
        <v>81</v>
      </c>
      <c r="C978" s="3">
        <v>-44</v>
      </c>
      <c r="D978">
        <v>3</v>
      </c>
      <c r="E978" t="s">
        <v>879</v>
      </c>
      <c r="F978" t="s">
        <v>894</v>
      </c>
      <c r="G978" s="15">
        <f>VLOOKUP(A978, Table1[[Order ID]:[Order Date]], 2, FALSE)</f>
        <v>43469</v>
      </c>
    </row>
    <row r="979" spans="1:7" x14ac:dyDescent="0.35">
      <c r="A979" t="s">
        <v>660</v>
      </c>
      <c r="B979" s="2">
        <v>412</v>
      </c>
      <c r="C979" s="3">
        <v>-412</v>
      </c>
      <c r="D979">
        <v>6</v>
      </c>
      <c r="E979" t="s">
        <v>879</v>
      </c>
      <c r="F979" t="s">
        <v>888</v>
      </c>
      <c r="G979" s="15">
        <f>VLOOKUP(A979, Table1[[Order ID]:[Order Date]], 2, FALSE)</f>
        <v>43469</v>
      </c>
    </row>
    <row r="980" spans="1:7" x14ac:dyDescent="0.35">
      <c r="A980" t="s">
        <v>660</v>
      </c>
      <c r="B980" s="2">
        <v>207</v>
      </c>
      <c r="C980" s="3">
        <v>-100</v>
      </c>
      <c r="D980">
        <v>2</v>
      </c>
      <c r="E980" t="s">
        <v>879</v>
      </c>
      <c r="F980" t="s">
        <v>888</v>
      </c>
      <c r="G980" s="15">
        <f>VLOOKUP(A980, Table1[[Order ID]:[Order Date]], 2, FALSE)</f>
        <v>43469</v>
      </c>
    </row>
    <row r="981" spans="1:7" x14ac:dyDescent="0.35">
      <c r="A981" t="s">
        <v>662</v>
      </c>
      <c r="B981" s="2">
        <v>105</v>
      </c>
      <c r="C981" s="3">
        <v>33</v>
      </c>
      <c r="D981">
        <v>6</v>
      </c>
      <c r="E981" t="s">
        <v>879</v>
      </c>
      <c r="F981" t="s">
        <v>888</v>
      </c>
      <c r="G981" s="15">
        <f>VLOOKUP(A981, Table1[[Order ID]:[Order Date]], 2, FALSE)</f>
        <v>43469</v>
      </c>
    </row>
    <row r="982" spans="1:7" x14ac:dyDescent="0.35">
      <c r="A982" t="s">
        <v>664</v>
      </c>
      <c r="B982" s="2">
        <v>162</v>
      </c>
      <c r="C982" s="3">
        <v>20</v>
      </c>
      <c r="D982">
        <v>3</v>
      </c>
      <c r="E982" t="s">
        <v>882</v>
      </c>
      <c r="F982" t="s">
        <v>881</v>
      </c>
      <c r="G982" s="15">
        <f>VLOOKUP(A982, Table1[[Order ID]:[Order Date]], 2, FALSE)</f>
        <v>43469</v>
      </c>
    </row>
    <row r="983" spans="1:7" x14ac:dyDescent="0.35">
      <c r="A983" t="s">
        <v>664</v>
      </c>
      <c r="B983" s="2">
        <v>150</v>
      </c>
      <c r="C983" s="3">
        <v>32</v>
      </c>
      <c r="D983">
        <v>3</v>
      </c>
      <c r="E983" t="s">
        <v>879</v>
      </c>
      <c r="F983" t="s">
        <v>886</v>
      </c>
      <c r="G983" s="15">
        <f>VLOOKUP(A983, Table1[[Order ID]:[Order Date]], 2, FALSE)</f>
        <v>43469</v>
      </c>
    </row>
    <row r="984" spans="1:7" x14ac:dyDescent="0.35">
      <c r="A984" t="s">
        <v>664</v>
      </c>
      <c r="B984" s="2">
        <v>1657</v>
      </c>
      <c r="C984" s="3">
        <v>460</v>
      </c>
      <c r="D984">
        <v>4</v>
      </c>
      <c r="E984" t="s">
        <v>882</v>
      </c>
      <c r="F984" t="s">
        <v>881</v>
      </c>
      <c r="G984" s="15">
        <f>VLOOKUP(A984, Table1[[Order ID]:[Order Date]], 2, FALSE)</f>
        <v>43469</v>
      </c>
    </row>
    <row r="985" spans="1:7" x14ac:dyDescent="0.35">
      <c r="A985" t="s">
        <v>666</v>
      </c>
      <c r="B985" s="2">
        <v>61</v>
      </c>
      <c r="C985" s="3">
        <v>25</v>
      </c>
      <c r="D985">
        <v>4</v>
      </c>
      <c r="E985" t="s">
        <v>879</v>
      </c>
      <c r="F985" t="s">
        <v>888</v>
      </c>
      <c r="G985" s="15">
        <f>VLOOKUP(A985, Table1[[Order ID]:[Order Date]], 2, FALSE)</f>
        <v>43470</v>
      </c>
    </row>
    <row r="986" spans="1:7" x14ac:dyDescent="0.35">
      <c r="A986" t="s">
        <v>668</v>
      </c>
      <c r="B986" s="2">
        <v>1101</v>
      </c>
      <c r="C986" s="3">
        <v>352</v>
      </c>
      <c r="D986">
        <v>3</v>
      </c>
      <c r="E986" t="s">
        <v>882</v>
      </c>
      <c r="F986" t="s">
        <v>895</v>
      </c>
      <c r="G986" s="15">
        <f>VLOOKUP(A986, Table1[[Order ID]:[Order Date]], 2, FALSE)</f>
        <v>43470</v>
      </c>
    </row>
    <row r="987" spans="1:7" x14ac:dyDescent="0.35">
      <c r="A987" t="s">
        <v>669</v>
      </c>
      <c r="B987" s="2">
        <v>61</v>
      </c>
      <c r="C987" s="3">
        <v>1</v>
      </c>
      <c r="D987">
        <v>2</v>
      </c>
      <c r="E987" t="s">
        <v>882</v>
      </c>
      <c r="F987" t="s">
        <v>896</v>
      </c>
      <c r="G987" s="15">
        <f>VLOOKUP(A987, Table1[[Order ID]:[Order Date]], 2, FALSE)</f>
        <v>43470</v>
      </c>
    </row>
    <row r="988" spans="1:7" x14ac:dyDescent="0.35">
      <c r="A988" t="s">
        <v>669</v>
      </c>
      <c r="B988" s="2">
        <v>59</v>
      </c>
      <c r="C988" s="3">
        <v>25</v>
      </c>
      <c r="D988">
        <v>3</v>
      </c>
      <c r="E988" t="s">
        <v>879</v>
      </c>
      <c r="F988" t="s">
        <v>894</v>
      </c>
      <c r="G988" s="15">
        <f>VLOOKUP(A988, Table1[[Order ID]:[Order Date]], 2, FALSE)</f>
        <v>43470</v>
      </c>
    </row>
    <row r="989" spans="1:7" x14ac:dyDescent="0.35">
      <c r="A989" t="s">
        <v>670</v>
      </c>
      <c r="B989" s="2">
        <v>61</v>
      </c>
      <c r="C989" s="3">
        <v>18</v>
      </c>
      <c r="D989">
        <v>2</v>
      </c>
      <c r="E989" t="s">
        <v>885</v>
      </c>
      <c r="F989" t="s">
        <v>890</v>
      </c>
      <c r="G989" s="15">
        <f>VLOOKUP(A989, Table1[[Order ID]:[Order Date]], 2, FALSE)</f>
        <v>43470</v>
      </c>
    </row>
    <row r="990" spans="1:7" x14ac:dyDescent="0.35">
      <c r="A990" t="s">
        <v>670</v>
      </c>
      <c r="B990" s="2">
        <v>136</v>
      </c>
      <c r="C990" s="3">
        <v>41</v>
      </c>
      <c r="D990">
        <v>3</v>
      </c>
      <c r="E990" t="s">
        <v>885</v>
      </c>
      <c r="F990" t="s">
        <v>890</v>
      </c>
      <c r="G990" s="15">
        <f>VLOOKUP(A990, Table1[[Order ID]:[Order Date]], 2, FALSE)</f>
        <v>43470</v>
      </c>
    </row>
    <row r="991" spans="1:7" x14ac:dyDescent="0.35">
      <c r="A991" t="s">
        <v>670</v>
      </c>
      <c r="B991" s="2">
        <v>469</v>
      </c>
      <c r="C991" s="3">
        <v>33</v>
      </c>
      <c r="D991">
        <v>4</v>
      </c>
      <c r="E991" t="s">
        <v>885</v>
      </c>
      <c r="F991" t="s">
        <v>891</v>
      </c>
      <c r="G991" s="15">
        <f>VLOOKUP(A991, Table1[[Order ID]:[Order Date]], 2, FALSE)</f>
        <v>43470</v>
      </c>
    </row>
    <row r="992" spans="1:7" x14ac:dyDescent="0.35">
      <c r="A992" t="s">
        <v>672</v>
      </c>
      <c r="B992" s="2">
        <v>55</v>
      </c>
      <c r="C992" s="3">
        <v>4</v>
      </c>
      <c r="D992">
        <v>2</v>
      </c>
      <c r="E992" t="s">
        <v>879</v>
      </c>
      <c r="F992" t="s">
        <v>894</v>
      </c>
      <c r="G992" s="15">
        <f>VLOOKUP(A992, Table1[[Order ID]:[Order Date]], 2, FALSE)</f>
        <v>43471</v>
      </c>
    </row>
    <row r="993" spans="1:7" x14ac:dyDescent="0.35">
      <c r="A993" t="s">
        <v>672</v>
      </c>
      <c r="B993" s="2">
        <v>13</v>
      </c>
      <c r="C993" s="3">
        <v>3</v>
      </c>
      <c r="D993">
        <v>2</v>
      </c>
      <c r="E993" t="s">
        <v>879</v>
      </c>
      <c r="F993" t="s">
        <v>886</v>
      </c>
      <c r="G993" s="15">
        <f>VLOOKUP(A993, Table1[[Order ID]:[Order Date]], 2, FALSE)</f>
        <v>43471</v>
      </c>
    </row>
    <row r="994" spans="1:7" x14ac:dyDescent="0.35">
      <c r="A994" t="s">
        <v>672</v>
      </c>
      <c r="B994" s="2">
        <v>46</v>
      </c>
      <c r="C994" s="3">
        <v>0</v>
      </c>
      <c r="D994">
        <v>4</v>
      </c>
      <c r="E994" t="s">
        <v>879</v>
      </c>
      <c r="F994" t="s">
        <v>889</v>
      </c>
    </row>
    <row r="995" spans="1:7" x14ac:dyDescent="0.35">
      <c r="A995" t="s">
        <v>674</v>
      </c>
      <c r="B995" s="2">
        <v>177</v>
      </c>
      <c r="C995" s="3">
        <v>41</v>
      </c>
      <c r="D995">
        <v>4</v>
      </c>
      <c r="E995" t="s">
        <v>879</v>
      </c>
      <c r="F995" t="s">
        <v>878</v>
      </c>
      <c r="G995" s="15">
        <f>VLOOKUP(A995, Table1[[Order ID]:[Order Date]], 2, FALSE)</f>
        <v>43472</v>
      </c>
    </row>
    <row r="996" spans="1:7" x14ac:dyDescent="0.35">
      <c r="A996" t="s">
        <v>676</v>
      </c>
      <c r="B996" s="2">
        <v>646</v>
      </c>
      <c r="C996" s="3">
        <v>-23</v>
      </c>
      <c r="D996">
        <v>2</v>
      </c>
      <c r="E996" t="s">
        <v>885</v>
      </c>
      <c r="F996" t="s">
        <v>892</v>
      </c>
      <c r="G996" s="15">
        <f>VLOOKUP(A996, Table1[[Order ID]:[Order Date]], 2, FALSE)</f>
        <v>43473</v>
      </c>
    </row>
    <row r="997" spans="1:7" x14ac:dyDescent="0.35">
      <c r="A997" t="s">
        <v>677</v>
      </c>
      <c r="B997" s="2">
        <v>48</v>
      </c>
      <c r="C997" s="3">
        <v>20</v>
      </c>
      <c r="D997">
        <v>4</v>
      </c>
      <c r="E997" t="s">
        <v>879</v>
      </c>
      <c r="F997" t="s">
        <v>894</v>
      </c>
      <c r="G997" s="15">
        <f>VLOOKUP(A997, Table1[[Order ID]:[Order Date]], 2, FALSE)</f>
        <v>43474</v>
      </c>
    </row>
    <row r="998" spans="1:7" x14ac:dyDescent="0.35">
      <c r="A998" t="s">
        <v>677</v>
      </c>
      <c r="B998" s="2">
        <v>26</v>
      </c>
      <c r="C998" s="3">
        <v>7</v>
      </c>
      <c r="D998">
        <v>4</v>
      </c>
      <c r="E998" t="s">
        <v>879</v>
      </c>
      <c r="F998" t="s">
        <v>886</v>
      </c>
      <c r="G998" s="15">
        <f>VLOOKUP(A998, Table1[[Order ID]:[Order Date]], 2, FALSE)</f>
        <v>43474</v>
      </c>
    </row>
    <row r="999" spans="1:7" x14ac:dyDescent="0.35">
      <c r="A999" t="s">
        <v>677</v>
      </c>
      <c r="B999" s="2">
        <v>149</v>
      </c>
      <c r="C999" s="3">
        <v>15</v>
      </c>
      <c r="D999">
        <v>3</v>
      </c>
      <c r="E999" t="s">
        <v>879</v>
      </c>
      <c r="F999" t="s">
        <v>888</v>
      </c>
      <c r="G999" s="15">
        <f>VLOOKUP(A999, Table1[[Order ID]:[Order Date]], 2, FALSE)</f>
        <v>43474</v>
      </c>
    </row>
    <row r="1000" spans="1:7" x14ac:dyDescent="0.35">
      <c r="A1000" t="s">
        <v>677</v>
      </c>
      <c r="B1000" s="2">
        <v>1547</v>
      </c>
      <c r="C1000" s="3">
        <v>340</v>
      </c>
      <c r="D1000">
        <v>6</v>
      </c>
      <c r="E1000" t="s">
        <v>885</v>
      </c>
      <c r="F1000" t="s">
        <v>890</v>
      </c>
      <c r="G1000" s="15">
        <f>VLOOKUP(A1000, Table1[[Order ID]:[Order Date]], 2, FALSE)</f>
        <v>43474</v>
      </c>
    </row>
    <row r="1001" spans="1:7" x14ac:dyDescent="0.35">
      <c r="A1001" t="s">
        <v>677</v>
      </c>
      <c r="B1001" s="2">
        <v>137</v>
      </c>
      <c r="C1001" s="3">
        <v>38</v>
      </c>
      <c r="D1001">
        <v>5</v>
      </c>
      <c r="E1001" t="s">
        <v>879</v>
      </c>
      <c r="F1001" t="s">
        <v>886</v>
      </c>
      <c r="G1001" s="15">
        <f>VLOOKUP(A1001, Table1[[Order ID]:[Order Date]], 2, FALSE)</f>
        <v>43474</v>
      </c>
    </row>
    <row r="1002" spans="1:7" x14ac:dyDescent="0.35">
      <c r="A1002" t="s">
        <v>679</v>
      </c>
      <c r="B1002" s="2">
        <v>169</v>
      </c>
      <c r="C1002" s="3">
        <v>38</v>
      </c>
      <c r="D1002">
        <v>3</v>
      </c>
      <c r="E1002" t="s">
        <v>879</v>
      </c>
      <c r="F1002" t="s">
        <v>888</v>
      </c>
      <c r="G1002" s="15">
        <f>VLOOKUP(A1002, Table1[[Order ID]:[Order Date]], 2, FALSE)</f>
        <v>43475</v>
      </c>
    </row>
    <row r="1003" spans="1:7" x14ac:dyDescent="0.35">
      <c r="A1003" t="s">
        <v>681</v>
      </c>
      <c r="B1003" s="2">
        <v>245</v>
      </c>
      <c r="C1003" s="3">
        <v>10</v>
      </c>
      <c r="D1003">
        <v>2</v>
      </c>
      <c r="E1003" t="s">
        <v>882</v>
      </c>
      <c r="F1003" t="s">
        <v>895</v>
      </c>
      <c r="G1003" s="15">
        <f>VLOOKUP(A1003, Table1[[Order ID]:[Order Date]], 2, FALSE)</f>
        <v>43476</v>
      </c>
    </row>
    <row r="1004" spans="1:7" x14ac:dyDescent="0.35">
      <c r="A1004" t="s">
        <v>681</v>
      </c>
      <c r="B1004" s="2">
        <v>60</v>
      </c>
      <c r="C1004" s="3">
        <v>3</v>
      </c>
      <c r="D1004">
        <v>3</v>
      </c>
      <c r="E1004" t="s">
        <v>879</v>
      </c>
      <c r="F1004" t="s">
        <v>888</v>
      </c>
      <c r="G1004" s="15">
        <f>VLOOKUP(A1004, Table1[[Order ID]:[Order Date]], 2, FALSE)</f>
        <v>43476</v>
      </c>
    </row>
    <row r="1005" spans="1:7" x14ac:dyDescent="0.35">
      <c r="A1005" t="s">
        <v>681</v>
      </c>
      <c r="B1005" s="2">
        <v>63</v>
      </c>
      <c r="C1005" s="3">
        <v>14</v>
      </c>
      <c r="D1005">
        <v>2</v>
      </c>
      <c r="E1005" t="s">
        <v>879</v>
      </c>
      <c r="F1005" t="s">
        <v>878</v>
      </c>
      <c r="G1005" s="15">
        <f>VLOOKUP(A1005, Table1[[Order ID]:[Order Date]], 2, FALSE)</f>
        <v>43476</v>
      </c>
    </row>
    <row r="1006" spans="1:7" x14ac:dyDescent="0.35">
      <c r="A1006" t="s">
        <v>681</v>
      </c>
      <c r="B1006" s="2">
        <v>765</v>
      </c>
      <c r="C1006" s="3">
        <v>-36</v>
      </c>
      <c r="D1006">
        <v>3</v>
      </c>
      <c r="E1006" t="s">
        <v>885</v>
      </c>
      <c r="F1006" t="s">
        <v>891</v>
      </c>
      <c r="G1006" s="15">
        <f>VLOOKUP(A1006, Table1[[Order ID]:[Order Date]], 2, FALSE)</f>
        <v>43476</v>
      </c>
    </row>
    <row r="1007" spans="1:7" x14ac:dyDescent="0.35">
      <c r="A1007" t="s">
        <v>683</v>
      </c>
      <c r="B1007" s="2">
        <v>146</v>
      </c>
      <c r="C1007" s="3">
        <v>7</v>
      </c>
      <c r="D1007">
        <v>2</v>
      </c>
      <c r="E1007" t="s">
        <v>885</v>
      </c>
      <c r="F1007" t="s">
        <v>884</v>
      </c>
      <c r="G1007" s="15">
        <f>VLOOKUP(A1007, Table1[[Order ID]:[Order Date]], 2, FALSE)</f>
        <v>43477</v>
      </c>
    </row>
    <row r="1008" spans="1:7" x14ac:dyDescent="0.35">
      <c r="A1008" t="s">
        <v>684</v>
      </c>
      <c r="B1008" s="2">
        <v>290</v>
      </c>
      <c r="C1008" s="3">
        <v>35</v>
      </c>
      <c r="D1008">
        <v>6</v>
      </c>
      <c r="E1008" t="s">
        <v>879</v>
      </c>
      <c r="F1008" t="s">
        <v>886</v>
      </c>
      <c r="G1008" s="15">
        <f>VLOOKUP(A1008, Table1[[Order ID]:[Order Date]], 2, FALSE)</f>
        <v>43478</v>
      </c>
    </row>
    <row r="1009" spans="1:7" x14ac:dyDescent="0.35">
      <c r="A1009" t="s">
        <v>684</v>
      </c>
      <c r="B1009" s="2">
        <v>207</v>
      </c>
      <c r="C1009" s="3">
        <v>33</v>
      </c>
      <c r="D1009">
        <v>2</v>
      </c>
      <c r="E1009" t="s">
        <v>885</v>
      </c>
      <c r="F1009" t="s">
        <v>890</v>
      </c>
      <c r="G1009" s="15">
        <f>VLOOKUP(A1009, Table1[[Order ID]:[Order Date]], 2, FALSE)</f>
        <v>43478</v>
      </c>
    </row>
    <row r="1010" spans="1:7" x14ac:dyDescent="0.35">
      <c r="A1010" t="s">
        <v>686</v>
      </c>
      <c r="B1010" s="2">
        <v>152</v>
      </c>
      <c r="C1010" s="3">
        <v>23</v>
      </c>
      <c r="D1010">
        <v>3</v>
      </c>
      <c r="E1010" t="s">
        <v>882</v>
      </c>
      <c r="F1010" t="s">
        <v>896</v>
      </c>
      <c r="G1010" s="15">
        <f>VLOOKUP(A1010, Table1[[Order ID]:[Order Date]], 2, FALSE)</f>
        <v>43478</v>
      </c>
    </row>
    <row r="1011" spans="1:7" x14ac:dyDescent="0.35">
      <c r="A1011" t="s">
        <v>688</v>
      </c>
      <c r="B1011" s="2">
        <v>24</v>
      </c>
      <c r="C1011" s="3">
        <v>11</v>
      </c>
      <c r="D1011">
        <v>3</v>
      </c>
      <c r="E1011" t="s">
        <v>879</v>
      </c>
      <c r="F1011" t="s">
        <v>886</v>
      </c>
      <c r="G1011" s="15">
        <f>VLOOKUP(A1011, Table1[[Order ID]:[Order Date]], 2, FALSE)</f>
        <v>43478</v>
      </c>
    </row>
    <row r="1012" spans="1:7" x14ac:dyDescent="0.35">
      <c r="A1012" t="s">
        <v>688</v>
      </c>
      <c r="B1012" s="2">
        <v>140</v>
      </c>
      <c r="C1012" s="3">
        <v>57</v>
      </c>
      <c r="D1012">
        <v>2</v>
      </c>
      <c r="E1012" t="s">
        <v>879</v>
      </c>
      <c r="F1012" t="s">
        <v>883</v>
      </c>
      <c r="G1012" s="15">
        <f>VLOOKUP(A1012, Table1[[Order ID]:[Order Date]], 2, FALSE)</f>
        <v>43478</v>
      </c>
    </row>
    <row r="1013" spans="1:7" x14ac:dyDescent="0.35">
      <c r="A1013" t="s">
        <v>688</v>
      </c>
      <c r="B1013" s="2">
        <v>151</v>
      </c>
      <c r="C1013" s="3">
        <v>9</v>
      </c>
      <c r="D1013">
        <v>3</v>
      </c>
      <c r="E1013" t="s">
        <v>879</v>
      </c>
      <c r="F1013" t="s">
        <v>886</v>
      </c>
      <c r="G1013" s="15">
        <f>VLOOKUP(A1013, Table1[[Order ID]:[Order Date]], 2, FALSE)</f>
        <v>43478</v>
      </c>
    </row>
    <row r="1014" spans="1:7" x14ac:dyDescent="0.35">
      <c r="A1014" t="s">
        <v>690</v>
      </c>
      <c r="B1014" s="2">
        <v>13</v>
      </c>
      <c r="C1014" s="3">
        <v>4</v>
      </c>
      <c r="D1014">
        <v>1</v>
      </c>
      <c r="E1014" t="s">
        <v>879</v>
      </c>
      <c r="F1014" t="s">
        <v>889</v>
      </c>
      <c r="G1014" s="15">
        <f>VLOOKUP(A1014, Table1[[Order ID]:[Order Date]], 2, FALSE)</f>
        <v>43478</v>
      </c>
    </row>
    <row r="1015" spans="1:7" x14ac:dyDescent="0.35">
      <c r="A1015" t="s">
        <v>690</v>
      </c>
      <c r="B1015" s="2">
        <v>54</v>
      </c>
      <c r="C1015" s="3">
        <v>27</v>
      </c>
      <c r="D1015">
        <v>2</v>
      </c>
      <c r="E1015" t="s">
        <v>879</v>
      </c>
      <c r="F1015" t="s">
        <v>894</v>
      </c>
      <c r="G1015" s="15">
        <f>VLOOKUP(A1015, Table1[[Order ID]:[Order Date]], 2, FALSE)</f>
        <v>43478</v>
      </c>
    </row>
    <row r="1016" spans="1:7" x14ac:dyDescent="0.35">
      <c r="A1016" t="s">
        <v>690</v>
      </c>
      <c r="B1016" s="2">
        <v>644</v>
      </c>
      <c r="C1016" s="3">
        <v>167</v>
      </c>
      <c r="D1016">
        <v>2</v>
      </c>
      <c r="E1016" t="s">
        <v>885</v>
      </c>
      <c r="F1016" t="s">
        <v>892</v>
      </c>
      <c r="G1016" s="15">
        <f>VLOOKUP(A1016, Table1[[Order ID]:[Order Date]], 2, FALSE)</f>
        <v>43478</v>
      </c>
    </row>
    <row r="1017" spans="1:7" x14ac:dyDescent="0.35">
      <c r="A1017" t="s">
        <v>690</v>
      </c>
      <c r="B1017" s="2">
        <v>261</v>
      </c>
      <c r="C1017" s="3">
        <v>13</v>
      </c>
      <c r="D1017">
        <v>6</v>
      </c>
      <c r="E1017" t="s">
        <v>879</v>
      </c>
      <c r="F1017" t="s">
        <v>878</v>
      </c>
      <c r="G1017" s="15">
        <f>VLOOKUP(A1017, Table1[[Order ID]:[Order Date]], 2, FALSE)</f>
        <v>43478</v>
      </c>
    </row>
    <row r="1018" spans="1:7" x14ac:dyDescent="0.35">
      <c r="A1018" t="s">
        <v>690</v>
      </c>
      <c r="B1018" s="2">
        <v>1622</v>
      </c>
      <c r="C1018" s="3">
        <v>95</v>
      </c>
      <c r="D1018">
        <v>5</v>
      </c>
      <c r="E1018" t="s">
        <v>885</v>
      </c>
      <c r="F1018" t="s">
        <v>892</v>
      </c>
      <c r="G1018" s="15">
        <f>VLOOKUP(A1018, Table1[[Order ID]:[Order Date]], 2, FALSE)</f>
        <v>43478</v>
      </c>
    </row>
    <row r="1019" spans="1:7" x14ac:dyDescent="0.35">
      <c r="A1019" t="s">
        <v>690</v>
      </c>
      <c r="B1019" s="2">
        <v>190</v>
      </c>
      <c r="C1019" s="3">
        <v>19</v>
      </c>
      <c r="D1019">
        <v>9</v>
      </c>
      <c r="E1019" t="s">
        <v>882</v>
      </c>
      <c r="F1019" t="s">
        <v>896</v>
      </c>
      <c r="G1019" s="15">
        <f>VLOOKUP(A1019, Table1[[Order ID]:[Order Date]], 2, FALSE)</f>
        <v>43478</v>
      </c>
    </row>
    <row r="1020" spans="1:7" x14ac:dyDescent="0.35">
      <c r="A1020" t="s">
        <v>690</v>
      </c>
      <c r="B1020" s="2">
        <v>158</v>
      </c>
      <c r="C1020" s="3">
        <v>-29</v>
      </c>
      <c r="D1020">
        <v>10</v>
      </c>
      <c r="E1020" t="s">
        <v>879</v>
      </c>
      <c r="F1020" t="s">
        <v>886</v>
      </c>
      <c r="G1020" s="15">
        <f>VLOOKUP(A1020, Table1[[Order ID]:[Order Date]], 2, FALSE)</f>
        <v>43478</v>
      </c>
    </row>
    <row r="1021" spans="1:7" x14ac:dyDescent="0.35">
      <c r="A1021" t="s">
        <v>690</v>
      </c>
      <c r="B1021" s="2">
        <v>136</v>
      </c>
      <c r="C1021" s="3">
        <v>-33</v>
      </c>
      <c r="D1021">
        <v>5</v>
      </c>
      <c r="E1021" t="s">
        <v>879</v>
      </c>
      <c r="F1021" t="s">
        <v>888</v>
      </c>
      <c r="G1021" s="15">
        <f>VLOOKUP(A1021, Table1[[Order ID]:[Order Date]], 2, FALSE)</f>
        <v>43478</v>
      </c>
    </row>
    <row r="1022" spans="1:7" x14ac:dyDescent="0.35">
      <c r="A1022" t="s">
        <v>690</v>
      </c>
      <c r="B1022" s="2">
        <v>133</v>
      </c>
      <c r="C1022" s="3">
        <v>5</v>
      </c>
      <c r="D1022">
        <v>5</v>
      </c>
      <c r="E1022" t="s">
        <v>879</v>
      </c>
      <c r="F1022" t="s">
        <v>894</v>
      </c>
      <c r="G1022" s="15">
        <f>VLOOKUP(A1022, Table1[[Order ID]:[Order Date]], 2, FALSE)</f>
        <v>43478</v>
      </c>
    </row>
    <row r="1023" spans="1:7" x14ac:dyDescent="0.35">
      <c r="A1023" t="s">
        <v>691</v>
      </c>
      <c r="B1023" s="2">
        <v>102</v>
      </c>
      <c r="C1023" s="3">
        <v>13</v>
      </c>
      <c r="D1023">
        <v>2</v>
      </c>
      <c r="E1023" t="s">
        <v>879</v>
      </c>
      <c r="F1023" t="s">
        <v>894</v>
      </c>
      <c r="G1023" s="15">
        <f>VLOOKUP(A1023, Table1[[Order ID]:[Order Date]], 2, FALSE)</f>
        <v>43478</v>
      </c>
    </row>
    <row r="1024" spans="1:7" x14ac:dyDescent="0.35">
      <c r="A1024" t="s">
        <v>691</v>
      </c>
      <c r="B1024" s="2">
        <v>50</v>
      </c>
      <c r="C1024" s="3">
        <v>14</v>
      </c>
      <c r="D1024">
        <v>1</v>
      </c>
      <c r="E1024" t="s">
        <v>885</v>
      </c>
      <c r="F1024" t="s">
        <v>891</v>
      </c>
      <c r="G1024" s="15">
        <f>VLOOKUP(A1024, Table1[[Order ID]:[Order Date]], 2, FALSE)</f>
        <v>43478</v>
      </c>
    </row>
    <row r="1025" spans="1:7" x14ac:dyDescent="0.35">
      <c r="A1025" t="s">
        <v>691</v>
      </c>
      <c r="B1025" s="2">
        <v>111</v>
      </c>
      <c r="C1025" s="3">
        <v>11</v>
      </c>
      <c r="D1025">
        <v>9</v>
      </c>
      <c r="E1025" t="s">
        <v>879</v>
      </c>
      <c r="F1025" t="s">
        <v>886</v>
      </c>
      <c r="G1025" s="15">
        <f>VLOOKUP(A1025, Table1[[Order ID]:[Order Date]], 2, FALSE)</f>
        <v>43478</v>
      </c>
    </row>
    <row r="1026" spans="1:7" x14ac:dyDescent="0.35">
      <c r="A1026" t="s">
        <v>691</v>
      </c>
      <c r="B1026" s="2">
        <v>120</v>
      </c>
      <c r="C1026" s="3">
        <v>23</v>
      </c>
      <c r="D1026">
        <v>5</v>
      </c>
      <c r="E1026" t="s">
        <v>879</v>
      </c>
      <c r="F1026" t="s">
        <v>894</v>
      </c>
      <c r="G1026" s="15">
        <f>VLOOKUP(A1026, Table1[[Order ID]:[Order Date]], 2, FALSE)</f>
        <v>43478</v>
      </c>
    </row>
    <row r="1027" spans="1:7" x14ac:dyDescent="0.35">
      <c r="A1027" t="s">
        <v>691</v>
      </c>
      <c r="B1027" s="2">
        <v>40</v>
      </c>
      <c r="C1027" s="3">
        <v>18</v>
      </c>
      <c r="D1027">
        <v>1</v>
      </c>
      <c r="E1027" t="s">
        <v>885</v>
      </c>
      <c r="F1027" t="s">
        <v>890</v>
      </c>
      <c r="G1027" s="15">
        <f>VLOOKUP(A1027, Table1[[Order ID]:[Order Date]], 2, FALSE)</f>
        <v>43478</v>
      </c>
    </row>
    <row r="1028" spans="1:7" x14ac:dyDescent="0.35">
      <c r="A1028" t="s">
        <v>691</v>
      </c>
      <c r="B1028" s="2">
        <v>250</v>
      </c>
      <c r="C1028" s="3">
        <v>100</v>
      </c>
      <c r="D1028">
        <v>3</v>
      </c>
      <c r="E1028" t="s">
        <v>879</v>
      </c>
      <c r="F1028" t="s">
        <v>883</v>
      </c>
      <c r="G1028" s="15">
        <f>VLOOKUP(A1028, Table1[[Order ID]:[Order Date]], 2, FALSE)</f>
        <v>43478</v>
      </c>
    </row>
    <row r="1029" spans="1:7" x14ac:dyDescent="0.35">
      <c r="A1029" t="s">
        <v>691</v>
      </c>
      <c r="B1029" s="2">
        <v>89</v>
      </c>
      <c r="C1029" s="3">
        <v>29</v>
      </c>
      <c r="D1029">
        <v>2</v>
      </c>
      <c r="E1029" t="s">
        <v>879</v>
      </c>
      <c r="F1029" t="s">
        <v>894</v>
      </c>
      <c r="G1029" s="15">
        <f>VLOOKUP(A1029, Table1[[Order ID]:[Order Date]], 2, FALSE)</f>
        <v>43478</v>
      </c>
    </row>
    <row r="1030" spans="1:7" x14ac:dyDescent="0.35">
      <c r="A1030" t="s">
        <v>691</v>
      </c>
      <c r="B1030" s="2">
        <v>30</v>
      </c>
      <c r="C1030" s="3">
        <v>5</v>
      </c>
      <c r="D1030">
        <v>2</v>
      </c>
      <c r="E1030" t="s">
        <v>879</v>
      </c>
      <c r="F1030" t="s">
        <v>893</v>
      </c>
      <c r="G1030" s="15">
        <f>VLOOKUP(A1030, Table1[[Order ID]:[Order Date]], 2, FALSE)</f>
        <v>43478</v>
      </c>
    </row>
    <row r="1031" spans="1:7" x14ac:dyDescent="0.35">
      <c r="A1031" t="s">
        <v>691</v>
      </c>
      <c r="B1031" s="2">
        <v>248</v>
      </c>
      <c r="C1031" s="3">
        <v>105</v>
      </c>
      <c r="D1031">
        <v>2</v>
      </c>
      <c r="E1031" t="s">
        <v>885</v>
      </c>
      <c r="F1031" t="s">
        <v>884</v>
      </c>
      <c r="G1031" s="15">
        <f>VLOOKUP(A1031, Table1[[Order ID]:[Order Date]], 2, FALSE)</f>
        <v>43478</v>
      </c>
    </row>
    <row r="1032" spans="1:7" x14ac:dyDescent="0.35">
      <c r="A1032" t="s">
        <v>691</v>
      </c>
      <c r="B1032" s="2">
        <v>742</v>
      </c>
      <c r="C1032" s="3">
        <v>198</v>
      </c>
      <c r="D1032">
        <v>2</v>
      </c>
      <c r="E1032" t="s">
        <v>882</v>
      </c>
      <c r="F1032" t="s">
        <v>895</v>
      </c>
      <c r="G1032" s="15">
        <f>VLOOKUP(A1032, Table1[[Order ID]:[Order Date]], 2, FALSE)</f>
        <v>43478</v>
      </c>
    </row>
    <row r="1033" spans="1:7" x14ac:dyDescent="0.35">
      <c r="A1033" t="s">
        <v>693</v>
      </c>
      <c r="B1033" s="2">
        <v>14</v>
      </c>
      <c r="C1033" s="3">
        <v>0</v>
      </c>
      <c r="D1033">
        <v>4</v>
      </c>
      <c r="E1033" t="s">
        <v>879</v>
      </c>
      <c r="F1033" t="s">
        <v>886</v>
      </c>
    </row>
    <row r="1034" spans="1:7" x14ac:dyDescent="0.35">
      <c r="A1034" t="s">
        <v>693</v>
      </c>
      <c r="B1034" s="2">
        <v>87</v>
      </c>
      <c r="C1034" s="3">
        <v>32</v>
      </c>
      <c r="D1034">
        <v>9</v>
      </c>
      <c r="E1034" t="s">
        <v>879</v>
      </c>
      <c r="F1034" t="s">
        <v>887</v>
      </c>
      <c r="G1034" s="15">
        <f>VLOOKUP(A1034, Table1[[Order ID]:[Order Date]], 2, FALSE)</f>
        <v>43478</v>
      </c>
    </row>
    <row r="1035" spans="1:7" x14ac:dyDescent="0.35">
      <c r="A1035" t="s">
        <v>693</v>
      </c>
      <c r="B1035" s="2">
        <v>935</v>
      </c>
      <c r="C1035" s="3">
        <v>114</v>
      </c>
      <c r="D1035">
        <v>4</v>
      </c>
      <c r="E1035" t="s">
        <v>885</v>
      </c>
      <c r="F1035" t="s">
        <v>891</v>
      </c>
      <c r="G1035" s="15">
        <f>VLOOKUP(A1035, Table1[[Order ID]:[Order Date]], 2, FALSE)</f>
        <v>43478</v>
      </c>
    </row>
    <row r="1036" spans="1:7" x14ac:dyDescent="0.35">
      <c r="A1036" t="s">
        <v>693</v>
      </c>
      <c r="B1036" s="2">
        <v>173</v>
      </c>
      <c r="C1036" s="3">
        <v>69</v>
      </c>
      <c r="D1036">
        <v>3</v>
      </c>
      <c r="E1036" t="s">
        <v>882</v>
      </c>
      <c r="F1036" t="s">
        <v>881</v>
      </c>
      <c r="G1036" s="15">
        <f>VLOOKUP(A1036, Table1[[Order ID]:[Order Date]], 2, FALSE)</f>
        <v>43478</v>
      </c>
    </row>
    <row r="1037" spans="1:7" x14ac:dyDescent="0.35">
      <c r="A1037" t="s">
        <v>693</v>
      </c>
      <c r="B1037" s="2">
        <v>352</v>
      </c>
      <c r="C1037" s="3">
        <v>18</v>
      </c>
      <c r="D1037">
        <v>5</v>
      </c>
      <c r="E1037" t="s">
        <v>879</v>
      </c>
      <c r="F1037" t="s">
        <v>883</v>
      </c>
      <c r="G1037" s="15">
        <f>VLOOKUP(A1037, Table1[[Order ID]:[Order Date]], 2, FALSE)</f>
        <v>43478</v>
      </c>
    </row>
    <row r="1038" spans="1:7" x14ac:dyDescent="0.35">
      <c r="A1038" t="s">
        <v>693</v>
      </c>
      <c r="B1038" s="2">
        <v>147</v>
      </c>
      <c r="C1038" s="3">
        <v>48</v>
      </c>
      <c r="D1038">
        <v>3</v>
      </c>
      <c r="E1038" t="s">
        <v>879</v>
      </c>
      <c r="F1038" t="s">
        <v>888</v>
      </c>
      <c r="G1038" s="15">
        <f>VLOOKUP(A1038, Table1[[Order ID]:[Order Date]], 2, FALSE)</f>
        <v>43478</v>
      </c>
    </row>
    <row r="1039" spans="1:7" x14ac:dyDescent="0.35">
      <c r="A1039" t="s">
        <v>693</v>
      </c>
      <c r="B1039" s="2">
        <v>44</v>
      </c>
      <c r="C1039" s="3">
        <v>14</v>
      </c>
      <c r="D1039">
        <v>3</v>
      </c>
      <c r="E1039" t="s">
        <v>879</v>
      </c>
      <c r="F1039" t="s">
        <v>886</v>
      </c>
      <c r="G1039" s="15">
        <f>VLOOKUP(A1039, Table1[[Order ID]:[Order Date]], 2, FALSE)</f>
        <v>43478</v>
      </c>
    </row>
    <row r="1040" spans="1:7" x14ac:dyDescent="0.35">
      <c r="A1040" t="s">
        <v>694</v>
      </c>
      <c r="B1040" s="2">
        <v>22</v>
      </c>
      <c r="C1040" s="3">
        <v>-8</v>
      </c>
      <c r="D1040">
        <v>4</v>
      </c>
      <c r="E1040" t="s">
        <v>879</v>
      </c>
      <c r="F1040" t="s">
        <v>886</v>
      </c>
      <c r="G1040" s="15">
        <f>VLOOKUP(A1040, Table1[[Order ID]:[Order Date]], 2, FALSE)</f>
        <v>43479</v>
      </c>
    </row>
    <row r="1041" spans="1:7" x14ac:dyDescent="0.35">
      <c r="A1041" t="s">
        <v>694</v>
      </c>
      <c r="B1041" s="2">
        <v>188</v>
      </c>
      <c r="C1041" s="3">
        <v>-193</v>
      </c>
      <c r="D1041">
        <v>2</v>
      </c>
      <c r="E1041" t="s">
        <v>885</v>
      </c>
      <c r="F1041" t="s">
        <v>891</v>
      </c>
      <c r="G1041" s="15">
        <f>VLOOKUP(A1041, Table1[[Order ID]:[Order Date]], 2, FALSE)</f>
        <v>43479</v>
      </c>
    </row>
    <row r="1042" spans="1:7" x14ac:dyDescent="0.35">
      <c r="A1042" t="s">
        <v>694</v>
      </c>
      <c r="B1042" s="2">
        <v>81</v>
      </c>
      <c r="C1042" s="3">
        <v>41</v>
      </c>
      <c r="D1042">
        <v>3</v>
      </c>
      <c r="E1042" t="s">
        <v>879</v>
      </c>
      <c r="F1042" t="s">
        <v>894</v>
      </c>
      <c r="G1042" s="15">
        <f>VLOOKUP(A1042, Table1[[Order ID]:[Order Date]], 2, FALSE)</f>
        <v>43479</v>
      </c>
    </row>
    <row r="1043" spans="1:7" x14ac:dyDescent="0.35">
      <c r="A1043" t="s">
        <v>694</v>
      </c>
      <c r="B1043" s="2">
        <v>44</v>
      </c>
      <c r="C1043" s="3">
        <v>2</v>
      </c>
      <c r="D1043">
        <v>3</v>
      </c>
      <c r="E1043" t="s">
        <v>879</v>
      </c>
      <c r="F1043" t="s">
        <v>886</v>
      </c>
      <c r="G1043" s="15">
        <f>VLOOKUP(A1043, Table1[[Order ID]:[Order Date]], 2, FALSE)</f>
        <v>43479</v>
      </c>
    </row>
    <row r="1044" spans="1:7" x14ac:dyDescent="0.35">
      <c r="A1044" t="s">
        <v>694</v>
      </c>
      <c r="B1044" s="2">
        <v>116</v>
      </c>
      <c r="C1044" s="3">
        <v>22</v>
      </c>
      <c r="D1044">
        <v>1</v>
      </c>
      <c r="E1044" t="s">
        <v>885</v>
      </c>
      <c r="F1044" t="s">
        <v>890</v>
      </c>
      <c r="G1044" s="15">
        <f>VLOOKUP(A1044, Table1[[Order ID]:[Order Date]], 2, FALSE)</f>
        <v>43479</v>
      </c>
    </row>
    <row r="1045" spans="1:7" x14ac:dyDescent="0.35">
      <c r="A1045" t="s">
        <v>694</v>
      </c>
      <c r="B1045" s="2">
        <v>67</v>
      </c>
      <c r="C1045" s="3">
        <v>20</v>
      </c>
      <c r="D1045">
        <v>4</v>
      </c>
      <c r="E1045" t="s">
        <v>879</v>
      </c>
      <c r="F1045" t="s">
        <v>880</v>
      </c>
      <c r="G1045" s="15">
        <f>VLOOKUP(A1045, Table1[[Order ID]:[Order Date]], 2, FALSE)</f>
        <v>43479</v>
      </c>
    </row>
    <row r="1046" spans="1:7" x14ac:dyDescent="0.35">
      <c r="A1046" t="s">
        <v>694</v>
      </c>
      <c r="B1046" s="2">
        <v>744</v>
      </c>
      <c r="C1046" s="3">
        <v>119</v>
      </c>
      <c r="D1046">
        <v>6</v>
      </c>
      <c r="E1046" t="s">
        <v>885</v>
      </c>
      <c r="F1046" t="s">
        <v>892</v>
      </c>
      <c r="G1046" s="15">
        <f>VLOOKUP(A1046, Table1[[Order ID]:[Order Date]], 2, FALSE)</f>
        <v>43479</v>
      </c>
    </row>
    <row r="1047" spans="1:7" x14ac:dyDescent="0.35">
      <c r="A1047" t="s">
        <v>694</v>
      </c>
      <c r="B1047" s="2">
        <v>1218</v>
      </c>
      <c r="C1047" s="3">
        <v>352</v>
      </c>
      <c r="D1047">
        <v>9</v>
      </c>
      <c r="E1047" t="s">
        <v>882</v>
      </c>
      <c r="F1047" t="s">
        <v>895</v>
      </c>
      <c r="G1047" s="15">
        <f>VLOOKUP(A1047, Table1[[Order ID]:[Order Date]], 2, FALSE)</f>
        <v>43479</v>
      </c>
    </row>
    <row r="1048" spans="1:7" x14ac:dyDescent="0.35">
      <c r="A1048" t="s">
        <v>694</v>
      </c>
      <c r="B1048" s="2">
        <v>87</v>
      </c>
      <c r="C1048" s="3">
        <v>36</v>
      </c>
      <c r="D1048">
        <v>5</v>
      </c>
      <c r="E1048" t="s">
        <v>879</v>
      </c>
      <c r="F1048" t="s">
        <v>894</v>
      </c>
      <c r="G1048" s="15">
        <f>VLOOKUP(A1048, Table1[[Order ID]:[Order Date]], 2, FALSE)</f>
        <v>43479</v>
      </c>
    </row>
    <row r="1049" spans="1:7" x14ac:dyDescent="0.35">
      <c r="A1049" t="s">
        <v>695</v>
      </c>
      <c r="B1049" s="2">
        <v>891</v>
      </c>
      <c r="C1049" s="3">
        <v>0</v>
      </c>
      <c r="D1049">
        <v>5</v>
      </c>
      <c r="E1049" t="s">
        <v>879</v>
      </c>
      <c r="F1049" t="s">
        <v>888</v>
      </c>
    </row>
    <row r="1050" spans="1:7" x14ac:dyDescent="0.35">
      <c r="A1050" t="s">
        <v>695</v>
      </c>
      <c r="B1050" s="2">
        <v>146</v>
      </c>
      <c r="C1050" s="3">
        <v>66</v>
      </c>
      <c r="D1050">
        <v>1</v>
      </c>
      <c r="E1050" t="s">
        <v>885</v>
      </c>
      <c r="F1050" t="s">
        <v>884</v>
      </c>
      <c r="G1050" s="15">
        <f>VLOOKUP(A1050, Table1[[Order ID]:[Order Date]], 2, FALSE)</f>
        <v>43479</v>
      </c>
    </row>
    <row r="1051" spans="1:7" x14ac:dyDescent="0.35">
      <c r="A1051" t="s">
        <v>695</v>
      </c>
      <c r="B1051" s="2">
        <v>44</v>
      </c>
      <c r="C1051" s="3">
        <v>10</v>
      </c>
      <c r="D1051">
        <v>3</v>
      </c>
      <c r="E1051" t="s">
        <v>879</v>
      </c>
      <c r="F1051" t="s">
        <v>894</v>
      </c>
      <c r="G1051" s="15">
        <f>VLOOKUP(A1051, Table1[[Order ID]:[Order Date]], 2, FALSE)</f>
        <v>43479</v>
      </c>
    </row>
    <row r="1052" spans="1:7" x14ac:dyDescent="0.35">
      <c r="A1052" t="s">
        <v>695</v>
      </c>
      <c r="B1052" s="2">
        <v>27</v>
      </c>
      <c r="C1052" s="3">
        <v>0</v>
      </c>
      <c r="D1052">
        <v>2</v>
      </c>
      <c r="E1052" t="s">
        <v>879</v>
      </c>
      <c r="F1052" t="s">
        <v>889</v>
      </c>
    </row>
    <row r="1053" spans="1:7" x14ac:dyDescent="0.35">
      <c r="A1053" t="s">
        <v>695</v>
      </c>
      <c r="B1053" s="2">
        <v>48</v>
      </c>
      <c r="C1053" s="3">
        <v>11</v>
      </c>
      <c r="D1053">
        <v>2</v>
      </c>
      <c r="E1053" t="s">
        <v>879</v>
      </c>
      <c r="F1053" t="s">
        <v>878</v>
      </c>
      <c r="G1053" s="15">
        <f>VLOOKUP(A1053, Table1[[Order ID]:[Order Date]], 2, FALSE)</f>
        <v>43479</v>
      </c>
    </row>
    <row r="1054" spans="1:7" x14ac:dyDescent="0.35">
      <c r="A1054" t="s">
        <v>695</v>
      </c>
      <c r="B1054" s="2">
        <v>189</v>
      </c>
      <c r="C1054" s="3">
        <v>60</v>
      </c>
      <c r="D1054">
        <v>4</v>
      </c>
      <c r="E1054" t="s">
        <v>882</v>
      </c>
      <c r="F1054" t="s">
        <v>896</v>
      </c>
      <c r="G1054" s="15">
        <f>VLOOKUP(A1054, Table1[[Order ID]:[Order Date]], 2, FALSE)</f>
        <v>43479</v>
      </c>
    </row>
    <row r="1055" spans="1:7" x14ac:dyDescent="0.35">
      <c r="A1055" t="s">
        <v>695</v>
      </c>
      <c r="B1055" s="2">
        <v>524</v>
      </c>
      <c r="C1055" s="3">
        <v>-25</v>
      </c>
      <c r="D1055">
        <v>2</v>
      </c>
      <c r="E1055" t="s">
        <v>885</v>
      </c>
      <c r="F1055" t="s">
        <v>891</v>
      </c>
      <c r="G1055" s="15">
        <f>VLOOKUP(A1055, Table1[[Order ID]:[Order Date]], 2, FALSE)</f>
        <v>43479</v>
      </c>
    </row>
    <row r="1056" spans="1:7" x14ac:dyDescent="0.35">
      <c r="A1056" t="s">
        <v>695</v>
      </c>
      <c r="B1056" s="2">
        <v>148</v>
      </c>
      <c r="C1056" s="3">
        <v>9</v>
      </c>
      <c r="D1056">
        <v>1</v>
      </c>
      <c r="E1056" t="s">
        <v>885</v>
      </c>
      <c r="F1056" t="s">
        <v>891</v>
      </c>
      <c r="G1056" s="15">
        <f>VLOOKUP(A1056, Table1[[Order ID]:[Order Date]], 2, FALSE)</f>
        <v>43479</v>
      </c>
    </row>
    <row r="1057" spans="1:7" x14ac:dyDescent="0.35">
      <c r="A1057" t="s">
        <v>697</v>
      </c>
      <c r="B1057" s="2">
        <v>1716</v>
      </c>
      <c r="C1057" s="3">
        <v>309</v>
      </c>
      <c r="D1057">
        <v>7</v>
      </c>
      <c r="E1057" t="s">
        <v>885</v>
      </c>
      <c r="F1057" t="s">
        <v>890</v>
      </c>
      <c r="G1057" s="15">
        <f>VLOOKUP(A1057, Table1[[Order ID]:[Order Date]], 2, FALSE)</f>
        <v>43481</v>
      </c>
    </row>
    <row r="1058" spans="1:7" x14ac:dyDescent="0.35">
      <c r="A1058" t="s">
        <v>697</v>
      </c>
      <c r="B1058" s="2">
        <v>45</v>
      </c>
      <c r="C1058" s="3">
        <v>8</v>
      </c>
      <c r="D1058">
        <v>4</v>
      </c>
      <c r="E1058" t="s">
        <v>879</v>
      </c>
      <c r="F1058" t="s">
        <v>887</v>
      </c>
      <c r="G1058" s="15">
        <f>VLOOKUP(A1058, Table1[[Order ID]:[Order Date]], 2, FALSE)</f>
        <v>43481</v>
      </c>
    </row>
    <row r="1059" spans="1:7" x14ac:dyDescent="0.35">
      <c r="A1059" t="s">
        <v>697</v>
      </c>
      <c r="B1059" s="2">
        <v>39</v>
      </c>
      <c r="C1059" s="3">
        <v>2</v>
      </c>
      <c r="D1059">
        <v>2</v>
      </c>
      <c r="E1059" t="s">
        <v>879</v>
      </c>
      <c r="F1059" t="s">
        <v>888</v>
      </c>
      <c r="G1059" s="15">
        <f>VLOOKUP(A1059, Table1[[Order ID]:[Order Date]], 2, FALSE)</f>
        <v>43481</v>
      </c>
    </row>
    <row r="1060" spans="1:7" x14ac:dyDescent="0.35">
      <c r="A1060" t="s">
        <v>697</v>
      </c>
      <c r="B1060" s="2">
        <v>110</v>
      </c>
      <c r="C1060" s="3">
        <v>20</v>
      </c>
      <c r="D1060">
        <v>5</v>
      </c>
      <c r="E1060" t="s">
        <v>879</v>
      </c>
      <c r="F1060" t="s">
        <v>894</v>
      </c>
      <c r="G1060" s="15">
        <f>VLOOKUP(A1060, Table1[[Order ID]:[Order Date]], 2, FALSE)</f>
        <v>43481</v>
      </c>
    </row>
    <row r="1061" spans="1:7" x14ac:dyDescent="0.35">
      <c r="A1061" t="s">
        <v>697</v>
      </c>
      <c r="B1061" s="2">
        <v>54</v>
      </c>
      <c r="C1061" s="3">
        <v>14</v>
      </c>
      <c r="D1061">
        <v>3</v>
      </c>
      <c r="E1061" t="s">
        <v>879</v>
      </c>
      <c r="F1061" t="s">
        <v>880</v>
      </c>
      <c r="G1061" s="15">
        <f>VLOOKUP(A1061, Table1[[Order ID]:[Order Date]], 2, FALSE)</f>
        <v>43481</v>
      </c>
    </row>
    <row r="1062" spans="1:7" x14ac:dyDescent="0.35">
      <c r="A1062" t="s">
        <v>697</v>
      </c>
      <c r="B1062" s="2">
        <v>954</v>
      </c>
      <c r="C1062" s="3">
        <v>95</v>
      </c>
      <c r="D1062">
        <v>3</v>
      </c>
      <c r="E1062" t="s">
        <v>885</v>
      </c>
      <c r="F1062" t="s">
        <v>892</v>
      </c>
      <c r="G1062" s="15">
        <f>VLOOKUP(A1062, Table1[[Order ID]:[Order Date]], 2, FALSE)</f>
        <v>43481</v>
      </c>
    </row>
    <row r="1063" spans="1:7" x14ac:dyDescent="0.35">
      <c r="A1063" t="s">
        <v>697</v>
      </c>
      <c r="B1063" s="2">
        <v>2927</v>
      </c>
      <c r="C1063" s="3">
        <v>146</v>
      </c>
      <c r="D1063">
        <v>8</v>
      </c>
      <c r="E1063" t="s">
        <v>882</v>
      </c>
      <c r="F1063" t="s">
        <v>895</v>
      </c>
      <c r="G1063" s="15">
        <f>VLOOKUP(A1063, Table1[[Order ID]:[Order Date]], 2, FALSE)</f>
        <v>43481</v>
      </c>
    </row>
    <row r="1064" spans="1:7" x14ac:dyDescent="0.35">
      <c r="A1064" t="s">
        <v>697</v>
      </c>
      <c r="B1064" s="2">
        <v>294</v>
      </c>
      <c r="C1064" s="3">
        <v>62</v>
      </c>
      <c r="D1064">
        <v>9</v>
      </c>
      <c r="E1064" t="s">
        <v>879</v>
      </c>
      <c r="F1064" t="s">
        <v>880</v>
      </c>
      <c r="G1064" s="15">
        <f>VLOOKUP(A1064, Table1[[Order ID]:[Order Date]], 2, FALSE)</f>
        <v>43481</v>
      </c>
    </row>
    <row r="1065" spans="1:7" x14ac:dyDescent="0.35">
      <c r="A1065" t="s">
        <v>697</v>
      </c>
      <c r="B1065" s="2">
        <v>200</v>
      </c>
      <c r="C1065" s="3">
        <v>13</v>
      </c>
      <c r="D1065">
        <v>5</v>
      </c>
      <c r="E1065" t="s">
        <v>885</v>
      </c>
      <c r="F1065" t="s">
        <v>884</v>
      </c>
      <c r="G1065" s="15">
        <f>VLOOKUP(A1065, Table1[[Order ID]:[Order Date]], 2, FALSE)</f>
        <v>43481</v>
      </c>
    </row>
    <row r="1066" spans="1:7" x14ac:dyDescent="0.35">
      <c r="A1066" t="s">
        <v>698</v>
      </c>
      <c r="B1066" s="2">
        <v>89</v>
      </c>
      <c r="C1066" s="3">
        <v>-37</v>
      </c>
      <c r="D1066">
        <v>4</v>
      </c>
      <c r="E1066" t="s">
        <v>879</v>
      </c>
      <c r="F1066" t="s">
        <v>878</v>
      </c>
      <c r="G1066" s="15">
        <f>VLOOKUP(A1066, Table1[[Order ID]:[Order Date]], 2, FALSE)</f>
        <v>43482</v>
      </c>
    </row>
    <row r="1067" spans="1:7" x14ac:dyDescent="0.35">
      <c r="A1067" t="s">
        <v>698</v>
      </c>
      <c r="B1067" s="2">
        <v>59</v>
      </c>
      <c r="C1067" s="3">
        <v>10</v>
      </c>
      <c r="D1067">
        <v>2</v>
      </c>
      <c r="E1067" t="s">
        <v>879</v>
      </c>
      <c r="F1067" t="s">
        <v>886</v>
      </c>
      <c r="G1067" s="15">
        <f>VLOOKUP(A1067, Table1[[Order ID]:[Order Date]], 2, FALSE)</f>
        <v>43482</v>
      </c>
    </row>
    <row r="1068" spans="1:7" x14ac:dyDescent="0.35">
      <c r="A1068" t="s">
        <v>698</v>
      </c>
      <c r="B1068" s="2">
        <v>33</v>
      </c>
      <c r="C1068" s="3">
        <v>10</v>
      </c>
      <c r="D1068">
        <v>3</v>
      </c>
      <c r="E1068" t="s">
        <v>879</v>
      </c>
      <c r="F1068" t="s">
        <v>886</v>
      </c>
      <c r="G1068" s="15">
        <f>VLOOKUP(A1068, Table1[[Order ID]:[Order Date]], 2, FALSE)</f>
        <v>43482</v>
      </c>
    </row>
    <row r="1069" spans="1:7" x14ac:dyDescent="0.35">
      <c r="A1069" t="s">
        <v>698</v>
      </c>
      <c r="B1069" s="2">
        <v>474</v>
      </c>
      <c r="C1069" s="3">
        <v>56</v>
      </c>
      <c r="D1069">
        <v>4</v>
      </c>
      <c r="E1069" t="s">
        <v>885</v>
      </c>
      <c r="F1069" t="s">
        <v>884</v>
      </c>
      <c r="G1069" s="15">
        <f>VLOOKUP(A1069, Table1[[Order ID]:[Order Date]], 2, FALSE)</f>
        <v>43482</v>
      </c>
    </row>
    <row r="1070" spans="1:7" x14ac:dyDescent="0.35">
      <c r="A1070" t="s">
        <v>698</v>
      </c>
      <c r="B1070" s="2">
        <v>140</v>
      </c>
      <c r="C1070" s="3">
        <v>28</v>
      </c>
      <c r="D1070">
        <v>2</v>
      </c>
      <c r="E1070" t="s">
        <v>885</v>
      </c>
      <c r="F1070" t="s">
        <v>884</v>
      </c>
      <c r="G1070" s="15">
        <f>VLOOKUP(A1070, Table1[[Order ID]:[Order Date]], 2, FALSE)</f>
        <v>43482</v>
      </c>
    </row>
    <row r="1071" spans="1:7" x14ac:dyDescent="0.35">
      <c r="A1071" t="s">
        <v>699</v>
      </c>
      <c r="B1071" s="2">
        <v>147</v>
      </c>
      <c r="C1071" s="3">
        <v>73</v>
      </c>
      <c r="D1071">
        <v>3</v>
      </c>
      <c r="E1071" t="s">
        <v>879</v>
      </c>
      <c r="F1071" t="s">
        <v>894</v>
      </c>
      <c r="G1071" s="15">
        <f>VLOOKUP(A1071, Table1[[Order ID]:[Order Date]], 2, FALSE)</f>
        <v>43483</v>
      </c>
    </row>
    <row r="1072" spans="1:7" x14ac:dyDescent="0.35">
      <c r="A1072" t="s">
        <v>699</v>
      </c>
      <c r="B1072" s="2">
        <v>16</v>
      </c>
      <c r="C1072" s="3">
        <v>2</v>
      </c>
      <c r="D1072">
        <v>1</v>
      </c>
      <c r="E1072" t="s">
        <v>879</v>
      </c>
      <c r="F1072" t="s">
        <v>888</v>
      </c>
      <c r="G1072" s="15">
        <f>VLOOKUP(A1072, Table1[[Order ID]:[Order Date]], 2, FALSE)</f>
        <v>43483</v>
      </c>
    </row>
    <row r="1073" spans="1:7" x14ac:dyDescent="0.35">
      <c r="A1073" t="s">
        <v>699</v>
      </c>
      <c r="B1073" s="2">
        <v>1157</v>
      </c>
      <c r="C1073" s="3">
        <v>-13</v>
      </c>
      <c r="D1073">
        <v>9</v>
      </c>
      <c r="E1073" t="s">
        <v>882</v>
      </c>
      <c r="F1073" t="s">
        <v>895</v>
      </c>
      <c r="G1073" s="15">
        <f>VLOOKUP(A1073, Table1[[Order ID]:[Order Date]], 2, FALSE)</f>
        <v>43483</v>
      </c>
    </row>
    <row r="1074" spans="1:7" x14ac:dyDescent="0.35">
      <c r="A1074" t="s">
        <v>700</v>
      </c>
      <c r="B1074" s="2">
        <v>105</v>
      </c>
      <c r="C1074" s="3">
        <v>25</v>
      </c>
      <c r="D1074">
        <v>2</v>
      </c>
      <c r="E1074" t="s">
        <v>879</v>
      </c>
      <c r="F1074" t="s">
        <v>886</v>
      </c>
      <c r="G1074" s="15">
        <f>VLOOKUP(A1074, Table1[[Order ID]:[Order Date]], 2, FALSE)</f>
        <v>43483</v>
      </c>
    </row>
    <row r="1075" spans="1:7" x14ac:dyDescent="0.35">
      <c r="A1075" t="s">
        <v>700</v>
      </c>
      <c r="B1075" s="2">
        <v>360</v>
      </c>
      <c r="C1075" s="3">
        <v>32</v>
      </c>
      <c r="D1075">
        <v>3</v>
      </c>
      <c r="E1075" t="s">
        <v>879</v>
      </c>
      <c r="F1075" t="s">
        <v>888</v>
      </c>
      <c r="G1075" s="15">
        <f>VLOOKUP(A1075, Table1[[Order ID]:[Order Date]], 2, FALSE)</f>
        <v>43483</v>
      </c>
    </row>
    <row r="1076" spans="1:7" x14ac:dyDescent="0.35">
      <c r="A1076" t="s">
        <v>702</v>
      </c>
      <c r="B1076" s="2">
        <v>252</v>
      </c>
      <c r="C1076" s="3">
        <v>56</v>
      </c>
      <c r="D1076">
        <v>2</v>
      </c>
      <c r="E1076" t="s">
        <v>885</v>
      </c>
      <c r="F1076" t="s">
        <v>884</v>
      </c>
      <c r="G1076" s="15">
        <f>VLOOKUP(A1076, Table1[[Order ID]:[Order Date]], 2, FALSE)</f>
        <v>43483</v>
      </c>
    </row>
    <row r="1077" spans="1:7" x14ac:dyDescent="0.35">
      <c r="A1077" t="s">
        <v>702</v>
      </c>
      <c r="B1077" s="2">
        <v>681</v>
      </c>
      <c r="C1077" s="3">
        <v>259</v>
      </c>
      <c r="D1077">
        <v>4</v>
      </c>
      <c r="E1077" t="s">
        <v>882</v>
      </c>
      <c r="F1077" t="s">
        <v>881</v>
      </c>
      <c r="G1077" s="15">
        <f>VLOOKUP(A1077, Table1[[Order ID]:[Order Date]], 2, FALSE)</f>
        <v>43483</v>
      </c>
    </row>
    <row r="1078" spans="1:7" x14ac:dyDescent="0.35">
      <c r="A1078" t="s">
        <v>702</v>
      </c>
      <c r="B1078" s="2">
        <v>32</v>
      </c>
      <c r="C1078" s="3">
        <v>2</v>
      </c>
      <c r="D1078">
        <v>2</v>
      </c>
      <c r="E1078" t="s">
        <v>879</v>
      </c>
      <c r="F1078" t="s">
        <v>893</v>
      </c>
      <c r="G1078" s="15">
        <f>VLOOKUP(A1078, Table1[[Order ID]:[Order Date]], 2, FALSE)</f>
        <v>43483</v>
      </c>
    </row>
    <row r="1079" spans="1:7" x14ac:dyDescent="0.35">
      <c r="A1079" t="s">
        <v>702</v>
      </c>
      <c r="B1079" s="2">
        <v>132</v>
      </c>
      <c r="C1079" s="3">
        <v>49</v>
      </c>
      <c r="D1079">
        <v>3</v>
      </c>
      <c r="E1079" t="s">
        <v>879</v>
      </c>
      <c r="F1079" t="s">
        <v>878</v>
      </c>
      <c r="G1079" s="15">
        <f>VLOOKUP(A1079, Table1[[Order ID]:[Order Date]], 2, FALSE)</f>
        <v>43483</v>
      </c>
    </row>
    <row r="1080" spans="1:7" x14ac:dyDescent="0.35">
      <c r="A1080" t="s">
        <v>702</v>
      </c>
      <c r="B1080" s="2">
        <v>637</v>
      </c>
      <c r="C1080" s="3">
        <v>212</v>
      </c>
      <c r="D1080">
        <v>8</v>
      </c>
      <c r="E1080" t="s">
        <v>885</v>
      </c>
      <c r="F1080" t="s">
        <v>884</v>
      </c>
      <c r="G1080" s="15">
        <f>VLOOKUP(A1080, Table1[[Order ID]:[Order Date]], 2, FALSE)</f>
        <v>43483</v>
      </c>
    </row>
    <row r="1081" spans="1:7" x14ac:dyDescent="0.35">
      <c r="A1081" t="s">
        <v>702</v>
      </c>
      <c r="B1081" s="2">
        <v>429</v>
      </c>
      <c r="C1081" s="3">
        <v>17</v>
      </c>
      <c r="D1081">
        <v>3</v>
      </c>
      <c r="E1081" t="s">
        <v>882</v>
      </c>
      <c r="F1081" t="s">
        <v>881</v>
      </c>
      <c r="G1081" s="15">
        <f>VLOOKUP(A1081, Table1[[Order ID]:[Order Date]], 2, FALSE)</f>
        <v>43483</v>
      </c>
    </row>
    <row r="1082" spans="1:7" x14ac:dyDescent="0.35">
      <c r="A1082" t="s">
        <v>702</v>
      </c>
      <c r="B1082" s="2">
        <v>82</v>
      </c>
      <c r="C1082" s="3">
        <v>24</v>
      </c>
      <c r="D1082">
        <v>6</v>
      </c>
      <c r="E1082" t="s">
        <v>879</v>
      </c>
      <c r="F1082" t="s">
        <v>886</v>
      </c>
      <c r="G1082" s="15">
        <f>VLOOKUP(A1082, Table1[[Order ID]:[Order Date]], 2, FALSE)</f>
        <v>43483</v>
      </c>
    </row>
    <row r="1083" spans="1:7" x14ac:dyDescent="0.35">
      <c r="A1083" t="s">
        <v>702</v>
      </c>
      <c r="B1083" s="2">
        <v>23</v>
      </c>
      <c r="C1083" s="3">
        <v>8</v>
      </c>
      <c r="D1083">
        <v>2</v>
      </c>
      <c r="E1083" t="s">
        <v>879</v>
      </c>
      <c r="F1083" t="s">
        <v>886</v>
      </c>
      <c r="G1083" s="15">
        <f>VLOOKUP(A1083, Table1[[Order ID]:[Order Date]], 2, FALSE)</f>
        <v>43483</v>
      </c>
    </row>
    <row r="1084" spans="1:7" x14ac:dyDescent="0.35">
      <c r="A1084" t="s">
        <v>704</v>
      </c>
      <c r="B1084" s="2">
        <v>171</v>
      </c>
      <c r="C1084" s="3">
        <v>-140</v>
      </c>
      <c r="D1084">
        <v>2</v>
      </c>
      <c r="E1084" t="s">
        <v>882</v>
      </c>
      <c r="F1084" t="s">
        <v>895</v>
      </c>
      <c r="G1084" s="15">
        <f>VLOOKUP(A1084, Table1[[Order ID]:[Order Date]], 2, FALSE)</f>
        <v>43483</v>
      </c>
    </row>
    <row r="1085" spans="1:7" x14ac:dyDescent="0.35">
      <c r="A1085" t="s">
        <v>705</v>
      </c>
      <c r="B1085" s="2">
        <v>34</v>
      </c>
      <c r="C1085" s="3">
        <v>-12</v>
      </c>
      <c r="D1085">
        <v>5</v>
      </c>
      <c r="E1085" t="s">
        <v>879</v>
      </c>
      <c r="F1085" t="s">
        <v>889</v>
      </c>
      <c r="G1085" s="15">
        <f>VLOOKUP(A1085, Table1[[Order ID]:[Order Date]], 2, FALSE)</f>
        <v>43483</v>
      </c>
    </row>
    <row r="1086" spans="1:7" x14ac:dyDescent="0.35">
      <c r="A1086" t="s">
        <v>705</v>
      </c>
      <c r="B1086" s="2">
        <v>366</v>
      </c>
      <c r="C1086" s="3">
        <v>84</v>
      </c>
      <c r="D1086">
        <v>3</v>
      </c>
      <c r="E1086" t="s">
        <v>882</v>
      </c>
      <c r="F1086" t="s">
        <v>895</v>
      </c>
      <c r="G1086" s="15">
        <f>VLOOKUP(A1086, Table1[[Order ID]:[Order Date]], 2, FALSE)</f>
        <v>43483</v>
      </c>
    </row>
    <row r="1087" spans="1:7" x14ac:dyDescent="0.35">
      <c r="A1087" t="s">
        <v>705</v>
      </c>
      <c r="B1087" s="2">
        <v>26</v>
      </c>
      <c r="C1087" s="3">
        <v>3</v>
      </c>
      <c r="D1087">
        <v>3</v>
      </c>
      <c r="E1087" t="s">
        <v>879</v>
      </c>
      <c r="F1087" t="s">
        <v>887</v>
      </c>
      <c r="G1087" s="15">
        <f>VLOOKUP(A1087, Table1[[Order ID]:[Order Date]], 2, FALSE)</f>
        <v>43483</v>
      </c>
    </row>
    <row r="1088" spans="1:7" x14ac:dyDescent="0.35">
      <c r="A1088" t="s">
        <v>705</v>
      </c>
      <c r="B1088" s="2">
        <v>446</v>
      </c>
      <c r="C1088" s="3">
        <v>53</v>
      </c>
      <c r="D1088">
        <v>3</v>
      </c>
      <c r="E1088" t="s">
        <v>885</v>
      </c>
      <c r="F1088" t="s">
        <v>892</v>
      </c>
      <c r="G1088" s="15">
        <f>VLOOKUP(A1088, Table1[[Order ID]:[Order Date]], 2, FALSE)</f>
        <v>43483</v>
      </c>
    </row>
    <row r="1089" spans="1:7" x14ac:dyDescent="0.35">
      <c r="A1089" t="s">
        <v>705</v>
      </c>
      <c r="B1089" s="2">
        <v>48</v>
      </c>
      <c r="C1089" s="3">
        <v>16</v>
      </c>
      <c r="D1089">
        <v>3</v>
      </c>
      <c r="E1089" t="s">
        <v>879</v>
      </c>
      <c r="F1089" t="s">
        <v>878</v>
      </c>
      <c r="G1089" s="15">
        <f>VLOOKUP(A1089, Table1[[Order ID]:[Order Date]], 2, FALSE)</f>
        <v>43483</v>
      </c>
    </row>
    <row r="1090" spans="1:7" x14ac:dyDescent="0.35">
      <c r="A1090" t="s">
        <v>705</v>
      </c>
      <c r="B1090" s="2">
        <v>34</v>
      </c>
      <c r="C1090" s="3">
        <v>10</v>
      </c>
      <c r="D1090">
        <v>3</v>
      </c>
      <c r="E1090" t="s">
        <v>879</v>
      </c>
      <c r="F1090" t="s">
        <v>887</v>
      </c>
      <c r="G1090" s="15">
        <f>VLOOKUP(A1090, Table1[[Order ID]:[Order Date]], 2, FALSE)</f>
        <v>43483</v>
      </c>
    </row>
    <row r="1091" spans="1:7" x14ac:dyDescent="0.35">
      <c r="A1091" t="s">
        <v>706</v>
      </c>
      <c r="B1091" s="2">
        <v>260</v>
      </c>
      <c r="C1091" s="3">
        <v>68</v>
      </c>
      <c r="D1091">
        <v>2</v>
      </c>
      <c r="E1091" t="s">
        <v>885</v>
      </c>
      <c r="F1091" t="s">
        <v>892</v>
      </c>
      <c r="G1091" s="15">
        <f>VLOOKUP(A1091, Table1[[Order ID]:[Order Date]], 2, FALSE)</f>
        <v>43484</v>
      </c>
    </row>
    <row r="1092" spans="1:7" x14ac:dyDescent="0.35">
      <c r="A1092" t="s">
        <v>706</v>
      </c>
      <c r="B1092" s="2">
        <v>312</v>
      </c>
      <c r="C1092" s="3">
        <v>62</v>
      </c>
      <c r="D1092">
        <v>1</v>
      </c>
      <c r="E1092" t="s">
        <v>885</v>
      </c>
      <c r="F1092" t="s">
        <v>891</v>
      </c>
      <c r="G1092" s="15">
        <f>VLOOKUP(A1092, Table1[[Order ID]:[Order Date]], 2, FALSE)</f>
        <v>43484</v>
      </c>
    </row>
    <row r="1093" spans="1:7" x14ac:dyDescent="0.35">
      <c r="A1093" t="s">
        <v>706</v>
      </c>
      <c r="B1093" s="2">
        <v>544</v>
      </c>
      <c r="C1093" s="3">
        <v>-152</v>
      </c>
      <c r="D1093">
        <v>3</v>
      </c>
      <c r="E1093" t="s">
        <v>882</v>
      </c>
      <c r="F1093" t="s">
        <v>895</v>
      </c>
      <c r="G1093" s="15">
        <f>VLOOKUP(A1093, Table1[[Order ID]:[Order Date]], 2, FALSE)</f>
        <v>43484</v>
      </c>
    </row>
    <row r="1094" spans="1:7" x14ac:dyDescent="0.35">
      <c r="A1094" t="s">
        <v>708</v>
      </c>
      <c r="B1094" s="2">
        <v>53</v>
      </c>
      <c r="C1094" s="3">
        <v>8</v>
      </c>
      <c r="D1094">
        <v>3</v>
      </c>
      <c r="E1094" t="s">
        <v>882</v>
      </c>
      <c r="F1094" t="s">
        <v>896</v>
      </c>
      <c r="G1094" s="15">
        <f>VLOOKUP(A1094, Table1[[Order ID]:[Order Date]], 2, FALSE)</f>
        <v>43484</v>
      </c>
    </row>
    <row r="1095" spans="1:7" x14ac:dyDescent="0.35">
      <c r="A1095" t="s">
        <v>710</v>
      </c>
      <c r="B1095" s="2">
        <v>199</v>
      </c>
      <c r="C1095" s="3">
        <v>0</v>
      </c>
      <c r="D1095">
        <v>4</v>
      </c>
      <c r="E1095" t="s">
        <v>879</v>
      </c>
      <c r="F1095" t="s">
        <v>894</v>
      </c>
    </row>
    <row r="1096" spans="1:7" x14ac:dyDescent="0.35">
      <c r="A1096" t="s">
        <v>710</v>
      </c>
      <c r="B1096" s="2">
        <v>89</v>
      </c>
      <c r="C1096" s="3">
        <v>6</v>
      </c>
      <c r="D1096">
        <v>5</v>
      </c>
      <c r="E1096" t="s">
        <v>879</v>
      </c>
      <c r="F1096" t="s">
        <v>888</v>
      </c>
      <c r="G1096" s="15">
        <f>VLOOKUP(A1096, Table1[[Order ID]:[Order Date]], 2, FALSE)</f>
        <v>43485</v>
      </c>
    </row>
    <row r="1097" spans="1:7" x14ac:dyDescent="0.35">
      <c r="A1097" t="s">
        <v>710</v>
      </c>
      <c r="B1097" s="2">
        <v>1270</v>
      </c>
      <c r="C1097" s="3">
        <v>546</v>
      </c>
      <c r="D1097">
        <v>11</v>
      </c>
      <c r="E1097" t="s">
        <v>885</v>
      </c>
      <c r="F1097" t="s">
        <v>891</v>
      </c>
      <c r="G1097" s="15">
        <f>VLOOKUP(A1097, Table1[[Order ID]:[Order Date]], 2, FALSE)</f>
        <v>43485</v>
      </c>
    </row>
    <row r="1098" spans="1:7" x14ac:dyDescent="0.35">
      <c r="A1098" t="s">
        <v>710</v>
      </c>
      <c r="B1098" s="2">
        <v>346</v>
      </c>
      <c r="C1098" s="3">
        <v>108</v>
      </c>
      <c r="D1098">
        <v>3</v>
      </c>
      <c r="E1098" t="s">
        <v>882</v>
      </c>
      <c r="F1098" t="s">
        <v>881</v>
      </c>
      <c r="G1098" s="15">
        <f>VLOOKUP(A1098, Table1[[Order ID]:[Order Date]], 2, FALSE)</f>
        <v>43485</v>
      </c>
    </row>
    <row r="1099" spans="1:7" x14ac:dyDescent="0.35">
      <c r="A1099" t="s">
        <v>712</v>
      </c>
      <c r="B1099" s="2">
        <v>17</v>
      </c>
      <c r="C1099" s="3">
        <v>7</v>
      </c>
      <c r="D1099">
        <v>3</v>
      </c>
      <c r="E1099" t="s">
        <v>879</v>
      </c>
      <c r="F1099" t="s">
        <v>886</v>
      </c>
      <c r="G1099" s="15">
        <f>VLOOKUP(A1099, Table1[[Order ID]:[Order Date]], 2, FALSE)</f>
        <v>43486</v>
      </c>
    </row>
    <row r="1100" spans="1:7" x14ac:dyDescent="0.35">
      <c r="A1100" t="s">
        <v>714</v>
      </c>
      <c r="B1100" s="2">
        <v>510</v>
      </c>
      <c r="C1100" s="3">
        <v>234</v>
      </c>
      <c r="D1100">
        <v>6</v>
      </c>
      <c r="E1100" t="s">
        <v>885</v>
      </c>
      <c r="F1100" t="s">
        <v>891</v>
      </c>
      <c r="G1100" s="15">
        <f>VLOOKUP(A1100, Table1[[Order ID]:[Order Date]], 2, FALSE)</f>
        <v>43486</v>
      </c>
    </row>
    <row r="1101" spans="1:7" x14ac:dyDescent="0.35">
      <c r="A1101" t="s">
        <v>715</v>
      </c>
      <c r="B1101" s="2">
        <v>17</v>
      </c>
      <c r="C1101" s="3">
        <v>2</v>
      </c>
      <c r="D1101">
        <v>2</v>
      </c>
      <c r="E1101" t="s">
        <v>879</v>
      </c>
      <c r="F1101" t="s">
        <v>887</v>
      </c>
      <c r="G1101" s="15">
        <f>VLOOKUP(A1101, Table1[[Order ID]:[Order Date]], 2, FALSE)</f>
        <v>43486</v>
      </c>
    </row>
    <row r="1102" spans="1:7" x14ac:dyDescent="0.35">
      <c r="A1102" t="s">
        <v>715</v>
      </c>
      <c r="B1102" s="2">
        <v>119</v>
      </c>
      <c r="C1102" s="3">
        <v>-24</v>
      </c>
      <c r="D1102">
        <v>4</v>
      </c>
      <c r="E1102" t="s">
        <v>882</v>
      </c>
      <c r="F1102" t="s">
        <v>896</v>
      </c>
      <c r="G1102" s="15">
        <f>VLOOKUP(A1102, Table1[[Order ID]:[Order Date]], 2, FALSE)</f>
        <v>43486</v>
      </c>
    </row>
    <row r="1103" spans="1:7" x14ac:dyDescent="0.35">
      <c r="A1103" t="s">
        <v>715</v>
      </c>
      <c r="B1103" s="2">
        <v>229</v>
      </c>
      <c r="C1103" s="3">
        <v>59</v>
      </c>
      <c r="D1103">
        <v>9</v>
      </c>
      <c r="E1103" t="s">
        <v>879</v>
      </c>
      <c r="F1103" t="s">
        <v>888</v>
      </c>
      <c r="G1103" s="15">
        <f>VLOOKUP(A1103, Table1[[Order ID]:[Order Date]], 2, FALSE)</f>
        <v>43486</v>
      </c>
    </row>
    <row r="1104" spans="1:7" x14ac:dyDescent="0.35">
      <c r="A1104" t="s">
        <v>716</v>
      </c>
      <c r="B1104" s="2">
        <v>811</v>
      </c>
      <c r="C1104" s="3">
        <v>154</v>
      </c>
      <c r="D1104">
        <v>7</v>
      </c>
      <c r="E1104" t="s">
        <v>885</v>
      </c>
      <c r="F1104" t="s">
        <v>890</v>
      </c>
      <c r="G1104" s="15">
        <f>VLOOKUP(A1104, Table1[[Order ID]:[Order Date]], 2, FALSE)</f>
        <v>43486</v>
      </c>
    </row>
    <row r="1105" spans="1:7" x14ac:dyDescent="0.35">
      <c r="A1105" t="s">
        <v>718</v>
      </c>
      <c r="B1105" s="2">
        <v>720</v>
      </c>
      <c r="C1105" s="3">
        <v>43</v>
      </c>
      <c r="D1105">
        <v>2</v>
      </c>
      <c r="E1105" t="s">
        <v>885</v>
      </c>
      <c r="F1105" t="s">
        <v>892</v>
      </c>
      <c r="G1105" s="15">
        <f>VLOOKUP(A1105, Table1[[Order ID]:[Order Date]], 2, FALSE)</f>
        <v>43486</v>
      </c>
    </row>
    <row r="1106" spans="1:7" x14ac:dyDescent="0.35">
      <c r="A1106" t="s">
        <v>718</v>
      </c>
      <c r="B1106" s="2">
        <v>2452</v>
      </c>
      <c r="C1106" s="3">
        <v>191</v>
      </c>
      <c r="D1106">
        <v>7</v>
      </c>
      <c r="E1106" t="s">
        <v>882</v>
      </c>
      <c r="F1106" t="s">
        <v>895</v>
      </c>
      <c r="G1106" s="15">
        <f>VLOOKUP(A1106, Table1[[Order ID]:[Order Date]], 2, FALSE)</f>
        <v>43486</v>
      </c>
    </row>
    <row r="1107" spans="1:7" x14ac:dyDescent="0.35">
      <c r="A1107" t="s">
        <v>718</v>
      </c>
      <c r="B1107" s="2">
        <v>171</v>
      </c>
      <c r="C1107" s="3">
        <v>17</v>
      </c>
      <c r="D1107">
        <v>6</v>
      </c>
      <c r="E1107" t="s">
        <v>879</v>
      </c>
      <c r="F1107" t="s">
        <v>880</v>
      </c>
      <c r="G1107" s="15">
        <f>VLOOKUP(A1107, Table1[[Order ID]:[Order Date]], 2, FALSE)</f>
        <v>43486</v>
      </c>
    </row>
    <row r="1108" spans="1:7" x14ac:dyDescent="0.35">
      <c r="A1108" t="s">
        <v>720</v>
      </c>
      <c r="B1108" s="2">
        <v>203</v>
      </c>
      <c r="C1108" s="3">
        <v>84</v>
      </c>
      <c r="D1108">
        <v>2</v>
      </c>
      <c r="E1108" t="s">
        <v>885</v>
      </c>
      <c r="F1108" t="s">
        <v>892</v>
      </c>
      <c r="G1108" s="15">
        <f>VLOOKUP(A1108, Table1[[Order ID]:[Order Date]], 2, FALSE)</f>
        <v>43487</v>
      </c>
    </row>
    <row r="1109" spans="1:7" x14ac:dyDescent="0.35">
      <c r="A1109" t="s">
        <v>720</v>
      </c>
      <c r="B1109" s="2">
        <v>742</v>
      </c>
      <c r="C1109" s="3">
        <v>198</v>
      </c>
      <c r="D1109">
        <v>2</v>
      </c>
      <c r="E1109" t="s">
        <v>882</v>
      </c>
      <c r="F1109" t="s">
        <v>895</v>
      </c>
      <c r="G1109" s="15">
        <f>VLOOKUP(A1109, Table1[[Order ID]:[Order Date]], 2, FALSE)</f>
        <v>43487</v>
      </c>
    </row>
    <row r="1110" spans="1:7" x14ac:dyDescent="0.35">
      <c r="A1110" t="s">
        <v>720</v>
      </c>
      <c r="B1110" s="2">
        <v>111</v>
      </c>
      <c r="C1110" s="3">
        <v>9</v>
      </c>
      <c r="D1110">
        <v>4</v>
      </c>
      <c r="E1110" t="s">
        <v>879</v>
      </c>
      <c r="F1110" t="s">
        <v>894</v>
      </c>
      <c r="G1110" s="15">
        <f>VLOOKUP(A1110, Table1[[Order ID]:[Order Date]], 2, FALSE)</f>
        <v>43487</v>
      </c>
    </row>
    <row r="1111" spans="1:7" x14ac:dyDescent="0.35">
      <c r="A1111" t="s">
        <v>720</v>
      </c>
      <c r="B1111" s="2">
        <v>365</v>
      </c>
      <c r="C1111" s="3">
        <v>107</v>
      </c>
      <c r="D1111">
        <v>3</v>
      </c>
      <c r="E1111" t="s">
        <v>885</v>
      </c>
      <c r="F1111" t="s">
        <v>884</v>
      </c>
      <c r="G1111" s="15">
        <f>VLOOKUP(A1111, Table1[[Order ID]:[Order Date]], 2, FALSE)</f>
        <v>43487</v>
      </c>
    </row>
    <row r="1112" spans="1:7" x14ac:dyDescent="0.35">
      <c r="A1112" t="s">
        <v>721</v>
      </c>
      <c r="B1112" s="2">
        <v>244</v>
      </c>
      <c r="C1112" s="3">
        <v>83</v>
      </c>
      <c r="D1112">
        <v>2</v>
      </c>
      <c r="E1112" t="s">
        <v>882</v>
      </c>
      <c r="F1112" t="s">
        <v>895</v>
      </c>
      <c r="G1112" s="15">
        <f>VLOOKUP(A1112, Table1[[Order ID]:[Order Date]], 2, FALSE)</f>
        <v>43487</v>
      </c>
    </row>
    <row r="1113" spans="1:7" x14ac:dyDescent="0.35">
      <c r="A1113" t="s">
        <v>722</v>
      </c>
      <c r="B1113" s="2">
        <v>115</v>
      </c>
      <c r="C1113" s="3">
        <v>47</v>
      </c>
      <c r="D1113">
        <v>2</v>
      </c>
      <c r="E1113" t="s">
        <v>885</v>
      </c>
      <c r="F1113" t="s">
        <v>890</v>
      </c>
      <c r="G1113" s="15">
        <f>VLOOKUP(A1113, Table1[[Order ID]:[Order Date]], 2, FALSE)</f>
        <v>43488</v>
      </c>
    </row>
    <row r="1114" spans="1:7" x14ac:dyDescent="0.35">
      <c r="A1114" t="s">
        <v>724</v>
      </c>
      <c r="B1114" s="2">
        <v>571</v>
      </c>
      <c r="C1114" s="3">
        <v>108</v>
      </c>
      <c r="D1114">
        <v>12</v>
      </c>
      <c r="E1114" t="s">
        <v>879</v>
      </c>
      <c r="F1114" t="s">
        <v>894</v>
      </c>
      <c r="G1114" s="15">
        <f>VLOOKUP(A1114, Table1[[Order ID]:[Order Date]], 2, FALSE)</f>
        <v>43489</v>
      </c>
    </row>
    <row r="1115" spans="1:7" x14ac:dyDescent="0.35">
      <c r="A1115" t="s">
        <v>724</v>
      </c>
      <c r="B1115" s="2">
        <v>398</v>
      </c>
      <c r="C1115" s="3">
        <v>111</v>
      </c>
      <c r="D1115">
        <v>8</v>
      </c>
      <c r="E1115" t="s">
        <v>879</v>
      </c>
      <c r="F1115" t="s">
        <v>886</v>
      </c>
      <c r="G1115" s="15">
        <f>VLOOKUP(A1115, Table1[[Order ID]:[Order Date]], 2, FALSE)</f>
        <v>43489</v>
      </c>
    </row>
    <row r="1116" spans="1:7" x14ac:dyDescent="0.35">
      <c r="A1116" t="s">
        <v>724</v>
      </c>
      <c r="B1116" s="2">
        <v>79</v>
      </c>
      <c r="C1116" s="3">
        <v>39</v>
      </c>
      <c r="D1116">
        <v>2</v>
      </c>
      <c r="E1116" t="s">
        <v>879</v>
      </c>
      <c r="F1116" t="s">
        <v>878</v>
      </c>
      <c r="G1116" s="15">
        <f>VLOOKUP(A1116, Table1[[Order ID]:[Order Date]], 2, FALSE)</f>
        <v>43489</v>
      </c>
    </row>
    <row r="1117" spans="1:7" x14ac:dyDescent="0.35">
      <c r="A1117" t="s">
        <v>724</v>
      </c>
      <c r="B1117" s="2">
        <v>39</v>
      </c>
      <c r="C1117" s="3">
        <v>14</v>
      </c>
      <c r="D1117">
        <v>5</v>
      </c>
      <c r="E1117" t="s">
        <v>879</v>
      </c>
      <c r="F1117" t="s">
        <v>889</v>
      </c>
      <c r="G1117" s="15">
        <f>VLOOKUP(A1117, Table1[[Order ID]:[Order Date]], 2, FALSE)</f>
        <v>43489</v>
      </c>
    </row>
    <row r="1118" spans="1:7" x14ac:dyDescent="0.35">
      <c r="A1118" t="s">
        <v>724</v>
      </c>
      <c r="B1118" s="2">
        <v>4141</v>
      </c>
      <c r="C1118" s="3">
        <v>1698</v>
      </c>
      <c r="D1118">
        <v>13</v>
      </c>
      <c r="E1118" t="s">
        <v>885</v>
      </c>
      <c r="F1118" t="s">
        <v>892</v>
      </c>
      <c r="G1118" s="15">
        <f>VLOOKUP(A1118, Table1[[Order ID]:[Order Date]], 2, FALSE)</f>
        <v>43489</v>
      </c>
    </row>
    <row r="1119" spans="1:7" x14ac:dyDescent="0.35">
      <c r="A1119" t="s">
        <v>726</v>
      </c>
      <c r="B1119" s="2">
        <v>662</v>
      </c>
      <c r="C1119" s="3">
        <v>240</v>
      </c>
      <c r="D1119">
        <v>2</v>
      </c>
      <c r="E1119" t="s">
        <v>882</v>
      </c>
      <c r="F1119" t="s">
        <v>895</v>
      </c>
      <c r="G1119" s="15">
        <f>VLOOKUP(A1119, Table1[[Order ID]:[Order Date]], 2, FALSE)</f>
        <v>43490</v>
      </c>
    </row>
    <row r="1120" spans="1:7" x14ac:dyDescent="0.35">
      <c r="A1120" t="s">
        <v>728</v>
      </c>
      <c r="B1120" s="2">
        <v>29</v>
      </c>
      <c r="C1120" s="3">
        <v>2</v>
      </c>
      <c r="D1120">
        <v>3</v>
      </c>
      <c r="E1120" t="s">
        <v>879</v>
      </c>
      <c r="F1120" t="s">
        <v>887</v>
      </c>
      <c r="G1120" s="15">
        <f>VLOOKUP(A1120, Table1[[Order ID]:[Order Date]], 2, FALSE)</f>
        <v>43490</v>
      </c>
    </row>
    <row r="1121" spans="1:7" x14ac:dyDescent="0.35">
      <c r="A1121" t="s">
        <v>729</v>
      </c>
      <c r="B1121" s="2">
        <v>193</v>
      </c>
      <c r="C1121" s="3">
        <v>8</v>
      </c>
      <c r="D1121">
        <v>4</v>
      </c>
      <c r="E1121" t="s">
        <v>879</v>
      </c>
      <c r="F1121" t="s">
        <v>880</v>
      </c>
      <c r="G1121" s="15">
        <f>VLOOKUP(A1121, Table1[[Order ID]:[Order Date]], 2, FALSE)</f>
        <v>43490</v>
      </c>
    </row>
    <row r="1122" spans="1:7" x14ac:dyDescent="0.35">
      <c r="A1122" t="s">
        <v>731</v>
      </c>
      <c r="B1122" s="2">
        <v>27</v>
      </c>
      <c r="C1122" s="3">
        <v>1</v>
      </c>
      <c r="D1122">
        <v>1</v>
      </c>
      <c r="E1122" t="s">
        <v>879</v>
      </c>
      <c r="F1122" t="s">
        <v>894</v>
      </c>
      <c r="G1122" s="15">
        <f>VLOOKUP(A1122, Table1[[Order ID]:[Order Date]], 2, FALSE)</f>
        <v>43492</v>
      </c>
    </row>
    <row r="1123" spans="1:7" x14ac:dyDescent="0.35">
      <c r="A1123" t="s">
        <v>731</v>
      </c>
      <c r="B1123" s="2">
        <v>74</v>
      </c>
      <c r="C1123" s="3">
        <v>29</v>
      </c>
      <c r="D1123">
        <v>3</v>
      </c>
      <c r="E1123" t="s">
        <v>879</v>
      </c>
      <c r="F1123" t="s">
        <v>894</v>
      </c>
      <c r="G1123" s="15">
        <f>VLOOKUP(A1123, Table1[[Order ID]:[Order Date]], 2, FALSE)</f>
        <v>43492</v>
      </c>
    </row>
    <row r="1124" spans="1:7" x14ac:dyDescent="0.35">
      <c r="A1124" t="s">
        <v>731</v>
      </c>
      <c r="B1124" s="2">
        <v>180</v>
      </c>
      <c r="C1124" s="3">
        <v>54</v>
      </c>
      <c r="D1124">
        <v>4</v>
      </c>
      <c r="E1124" t="s">
        <v>879</v>
      </c>
      <c r="F1124" t="s">
        <v>880</v>
      </c>
      <c r="G1124" s="15">
        <f>VLOOKUP(A1124, Table1[[Order ID]:[Order Date]], 2, FALSE)</f>
        <v>43492</v>
      </c>
    </row>
    <row r="1125" spans="1:7" x14ac:dyDescent="0.35">
      <c r="A1125" t="s">
        <v>732</v>
      </c>
      <c r="B1125" s="2">
        <v>1063</v>
      </c>
      <c r="C1125" s="3">
        <v>-175</v>
      </c>
      <c r="D1125">
        <v>4</v>
      </c>
      <c r="E1125" t="s">
        <v>885</v>
      </c>
      <c r="F1125" t="s">
        <v>891</v>
      </c>
      <c r="G1125" s="15">
        <f>VLOOKUP(A1125, Table1[[Order ID]:[Order Date]], 2, FALSE)</f>
        <v>43492</v>
      </c>
    </row>
    <row r="1126" spans="1:7" x14ac:dyDescent="0.35">
      <c r="A1126" t="s">
        <v>732</v>
      </c>
      <c r="B1126" s="2">
        <v>341</v>
      </c>
      <c r="C1126" s="3">
        <v>160</v>
      </c>
      <c r="D1126">
        <v>7</v>
      </c>
      <c r="E1126" t="s">
        <v>879</v>
      </c>
      <c r="F1126" t="s">
        <v>894</v>
      </c>
      <c r="G1126" s="15">
        <f>VLOOKUP(A1126, Table1[[Order ID]:[Order Date]], 2, FALSE)</f>
        <v>43492</v>
      </c>
    </row>
    <row r="1127" spans="1:7" x14ac:dyDescent="0.35">
      <c r="A1127" t="s">
        <v>734</v>
      </c>
      <c r="B1127" s="2">
        <v>560</v>
      </c>
      <c r="C1127" s="3">
        <v>44</v>
      </c>
      <c r="D1127">
        <v>3</v>
      </c>
      <c r="E1127" t="s">
        <v>879</v>
      </c>
      <c r="F1127" t="s">
        <v>888</v>
      </c>
      <c r="G1127" s="15">
        <f>VLOOKUP(A1127, Table1[[Order ID]:[Order Date]], 2, FALSE)</f>
        <v>43492</v>
      </c>
    </row>
    <row r="1128" spans="1:7" x14ac:dyDescent="0.35">
      <c r="A1128" t="s">
        <v>734</v>
      </c>
      <c r="B1128" s="2">
        <v>57</v>
      </c>
      <c r="C1128" s="3">
        <v>27</v>
      </c>
      <c r="D1128">
        <v>2</v>
      </c>
      <c r="E1128" t="s">
        <v>879</v>
      </c>
      <c r="F1128" t="s">
        <v>878</v>
      </c>
      <c r="G1128" s="15">
        <f>VLOOKUP(A1128, Table1[[Order ID]:[Order Date]], 2, FALSE)</f>
        <v>43492</v>
      </c>
    </row>
    <row r="1129" spans="1:7" x14ac:dyDescent="0.35">
      <c r="A1129" t="s">
        <v>734</v>
      </c>
      <c r="B1129" s="2">
        <v>284</v>
      </c>
      <c r="C1129" s="3">
        <v>45</v>
      </c>
      <c r="D1129">
        <v>2</v>
      </c>
      <c r="E1129" t="s">
        <v>882</v>
      </c>
      <c r="F1129" t="s">
        <v>895</v>
      </c>
      <c r="G1129" s="15">
        <f>VLOOKUP(A1129, Table1[[Order ID]:[Order Date]], 2, FALSE)</f>
        <v>43492</v>
      </c>
    </row>
    <row r="1130" spans="1:7" x14ac:dyDescent="0.35">
      <c r="A1130" t="s">
        <v>734</v>
      </c>
      <c r="B1130" s="2">
        <v>12</v>
      </c>
      <c r="C1130" s="3">
        <v>1</v>
      </c>
      <c r="D1130">
        <v>2</v>
      </c>
      <c r="E1130" t="s">
        <v>879</v>
      </c>
      <c r="F1130" t="s">
        <v>886</v>
      </c>
      <c r="G1130" s="15">
        <f>VLOOKUP(A1130, Table1[[Order ID]:[Order Date]], 2, FALSE)</f>
        <v>43492</v>
      </c>
    </row>
    <row r="1131" spans="1:7" x14ac:dyDescent="0.35">
      <c r="A1131" t="s">
        <v>734</v>
      </c>
      <c r="B1131" s="2">
        <v>82</v>
      </c>
      <c r="C1131" s="3">
        <v>27</v>
      </c>
      <c r="D1131">
        <v>3</v>
      </c>
      <c r="E1131" t="s">
        <v>879</v>
      </c>
      <c r="F1131" t="s">
        <v>893</v>
      </c>
      <c r="G1131" s="15">
        <f>VLOOKUP(A1131, Table1[[Order ID]:[Order Date]], 2, FALSE)</f>
        <v>43492</v>
      </c>
    </row>
    <row r="1132" spans="1:7" x14ac:dyDescent="0.35">
      <c r="A1132" t="s">
        <v>735</v>
      </c>
      <c r="B1132" s="2">
        <v>22</v>
      </c>
      <c r="C1132" s="3">
        <v>11</v>
      </c>
      <c r="D1132">
        <v>3</v>
      </c>
      <c r="E1132" t="s">
        <v>879</v>
      </c>
      <c r="F1132" t="s">
        <v>893</v>
      </c>
      <c r="G1132" s="15">
        <f>VLOOKUP(A1132, Table1[[Order ID]:[Order Date]], 2, FALSE)</f>
        <v>43492</v>
      </c>
    </row>
    <row r="1133" spans="1:7" x14ac:dyDescent="0.35">
      <c r="A1133" t="s">
        <v>736</v>
      </c>
      <c r="B1133" s="2">
        <v>42</v>
      </c>
      <c r="C1133" s="3">
        <v>13</v>
      </c>
      <c r="D1133">
        <v>3</v>
      </c>
      <c r="E1133" t="s">
        <v>879</v>
      </c>
      <c r="F1133" t="s">
        <v>889</v>
      </c>
      <c r="G1133" s="15">
        <f>VLOOKUP(A1133, Table1[[Order ID]:[Order Date]], 2, FALSE)</f>
        <v>43493</v>
      </c>
    </row>
    <row r="1134" spans="1:7" x14ac:dyDescent="0.35">
      <c r="A1134" t="s">
        <v>736</v>
      </c>
      <c r="B1134" s="2">
        <v>54</v>
      </c>
      <c r="C1134" s="3">
        <v>12</v>
      </c>
      <c r="D1134">
        <v>3</v>
      </c>
      <c r="E1134" t="s">
        <v>879</v>
      </c>
      <c r="F1134" t="s">
        <v>888</v>
      </c>
      <c r="G1134" s="15">
        <f>VLOOKUP(A1134, Table1[[Order ID]:[Order Date]], 2, FALSE)</f>
        <v>43493</v>
      </c>
    </row>
    <row r="1135" spans="1:7" x14ac:dyDescent="0.35">
      <c r="A1135" t="s">
        <v>736</v>
      </c>
      <c r="B1135" s="2">
        <v>62</v>
      </c>
      <c r="C1135" s="3">
        <v>8</v>
      </c>
      <c r="D1135">
        <v>2</v>
      </c>
      <c r="E1135" t="s">
        <v>879</v>
      </c>
      <c r="F1135" t="s">
        <v>880</v>
      </c>
      <c r="G1135" s="15">
        <f>VLOOKUP(A1135, Table1[[Order ID]:[Order Date]], 2, FALSE)</f>
        <v>43493</v>
      </c>
    </row>
    <row r="1136" spans="1:7" x14ac:dyDescent="0.35">
      <c r="A1136" t="s">
        <v>736</v>
      </c>
      <c r="B1136" s="2">
        <v>245</v>
      </c>
      <c r="C1136" s="3">
        <v>91</v>
      </c>
      <c r="D1136">
        <v>2</v>
      </c>
      <c r="E1136" t="s">
        <v>882</v>
      </c>
      <c r="F1136" t="s">
        <v>895</v>
      </c>
      <c r="G1136" s="15">
        <f>VLOOKUP(A1136, Table1[[Order ID]:[Order Date]], 2, FALSE)</f>
        <v>43493</v>
      </c>
    </row>
    <row r="1137" spans="1:7" x14ac:dyDescent="0.35">
      <c r="A1137" t="s">
        <v>736</v>
      </c>
      <c r="B1137" s="2">
        <v>867</v>
      </c>
      <c r="C1137" s="3">
        <v>251</v>
      </c>
      <c r="D1137">
        <v>5</v>
      </c>
      <c r="E1137" t="s">
        <v>885</v>
      </c>
      <c r="F1137" t="s">
        <v>884</v>
      </c>
      <c r="G1137" s="15">
        <f>VLOOKUP(A1137, Table1[[Order ID]:[Order Date]], 2, FALSE)</f>
        <v>43493</v>
      </c>
    </row>
    <row r="1138" spans="1:7" x14ac:dyDescent="0.35">
      <c r="A1138" t="s">
        <v>736</v>
      </c>
      <c r="B1138" s="2">
        <v>48</v>
      </c>
      <c r="C1138" s="3">
        <v>2</v>
      </c>
      <c r="D1138">
        <v>3</v>
      </c>
      <c r="E1138" t="s">
        <v>879</v>
      </c>
      <c r="F1138" t="s">
        <v>894</v>
      </c>
      <c r="G1138" s="15">
        <f>VLOOKUP(A1138, Table1[[Order ID]:[Order Date]], 2, FALSE)</f>
        <v>43493</v>
      </c>
    </row>
    <row r="1139" spans="1:7" x14ac:dyDescent="0.35">
      <c r="A1139" t="s">
        <v>738</v>
      </c>
      <c r="B1139" s="2">
        <v>13</v>
      </c>
      <c r="C1139" s="3">
        <v>3</v>
      </c>
      <c r="D1139">
        <v>1</v>
      </c>
      <c r="E1139" t="s">
        <v>879</v>
      </c>
      <c r="F1139" t="s">
        <v>889</v>
      </c>
      <c r="G1139" s="15">
        <f>VLOOKUP(A1139, Table1[[Order ID]:[Order Date]], 2, FALSE)</f>
        <v>43494</v>
      </c>
    </row>
    <row r="1140" spans="1:7" x14ac:dyDescent="0.35">
      <c r="A1140" t="s">
        <v>740</v>
      </c>
      <c r="B1140" s="2">
        <v>230</v>
      </c>
      <c r="C1140" s="3">
        <v>5</v>
      </c>
      <c r="D1140">
        <v>2</v>
      </c>
      <c r="E1140" t="s">
        <v>879</v>
      </c>
      <c r="F1140" t="s">
        <v>888</v>
      </c>
      <c r="G1140" s="15">
        <f>VLOOKUP(A1140, Table1[[Order ID]:[Order Date]], 2, FALSE)</f>
        <v>43495</v>
      </c>
    </row>
    <row r="1141" spans="1:7" x14ac:dyDescent="0.35">
      <c r="A1141" t="s">
        <v>740</v>
      </c>
      <c r="B1141" s="2">
        <v>32</v>
      </c>
      <c r="C1141" s="3">
        <v>-12</v>
      </c>
      <c r="D1141">
        <v>1</v>
      </c>
      <c r="E1141" t="s">
        <v>882</v>
      </c>
      <c r="F1141" t="s">
        <v>881</v>
      </c>
      <c r="G1141" s="15">
        <f>VLOOKUP(A1141, Table1[[Order ID]:[Order Date]], 2, FALSE)</f>
        <v>43495</v>
      </c>
    </row>
    <row r="1142" spans="1:7" x14ac:dyDescent="0.35">
      <c r="A1142" t="s">
        <v>740</v>
      </c>
      <c r="B1142" s="2">
        <v>161</v>
      </c>
      <c r="C1142" s="3">
        <v>-229</v>
      </c>
      <c r="D1142">
        <v>8</v>
      </c>
      <c r="E1142" t="s">
        <v>882</v>
      </c>
      <c r="F1142" t="s">
        <v>896</v>
      </c>
      <c r="G1142" s="15">
        <f>VLOOKUP(A1142, Table1[[Order ID]:[Order Date]], 2, FALSE)</f>
        <v>43495</v>
      </c>
    </row>
    <row r="1143" spans="1:7" x14ac:dyDescent="0.35">
      <c r="A1143" t="s">
        <v>740</v>
      </c>
      <c r="B1143" s="2">
        <v>50</v>
      </c>
      <c r="C1143" s="3">
        <v>-4</v>
      </c>
      <c r="D1143">
        <v>6</v>
      </c>
      <c r="E1143" t="s">
        <v>879</v>
      </c>
      <c r="F1143" t="s">
        <v>880</v>
      </c>
      <c r="G1143" s="15">
        <f>VLOOKUP(A1143, Table1[[Order ID]:[Order Date]], 2, FALSE)</f>
        <v>43495</v>
      </c>
    </row>
    <row r="1144" spans="1:7" x14ac:dyDescent="0.35">
      <c r="A1144" t="s">
        <v>740</v>
      </c>
      <c r="B1144" s="2">
        <v>561</v>
      </c>
      <c r="C1144" s="3">
        <v>118</v>
      </c>
      <c r="D1144">
        <v>5</v>
      </c>
      <c r="E1144" t="s">
        <v>882</v>
      </c>
      <c r="F1144" t="s">
        <v>895</v>
      </c>
      <c r="G1144" s="15">
        <f>VLOOKUP(A1144, Table1[[Order ID]:[Order Date]], 2, FALSE)</f>
        <v>43495</v>
      </c>
    </row>
    <row r="1145" spans="1:7" x14ac:dyDescent="0.35">
      <c r="A1145" t="s">
        <v>742</v>
      </c>
      <c r="B1145" s="2">
        <v>304</v>
      </c>
      <c r="C1145" s="3">
        <v>97</v>
      </c>
      <c r="D1145">
        <v>6</v>
      </c>
      <c r="E1145" t="s">
        <v>879</v>
      </c>
      <c r="F1145" t="s">
        <v>894</v>
      </c>
      <c r="G1145" s="15">
        <f>VLOOKUP(A1145, Table1[[Order ID]:[Order Date]], 2, FALSE)</f>
        <v>43495</v>
      </c>
    </row>
    <row r="1146" spans="1:7" x14ac:dyDescent="0.35">
      <c r="A1146" t="s">
        <v>743</v>
      </c>
      <c r="B1146" s="2">
        <v>197</v>
      </c>
      <c r="C1146" s="3">
        <v>20</v>
      </c>
      <c r="D1146">
        <v>4</v>
      </c>
      <c r="E1146" t="s">
        <v>879</v>
      </c>
      <c r="F1146" t="s">
        <v>893</v>
      </c>
      <c r="G1146" s="15">
        <f>VLOOKUP(A1146, Table1[[Order ID]:[Order Date]], 2, FALSE)</f>
        <v>43496</v>
      </c>
    </row>
    <row r="1147" spans="1:7" x14ac:dyDescent="0.35">
      <c r="A1147" t="s">
        <v>743</v>
      </c>
      <c r="B1147" s="2">
        <v>108</v>
      </c>
      <c r="C1147" s="3">
        <v>26</v>
      </c>
      <c r="D1147">
        <v>4</v>
      </c>
      <c r="E1147" t="s">
        <v>879</v>
      </c>
      <c r="F1147" t="s">
        <v>878</v>
      </c>
      <c r="G1147" s="15">
        <f>VLOOKUP(A1147, Table1[[Order ID]:[Order Date]], 2, FALSE)</f>
        <v>43496</v>
      </c>
    </row>
    <row r="1148" spans="1:7" x14ac:dyDescent="0.35">
      <c r="A1148" t="s">
        <v>743</v>
      </c>
      <c r="B1148" s="2">
        <v>32</v>
      </c>
      <c r="C1148" s="3">
        <v>8</v>
      </c>
      <c r="D1148">
        <v>5</v>
      </c>
      <c r="E1148" t="s">
        <v>879</v>
      </c>
      <c r="F1148" t="s">
        <v>886</v>
      </c>
      <c r="G1148" s="15">
        <f>VLOOKUP(A1148, Table1[[Order ID]:[Order Date]], 2, FALSE)</f>
        <v>43496</v>
      </c>
    </row>
    <row r="1149" spans="1:7" x14ac:dyDescent="0.35">
      <c r="A1149" t="s">
        <v>743</v>
      </c>
      <c r="B1149" s="2">
        <v>44</v>
      </c>
      <c r="C1149" s="3">
        <v>11</v>
      </c>
      <c r="D1149">
        <v>4</v>
      </c>
      <c r="E1149" t="s">
        <v>879</v>
      </c>
      <c r="F1149" t="s">
        <v>894</v>
      </c>
      <c r="G1149" s="15">
        <f>VLOOKUP(A1149, Table1[[Order ID]:[Order Date]], 2, FALSE)</f>
        <v>43496</v>
      </c>
    </row>
    <row r="1150" spans="1:7" x14ac:dyDescent="0.35">
      <c r="A1150" t="s">
        <v>745</v>
      </c>
      <c r="B1150" s="2">
        <v>749</v>
      </c>
      <c r="C1150" s="3">
        <v>307</v>
      </c>
      <c r="D1150">
        <v>7</v>
      </c>
      <c r="E1150" t="s">
        <v>882</v>
      </c>
      <c r="F1150" t="s">
        <v>896</v>
      </c>
      <c r="G1150" s="15">
        <f>VLOOKUP(A1150, Table1[[Order ID]:[Order Date]], 2, FALSE)</f>
        <v>43496</v>
      </c>
    </row>
    <row r="1151" spans="1:7" x14ac:dyDescent="0.35">
      <c r="A1151" t="s">
        <v>745</v>
      </c>
      <c r="B1151" s="2">
        <v>71</v>
      </c>
      <c r="C1151" s="3">
        <v>4</v>
      </c>
      <c r="D1151">
        <v>5</v>
      </c>
      <c r="E1151" t="s">
        <v>879</v>
      </c>
      <c r="F1151" t="s">
        <v>889</v>
      </c>
      <c r="G1151" s="15">
        <f>VLOOKUP(A1151, Table1[[Order ID]:[Order Date]], 2, FALSE)</f>
        <v>43496</v>
      </c>
    </row>
    <row r="1152" spans="1:7" x14ac:dyDescent="0.35">
      <c r="A1152" t="s">
        <v>745</v>
      </c>
      <c r="B1152" s="2">
        <v>487</v>
      </c>
      <c r="C1152" s="3">
        <v>-23</v>
      </c>
      <c r="D1152">
        <v>3</v>
      </c>
      <c r="E1152" t="s">
        <v>885</v>
      </c>
      <c r="F1152" t="s">
        <v>892</v>
      </c>
      <c r="G1152" s="15">
        <f>VLOOKUP(A1152, Table1[[Order ID]:[Order Date]], 2, FALSE)</f>
        <v>43496</v>
      </c>
    </row>
    <row r="1153" spans="1:7" x14ac:dyDescent="0.35">
      <c r="A1153" t="s">
        <v>745</v>
      </c>
      <c r="B1153" s="2">
        <v>918</v>
      </c>
      <c r="C1153" s="3">
        <v>22</v>
      </c>
      <c r="D1153">
        <v>9</v>
      </c>
      <c r="E1153" t="s">
        <v>885</v>
      </c>
      <c r="F1153" t="s">
        <v>891</v>
      </c>
      <c r="G1153" s="15">
        <f>VLOOKUP(A1153, Table1[[Order ID]:[Order Date]], 2, FALSE)</f>
        <v>43496</v>
      </c>
    </row>
    <row r="1154" spans="1:7" x14ac:dyDescent="0.35">
      <c r="A1154" t="s">
        <v>746</v>
      </c>
      <c r="B1154" s="2">
        <v>299</v>
      </c>
      <c r="C1154" s="3">
        <v>0</v>
      </c>
      <c r="D1154">
        <v>6</v>
      </c>
      <c r="E1154" t="s">
        <v>879</v>
      </c>
      <c r="F1154" t="s">
        <v>894</v>
      </c>
    </row>
    <row r="1155" spans="1:7" x14ac:dyDescent="0.35">
      <c r="A1155" t="s">
        <v>746</v>
      </c>
      <c r="B1155" s="2">
        <v>88</v>
      </c>
      <c r="C1155" s="3">
        <v>11</v>
      </c>
      <c r="D1155">
        <v>7</v>
      </c>
      <c r="E1155" t="s">
        <v>879</v>
      </c>
      <c r="F1155" t="s">
        <v>886</v>
      </c>
      <c r="G1155" s="15">
        <f>VLOOKUP(A1155, Table1[[Order ID]:[Order Date]], 2, FALSE)</f>
        <v>43496</v>
      </c>
    </row>
    <row r="1156" spans="1:7" x14ac:dyDescent="0.35">
      <c r="A1156" t="s">
        <v>748</v>
      </c>
      <c r="B1156" s="2">
        <v>79</v>
      </c>
      <c r="C1156" s="3">
        <v>24</v>
      </c>
      <c r="D1156">
        <v>9</v>
      </c>
      <c r="E1156" t="s">
        <v>879</v>
      </c>
      <c r="F1156" t="s">
        <v>887</v>
      </c>
      <c r="G1156" s="15">
        <f>VLOOKUP(A1156, Table1[[Order ID]:[Order Date]], 2, FALSE)</f>
        <v>43496</v>
      </c>
    </row>
    <row r="1157" spans="1:7" x14ac:dyDescent="0.35">
      <c r="A1157" t="s">
        <v>750</v>
      </c>
      <c r="B1157" s="2">
        <v>44</v>
      </c>
      <c r="C1157" s="3">
        <v>14</v>
      </c>
      <c r="D1157">
        <v>3</v>
      </c>
      <c r="E1157" t="s">
        <v>879</v>
      </c>
      <c r="F1157" t="s">
        <v>886</v>
      </c>
      <c r="G1157" s="15">
        <f>VLOOKUP(A1157, Table1[[Order ID]:[Order Date]], 2, FALSE)</f>
        <v>43497</v>
      </c>
    </row>
    <row r="1158" spans="1:7" x14ac:dyDescent="0.35">
      <c r="A1158" t="s">
        <v>750</v>
      </c>
      <c r="B1158" s="2">
        <v>10</v>
      </c>
      <c r="C1158" s="3">
        <v>5</v>
      </c>
      <c r="D1158">
        <v>1</v>
      </c>
      <c r="E1158" t="s">
        <v>879</v>
      </c>
      <c r="F1158" t="s">
        <v>894</v>
      </c>
      <c r="G1158" s="15">
        <f>VLOOKUP(A1158, Table1[[Order ID]:[Order Date]], 2, FALSE)</f>
        <v>43497</v>
      </c>
    </row>
    <row r="1159" spans="1:7" x14ac:dyDescent="0.35">
      <c r="A1159" t="s">
        <v>750</v>
      </c>
      <c r="B1159" s="2">
        <v>42</v>
      </c>
      <c r="C1159" s="3">
        <v>15</v>
      </c>
      <c r="D1159">
        <v>1</v>
      </c>
      <c r="E1159" t="s">
        <v>885</v>
      </c>
      <c r="F1159" t="s">
        <v>890</v>
      </c>
      <c r="G1159" s="15">
        <f>VLOOKUP(A1159, Table1[[Order ID]:[Order Date]], 2, FALSE)</f>
        <v>43497</v>
      </c>
    </row>
    <row r="1160" spans="1:7" x14ac:dyDescent="0.35">
      <c r="A1160" t="s">
        <v>750</v>
      </c>
      <c r="B1160" s="2">
        <v>330</v>
      </c>
      <c r="C1160" s="3">
        <v>81</v>
      </c>
      <c r="D1160">
        <v>1</v>
      </c>
      <c r="E1160" t="s">
        <v>882</v>
      </c>
      <c r="F1160" t="s">
        <v>895</v>
      </c>
      <c r="G1160" s="15">
        <f>VLOOKUP(A1160, Table1[[Order ID]:[Order Date]], 2, FALSE)</f>
        <v>43497</v>
      </c>
    </row>
    <row r="1161" spans="1:7" x14ac:dyDescent="0.35">
      <c r="A1161" t="s">
        <v>750</v>
      </c>
      <c r="B1161" s="2">
        <v>338</v>
      </c>
      <c r="C1161" s="3">
        <v>41</v>
      </c>
      <c r="D1161">
        <v>7</v>
      </c>
      <c r="E1161" t="s">
        <v>879</v>
      </c>
      <c r="F1161" t="s">
        <v>886</v>
      </c>
      <c r="G1161" s="15">
        <f>VLOOKUP(A1161, Table1[[Order ID]:[Order Date]], 2, FALSE)</f>
        <v>43497</v>
      </c>
    </row>
    <row r="1162" spans="1:7" x14ac:dyDescent="0.35">
      <c r="A1162" t="s">
        <v>751</v>
      </c>
      <c r="B1162" s="2">
        <v>71</v>
      </c>
      <c r="C1162" s="3">
        <v>32</v>
      </c>
      <c r="D1162">
        <v>3</v>
      </c>
      <c r="E1162" t="s">
        <v>879</v>
      </c>
      <c r="F1162" t="s">
        <v>888</v>
      </c>
      <c r="G1162" s="15">
        <f>VLOOKUP(A1162, Table1[[Order ID]:[Order Date]], 2, FALSE)</f>
        <v>43498</v>
      </c>
    </row>
    <row r="1163" spans="1:7" x14ac:dyDescent="0.35">
      <c r="A1163" t="s">
        <v>753</v>
      </c>
      <c r="B1163" s="2">
        <v>188</v>
      </c>
      <c r="C1163" s="3">
        <v>13</v>
      </c>
      <c r="D1163">
        <v>7</v>
      </c>
      <c r="E1163" t="s">
        <v>879</v>
      </c>
      <c r="F1163" t="s">
        <v>878</v>
      </c>
      <c r="G1163" s="15">
        <f>VLOOKUP(A1163, Table1[[Order ID]:[Order Date]], 2, FALSE)</f>
        <v>43499</v>
      </c>
    </row>
    <row r="1164" spans="1:7" x14ac:dyDescent="0.35">
      <c r="A1164" t="s">
        <v>753</v>
      </c>
      <c r="B1164" s="2">
        <v>90</v>
      </c>
      <c r="C1164" s="3">
        <v>30</v>
      </c>
      <c r="D1164">
        <v>2</v>
      </c>
      <c r="E1164" t="s">
        <v>882</v>
      </c>
      <c r="F1164" t="s">
        <v>881</v>
      </c>
      <c r="G1164" s="15">
        <f>VLOOKUP(A1164, Table1[[Order ID]:[Order Date]], 2, FALSE)</f>
        <v>43499</v>
      </c>
    </row>
    <row r="1165" spans="1:7" x14ac:dyDescent="0.35">
      <c r="A1165" t="s">
        <v>753</v>
      </c>
      <c r="B1165" s="2">
        <v>13</v>
      </c>
      <c r="C1165" s="3">
        <v>5</v>
      </c>
      <c r="D1165">
        <v>2</v>
      </c>
      <c r="E1165" t="s">
        <v>879</v>
      </c>
      <c r="F1165" t="s">
        <v>886</v>
      </c>
      <c r="G1165" s="15">
        <f>VLOOKUP(A1165, Table1[[Order ID]:[Order Date]], 2, FALSE)</f>
        <v>43499</v>
      </c>
    </row>
    <row r="1166" spans="1:7" x14ac:dyDescent="0.35">
      <c r="A1166" t="s">
        <v>755</v>
      </c>
      <c r="B1166" s="2">
        <v>141</v>
      </c>
      <c r="C1166" s="3">
        <v>41</v>
      </c>
      <c r="D1166">
        <v>3</v>
      </c>
      <c r="E1166" t="s">
        <v>879</v>
      </c>
      <c r="F1166" t="s">
        <v>878</v>
      </c>
      <c r="G1166" s="15">
        <f>VLOOKUP(A1166, Table1[[Order ID]:[Order Date]], 2, FALSE)</f>
        <v>43499</v>
      </c>
    </row>
    <row r="1167" spans="1:7" x14ac:dyDescent="0.35">
      <c r="A1167" t="s">
        <v>756</v>
      </c>
      <c r="B1167" s="2">
        <v>44</v>
      </c>
      <c r="C1167" s="3">
        <v>8</v>
      </c>
      <c r="D1167">
        <v>2</v>
      </c>
      <c r="E1167" t="s">
        <v>879</v>
      </c>
      <c r="F1167" t="s">
        <v>894</v>
      </c>
      <c r="G1167" s="15">
        <f>VLOOKUP(A1167, Table1[[Order ID]:[Order Date]], 2, FALSE)</f>
        <v>43499</v>
      </c>
    </row>
    <row r="1168" spans="1:7" x14ac:dyDescent="0.35">
      <c r="A1168" t="s">
        <v>756</v>
      </c>
      <c r="B1168" s="2">
        <v>610</v>
      </c>
      <c r="C1168" s="3">
        <v>208</v>
      </c>
      <c r="D1168">
        <v>3</v>
      </c>
      <c r="E1168" t="s">
        <v>885</v>
      </c>
      <c r="F1168" t="s">
        <v>892</v>
      </c>
      <c r="G1168" s="15">
        <f>VLOOKUP(A1168, Table1[[Order ID]:[Order Date]], 2, FALSE)</f>
        <v>43499</v>
      </c>
    </row>
    <row r="1169" spans="1:7" x14ac:dyDescent="0.35">
      <c r="A1169" t="s">
        <v>756</v>
      </c>
      <c r="B1169" s="2">
        <v>4363</v>
      </c>
      <c r="C1169" s="3">
        <v>305</v>
      </c>
      <c r="D1169">
        <v>5</v>
      </c>
      <c r="E1169" t="s">
        <v>882</v>
      </c>
      <c r="F1169" t="s">
        <v>897</v>
      </c>
      <c r="G1169" s="15">
        <f>VLOOKUP(A1169, Table1[[Order ID]:[Order Date]], 2, FALSE)</f>
        <v>43499</v>
      </c>
    </row>
    <row r="1170" spans="1:7" x14ac:dyDescent="0.35">
      <c r="A1170" t="s">
        <v>756</v>
      </c>
      <c r="B1170" s="2">
        <v>414</v>
      </c>
      <c r="C1170" s="3">
        <v>199</v>
      </c>
      <c r="D1170">
        <v>3</v>
      </c>
      <c r="E1170" t="s">
        <v>885</v>
      </c>
      <c r="F1170" t="s">
        <v>884</v>
      </c>
      <c r="G1170" s="15">
        <f>VLOOKUP(A1170, Table1[[Order ID]:[Order Date]], 2, FALSE)</f>
        <v>43499</v>
      </c>
    </row>
    <row r="1171" spans="1:7" x14ac:dyDescent="0.35">
      <c r="A1171" t="s">
        <v>756</v>
      </c>
      <c r="B1171" s="2">
        <v>221</v>
      </c>
      <c r="C1171" s="3">
        <v>26</v>
      </c>
      <c r="D1171">
        <v>7</v>
      </c>
      <c r="E1171" t="s">
        <v>882</v>
      </c>
      <c r="F1171" t="s">
        <v>896</v>
      </c>
      <c r="G1171" s="15">
        <f>VLOOKUP(A1171, Table1[[Order ID]:[Order Date]], 2, FALSE)</f>
        <v>43499</v>
      </c>
    </row>
    <row r="1172" spans="1:7" x14ac:dyDescent="0.35">
      <c r="A1172" t="s">
        <v>756</v>
      </c>
      <c r="B1172" s="2">
        <v>201</v>
      </c>
      <c r="C1172" s="3">
        <v>32</v>
      </c>
      <c r="D1172">
        <v>4</v>
      </c>
      <c r="E1172" t="s">
        <v>882</v>
      </c>
      <c r="F1172" t="s">
        <v>896</v>
      </c>
      <c r="G1172" s="15">
        <f>VLOOKUP(A1172, Table1[[Order ID]:[Order Date]], 2, FALSE)</f>
        <v>43499</v>
      </c>
    </row>
    <row r="1173" spans="1:7" x14ac:dyDescent="0.35">
      <c r="A1173" t="s">
        <v>756</v>
      </c>
      <c r="B1173" s="2">
        <v>173</v>
      </c>
      <c r="C1173" s="3">
        <v>86</v>
      </c>
      <c r="D1173">
        <v>1</v>
      </c>
      <c r="E1173" t="s">
        <v>885</v>
      </c>
      <c r="F1173" t="s">
        <v>892</v>
      </c>
      <c r="G1173" s="15">
        <f>VLOOKUP(A1173, Table1[[Order ID]:[Order Date]], 2, FALSE)</f>
        <v>43499</v>
      </c>
    </row>
    <row r="1174" spans="1:7" x14ac:dyDescent="0.35">
      <c r="A1174" t="s">
        <v>758</v>
      </c>
      <c r="B1174" s="2">
        <v>196</v>
      </c>
      <c r="C1174" s="3">
        <v>-7</v>
      </c>
      <c r="D1174">
        <v>5</v>
      </c>
      <c r="E1174" t="s">
        <v>885</v>
      </c>
      <c r="F1174" t="s">
        <v>884</v>
      </c>
      <c r="G1174" s="15">
        <f>VLOOKUP(A1174, Table1[[Order ID]:[Order Date]], 2, FALSE)</f>
        <v>43499</v>
      </c>
    </row>
    <row r="1175" spans="1:7" x14ac:dyDescent="0.35">
      <c r="A1175" t="s">
        <v>760</v>
      </c>
      <c r="B1175" s="2">
        <v>1314</v>
      </c>
      <c r="C1175" s="3">
        <v>342</v>
      </c>
      <c r="D1175">
        <v>3</v>
      </c>
      <c r="E1175" t="s">
        <v>882</v>
      </c>
      <c r="F1175" t="s">
        <v>895</v>
      </c>
      <c r="G1175" s="15">
        <f>VLOOKUP(A1175, Table1[[Order ID]:[Order Date]], 2, FALSE)</f>
        <v>43500</v>
      </c>
    </row>
    <row r="1176" spans="1:7" x14ac:dyDescent="0.35">
      <c r="A1176" t="s">
        <v>762</v>
      </c>
      <c r="B1176" s="2">
        <v>62</v>
      </c>
      <c r="C1176" s="3">
        <v>6</v>
      </c>
      <c r="D1176">
        <v>6</v>
      </c>
      <c r="E1176" t="s">
        <v>879</v>
      </c>
      <c r="F1176" t="s">
        <v>887</v>
      </c>
      <c r="G1176" s="15">
        <f>VLOOKUP(A1176, Table1[[Order ID]:[Order Date]], 2, FALSE)</f>
        <v>43500</v>
      </c>
    </row>
    <row r="1177" spans="1:7" x14ac:dyDescent="0.35">
      <c r="A1177" t="s">
        <v>762</v>
      </c>
      <c r="B1177" s="2">
        <v>31</v>
      </c>
      <c r="C1177" s="3">
        <v>2</v>
      </c>
      <c r="D1177">
        <v>2</v>
      </c>
      <c r="E1177" t="s">
        <v>879</v>
      </c>
      <c r="F1177" t="s">
        <v>886</v>
      </c>
      <c r="G1177" s="15">
        <f>VLOOKUP(A1177, Table1[[Order ID]:[Order Date]], 2, FALSE)</f>
        <v>43500</v>
      </c>
    </row>
    <row r="1178" spans="1:7" x14ac:dyDescent="0.35">
      <c r="A1178" t="s">
        <v>762</v>
      </c>
      <c r="B1178" s="2">
        <v>217</v>
      </c>
      <c r="C1178" s="3">
        <v>72</v>
      </c>
      <c r="D1178">
        <v>2</v>
      </c>
      <c r="E1178" t="s">
        <v>882</v>
      </c>
      <c r="F1178" t="s">
        <v>896</v>
      </c>
      <c r="G1178" s="15">
        <f>VLOOKUP(A1178, Table1[[Order ID]:[Order Date]], 2, FALSE)</f>
        <v>43500</v>
      </c>
    </row>
    <row r="1179" spans="1:7" x14ac:dyDescent="0.35">
      <c r="A1179" t="s">
        <v>762</v>
      </c>
      <c r="B1179" s="2">
        <v>286</v>
      </c>
      <c r="C1179" s="3">
        <v>140</v>
      </c>
      <c r="D1179">
        <v>6</v>
      </c>
      <c r="E1179" t="s">
        <v>879</v>
      </c>
      <c r="F1179" t="s">
        <v>878</v>
      </c>
      <c r="G1179" s="15">
        <f>VLOOKUP(A1179, Table1[[Order ID]:[Order Date]], 2, FALSE)</f>
        <v>43500</v>
      </c>
    </row>
    <row r="1180" spans="1:7" x14ac:dyDescent="0.35">
      <c r="A1180" t="s">
        <v>762</v>
      </c>
      <c r="B1180" s="2">
        <v>333</v>
      </c>
      <c r="C1180" s="3">
        <v>50</v>
      </c>
      <c r="D1180">
        <v>2</v>
      </c>
      <c r="E1180" t="s">
        <v>885</v>
      </c>
      <c r="F1180" t="s">
        <v>884</v>
      </c>
      <c r="G1180" s="15">
        <f>VLOOKUP(A1180, Table1[[Order ID]:[Order Date]], 2, FALSE)</f>
        <v>43500</v>
      </c>
    </row>
    <row r="1181" spans="1:7" x14ac:dyDescent="0.35">
      <c r="A1181" t="s">
        <v>762</v>
      </c>
      <c r="B1181" s="2">
        <v>47</v>
      </c>
      <c r="C1181" s="3">
        <v>1</v>
      </c>
      <c r="D1181">
        <v>2</v>
      </c>
      <c r="E1181" t="s">
        <v>879</v>
      </c>
      <c r="F1181" t="s">
        <v>894</v>
      </c>
      <c r="G1181" s="15">
        <f>VLOOKUP(A1181, Table1[[Order ID]:[Order Date]], 2, FALSE)</f>
        <v>43500</v>
      </c>
    </row>
    <row r="1182" spans="1:7" x14ac:dyDescent="0.35">
      <c r="A1182" t="s">
        <v>762</v>
      </c>
      <c r="B1182" s="2">
        <v>18</v>
      </c>
      <c r="C1182" s="3">
        <v>4</v>
      </c>
      <c r="D1182">
        <v>1</v>
      </c>
      <c r="E1182" t="s">
        <v>879</v>
      </c>
      <c r="F1182" t="s">
        <v>888</v>
      </c>
      <c r="G1182" s="15">
        <f>VLOOKUP(A1182, Table1[[Order ID]:[Order Date]], 2, FALSE)</f>
        <v>43500</v>
      </c>
    </row>
    <row r="1183" spans="1:7" x14ac:dyDescent="0.35">
      <c r="A1183" t="s">
        <v>764</v>
      </c>
      <c r="B1183" s="2">
        <v>16</v>
      </c>
      <c r="C1183" s="3">
        <v>6</v>
      </c>
      <c r="D1183">
        <v>3</v>
      </c>
      <c r="E1183" t="s">
        <v>879</v>
      </c>
      <c r="F1183" t="s">
        <v>886</v>
      </c>
      <c r="G1183" s="15">
        <f>VLOOKUP(A1183, Table1[[Order ID]:[Order Date]], 2, FALSE)</f>
        <v>43500</v>
      </c>
    </row>
    <row r="1184" spans="1:7" x14ac:dyDescent="0.35">
      <c r="A1184" t="s">
        <v>764</v>
      </c>
      <c r="B1184" s="2">
        <v>231</v>
      </c>
      <c r="C1184" s="3">
        <v>99</v>
      </c>
      <c r="D1184">
        <v>2</v>
      </c>
      <c r="E1184" t="s">
        <v>885</v>
      </c>
      <c r="F1184" t="s">
        <v>891</v>
      </c>
      <c r="G1184" s="15">
        <f>VLOOKUP(A1184, Table1[[Order ID]:[Order Date]], 2, FALSE)</f>
        <v>43500</v>
      </c>
    </row>
    <row r="1185" spans="1:7" x14ac:dyDescent="0.35">
      <c r="A1185" t="s">
        <v>764</v>
      </c>
      <c r="B1185" s="2">
        <v>2292</v>
      </c>
      <c r="C1185" s="3">
        <v>127</v>
      </c>
      <c r="D1185">
        <v>7</v>
      </c>
      <c r="E1185" t="s">
        <v>882</v>
      </c>
      <c r="F1185" t="s">
        <v>895</v>
      </c>
      <c r="G1185" s="15">
        <f>VLOOKUP(A1185, Table1[[Order ID]:[Order Date]], 2, FALSE)</f>
        <v>43500</v>
      </c>
    </row>
    <row r="1186" spans="1:7" x14ac:dyDescent="0.35">
      <c r="A1186" t="s">
        <v>764</v>
      </c>
      <c r="B1186" s="2">
        <v>48</v>
      </c>
      <c r="C1186" s="3">
        <v>15</v>
      </c>
      <c r="D1186">
        <v>1</v>
      </c>
      <c r="E1186" t="s">
        <v>879</v>
      </c>
      <c r="F1186" t="s">
        <v>886</v>
      </c>
      <c r="G1186" s="15">
        <f>VLOOKUP(A1186, Table1[[Order ID]:[Order Date]], 2, FALSE)</f>
        <v>43500</v>
      </c>
    </row>
    <row r="1187" spans="1:7" x14ac:dyDescent="0.35">
      <c r="A1187" t="s">
        <v>765</v>
      </c>
      <c r="B1187" s="2">
        <v>50</v>
      </c>
      <c r="C1187" s="3">
        <v>-28</v>
      </c>
      <c r="D1187">
        <v>5</v>
      </c>
      <c r="E1187" t="s">
        <v>882</v>
      </c>
      <c r="F1187" t="s">
        <v>896</v>
      </c>
      <c r="G1187" s="15">
        <f>VLOOKUP(A1187, Table1[[Order ID]:[Order Date]], 2, FALSE)</f>
        <v>43500</v>
      </c>
    </row>
    <row r="1188" spans="1:7" x14ac:dyDescent="0.35">
      <c r="A1188" t="s">
        <v>767</v>
      </c>
      <c r="B1188" s="2">
        <v>26</v>
      </c>
      <c r="C1188" s="3">
        <v>-17</v>
      </c>
      <c r="D1188">
        <v>1</v>
      </c>
      <c r="E1188" t="s">
        <v>879</v>
      </c>
      <c r="F1188" t="s">
        <v>894</v>
      </c>
      <c r="G1188" s="15">
        <f>VLOOKUP(A1188, Table1[[Order ID]:[Order Date]], 2, FALSE)</f>
        <v>43501</v>
      </c>
    </row>
    <row r="1189" spans="1:7" x14ac:dyDescent="0.35">
      <c r="A1189" t="s">
        <v>767</v>
      </c>
      <c r="B1189" s="2">
        <v>93</v>
      </c>
      <c r="C1189" s="3">
        <v>-65</v>
      </c>
      <c r="D1189">
        <v>4</v>
      </c>
      <c r="E1189" t="s">
        <v>879</v>
      </c>
      <c r="F1189" t="s">
        <v>894</v>
      </c>
      <c r="G1189" s="15">
        <f>VLOOKUP(A1189, Table1[[Order ID]:[Order Date]], 2, FALSE)</f>
        <v>43501</v>
      </c>
    </row>
    <row r="1190" spans="1:7" x14ac:dyDescent="0.35">
      <c r="A1190" t="s">
        <v>767</v>
      </c>
      <c r="B1190" s="2">
        <v>152</v>
      </c>
      <c r="C1190" s="3">
        <v>-3</v>
      </c>
      <c r="D1190">
        <v>5</v>
      </c>
      <c r="E1190" t="s">
        <v>879</v>
      </c>
      <c r="F1190" t="s">
        <v>888</v>
      </c>
      <c r="G1190" s="15">
        <f>VLOOKUP(A1190, Table1[[Order ID]:[Order Date]], 2, FALSE)</f>
        <v>43501</v>
      </c>
    </row>
    <row r="1191" spans="1:7" x14ac:dyDescent="0.35">
      <c r="A1191" t="s">
        <v>767</v>
      </c>
      <c r="B1191" s="2">
        <v>51</v>
      </c>
      <c r="C1191" s="3">
        <v>-49</v>
      </c>
      <c r="D1191">
        <v>2</v>
      </c>
      <c r="E1191" t="s">
        <v>885</v>
      </c>
      <c r="F1191" t="s">
        <v>891</v>
      </c>
      <c r="G1191" s="15">
        <f>VLOOKUP(A1191, Table1[[Order ID]:[Order Date]], 2, FALSE)</f>
        <v>43501</v>
      </c>
    </row>
    <row r="1192" spans="1:7" x14ac:dyDescent="0.35">
      <c r="A1192" t="s">
        <v>767</v>
      </c>
      <c r="B1192" s="2">
        <v>352</v>
      </c>
      <c r="C1192" s="3">
        <v>74</v>
      </c>
      <c r="D1192">
        <v>8</v>
      </c>
      <c r="E1192" t="s">
        <v>879</v>
      </c>
      <c r="F1192" t="s">
        <v>894</v>
      </c>
      <c r="G1192" s="15">
        <f>VLOOKUP(A1192, Table1[[Order ID]:[Order Date]], 2, FALSE)</f>
        <v>43501</v>
      </c>
    </row>
    <row r="1193" spans="1:7" x14ac:dyDescent="0.35">
      <c r="A1193" t="s">
        <v>767</v>
      </c>
      <c r="B1193" s="2">
        <v>129</v>
      </c>
      <c r="C1193" s="3">
        <v>11</v>
      </c>
      <c r="D1193">
        <v>2</v>
      </c>
      <c r="E1193" t="s">
        <v>885</v>
      </c>
      <c r="F1193" t="s">
        <v>884</v>
      </c>
      <c r="G1193" s="15">
        <f>VLOOKUP(A1193, Table1[[Order ID]:[Order Date]], 2, FALSE)</f>
        <v>43501</v>
      </c>
    </row>
    <row r="1194" spans="1:7" x14ac:dyDescent="0.35">
      <c r="A1194" t="s">
        <v>767</v>
      </c>
      <c r="B1194" s="2">
        <v>223</v>
      </c>
      <c r="C1194" s="3">
        <v>62</v>
      </c>
      <c r="D1194">
        <v>7</v>
      </c>
      <c r="E1194" t="s">
        <v>879</v>
      </c>
      <c r="F1194" t="s">
        <v>878</v>
      </c>
      <c r="G1194" s="15">
        <f>VLOOKUP(A1194, Table1[[Order ID]:[Order Date]], 2, FALSE)</f>
        <v>43501</v>
      </c>
    </row>
    <row r="1195" spans="1:7" x14ac:dyDescent="0.35">
      <c r="A1195" t="s">
        <v>767</v>
      </c>
      <c r="B1195" s="2">
        <v>770</v>
      </c>
      <c r="C1195" s="3">
        <v>323</v>
      </c>
      <c r="D1195">
        <v>3</v>
      </c>
      <c r="E1195" t="s">
        <v>885</v>
      </c>
      <c r="F1195" t="s">
        <v>890</v>
      </c>
      <c r="G1195" s="15">
        <f>VLOOKUP(A1195, Table1[[Order ID]:[Order Date]], 2, FALSE)</f>
        <v>43501</v>
      </c>
    </row>
    <row r="1196" spans="1:7" x14ac:dyDescent="0.35">
      <c r="A1196" t="s">
        <v>767</v>
      </c>
      <c r="B1196" s="2">
        <v>222</v>
      </c>
      <c r="C1196" s="3">
        <v>74</v>
      </c>
      <c r="D1196">
        <v>5</v>
      </c>
      <c r="E1196" t="s">
        <v>879</v>
      </c>
      <c r="F1196" t="s">
        <v>886</v>
      </c>
      <c r="G1196" s="15">
        <f>VLOOKUP(A1196, Table1[[Order ID]:[Order Date]], 2, FALSE)</f>
        <v>43501</v>
      </c>
    </row>
    <row r="1197" spans="1:7" x14ac:dyDescent="0.35">
      <c r="A1197" t="s">
        <v>767</v>
      </c>
      <c r="B1197" s="2">
        <v>215</v>
      </c>
      <c r="C1197" s="3">
        <v>-30</v>
      </c>
      <c r="D1197">
        <v>2</v>
      </c>
      <c r="E1197" t="s">
        <v>879</v>
      </c>
      <c r="F1197" t="s">
        <v>888</v>
      </c>
      <c r="G1197" s="15">
        <f>VLOOKUP(A1197, Table1[[Order ID]:[Order Date]], 2, FALSE)</f>
        <v>43501</v>
      </c>
    </row>
    <row r="1198" spans="1:7" x14ac:dyDescent="0.35">
      <c r="A1198" t="s">
        <v>767</v>
      </c>
      <c r="B1198" s="2">
        <v>109</v>
      </c>
      <c r="C1198" s="3">
        <v>40</v>
      </c>
      <c r="D1198">
        <v>1</v>
      </c>
      <c r="E1198" t="s">
        <v>882</v>
      </c>
      <c r="F1198" t="s">
        <v>896</v>
      </c>
      <c r="G1198" s="15">
        <f>VLOOKUP(A1198, Table1[[Order ID]:[Order Date]], 2, FALSE)</f>
        <v>43501</v>
      </c>
    </row>
    <row r="1199" spans="1:7" x14ac:dyDescent="0.35">
      <c r="A1199" t="s">
        <v>769</v>
      </c>
      <c r="B1199" s="2">
        <v>43</v>
      </c>
      <c r="C1199" s="3">
        <v>9</v>
      </c>
      <c r="D1199">
        <v>4</v>
      </c>
      <c r="E1199" t="s">
        <v>879</v>
      </c>
      <c r="F1199" t="s">
        <v>887</v>
      </c>
      <c r="G1199" s="15">
        <f>VLOOKUP(A1199, Table1[[Order ID]:[Order Date]], 2, FALSE)</f>
        <v>43502</v>
      </c>
    </row>
    <row r="1200" spans="1:7" x14ac:dyDescent="0.35">
      <c r="A1200" t="s">
        <v>769</v>
      </c>
      <c r="B1200" s="2">
        <v>676</v>
      </c>
      <c r="C1200" s="3">
        <v>151</v>
      </c>
      <c r="D1200">
        <v>3</v>
      </c>
      <c r="E1200" t="s">
        <v>885</v>
      </c>
      <c r="F1200" t="s">
        <v>892</v>
      </c>
      <c r="G1200" s="15">
        <f>VLOOKUP(A1200, Table1[[Order ID]:[Order Date]], 2, FALSE)</f>
        <v>43502</v>
      </c>
    </row>
    <row r="1201" spans="1:7" x14ac:dyDescent="0.35">
      <c r="A1201" t="s">
        <v>769</v>
      </c>
      <c r="B1201" s="2">
        <v>597</v>
      </c>
      <c r="C1201" s="3">
        <v>93</v>
      </c>
      <c r="D1201">
        <v>4</v>
      </c>
      <c r="E1201" t="s">
        <v>882</v>
      </c>
      <c r="F1201" t="s">
        <v>881</v>
      </c>
      <c r="G1201" s="15">
        <f>VLOOKUP(A1201, Table1[[Order ID]:[Order Date]], 2, FALSE)</f>
        <v>43502</v>
      </c>
    </row>
    <row r="1202" spans="1:7" x14ac:dyDescent="0.35">
      <c r="A1202" t="s">
        <v>770</v>
      </c>
      <c r="B1202" s="2">
        <v>13</v>
      </c>
      <c r="C1202" s="3">
        <v>0</v>
      </c>
      <c r="D1202">
        <v>2</v>
      </c>
      <c r="E1202" t="s">
        <v>879</v>
      </c>
      <c r="F1202" t="s">
        <v>886</v>
      </c>
    </row>
    <row r="1203" spans="1:7" x14ac:dyDescent="0.35">
      <c r="A1203" t="s">
        <v>770</v>
      </c>
      <c r="B1203" s="2">
        <v>149</v>
      </c>
      <c r="C1203" s="3">
        <v>17</v>
      </c>
      <c r="D1203">
        <v>4</v>
      </c>
      <c r="E1203" t="s">
        <v>882</v>
      </c>
      <c r="F1203" t="s">
        <v>896</v>
      </c>
      <c r="G1203" s="15">
        <f>VLOOKUP(A1203, Table1[[Order ID]:[Order Date]], 2, FALSE)</f>
        <v>43503</v>
      </c>
    </row>
    <row r="1204" spans="1:7" x14ac:dyDescent="0.35">
      <c r="A1204" t="s">
        <v>770</v>
      </c>
      <c r="B1204" s="2">
        <v>8</v>
      </c>
      <c r="C1204" s="3">
        <v>2</v>
      </c>
      <c r="D1204">
        <v>2</v>
      </c>
      <c r="E1204" t="s">
        <v>879</v>
      </c>
      <c r="F1204" t="s">
        <v>887</v>
      </c>
      <c r="G1204" s="15">
        <f>VLOOKUP(A1204, Table1[[Order ID]:[Order Date]], 2, FALSE)</f>
        <v>43503</v>
      </c>
    </row>
    <row r="1205" spans="1:7" x14ac:dyDescent="0.35">
      <c r="A1205" t="s">
        <v>770</v>
      </c>
      <c r="B1205" s="2">
        <v>50</v>
      </c>
      <c r="C1205" s="3">
        <v>9</v>
      </c>
      <c r="D1205">
        <v>6</v>
      </c>
      <c r="E1205" t="s">
        <v>879</v>
      </c>
      <c r="F1205" t="s">
        <v>887</v>
      </c>
      <c r="G1205" s="15">
        <f>VLOOKUP(A1205, Table1[[Order ID]:[Order Date]], 2, FALSE)</f>
        <v>43503</v>
      </c>
    </row>
    <row r="1206" spans="1:7" x14ac:dyDescent="0.35">
      <c r="A1206" t="s">
        <v>772</v>
      </c>
      <c r="B1206" s="2">
        <v>80</v>
      </c>
      <c r="C1206" s="3">
        <v>22</v>
      </c>
      <c r="D1206">
        <v>3</v>
      </c>
      <c r="E1206" t="s">
        <v>879</v>
      </c>
      <c r="F1206" t="s">
        <v>894</v>
      </c>
      <c r="G1206" s="15">
        <f>VLOOKUP(A1206, Table1[[Order ID]:[Order Date]], 2, FALSE)</f>
        <v>43504</v>
      </c>
    </row>
    <row r="1207" spans="1:7" x14ac:dyDescent="0.35">
      <c r="A1207" t="s">
        <v>772</v>
      </c>
      <c r="B1207" s="2">
        <v>276</v>
      </c>
      <c r="C1207" s="3">
        <v>52</v>
      </c>
      <c r="D1207">
        <v>5</v>
      </c>
      <c r="E1207" t="s">
        <v>879</v>
      </c>
      <c r="F1207" t="s">
        <v>888</v>
      </c>
      <c r="G1207" s="15">
        <f>VLOOKUP(A1207, Table1[[Order ID]:[Order Date]], 2, FALSE)</f>
        <v>43504</v>
      </c>
    </row>
    <row r="1208" spans="1:7" x14ac:dyDescent="0.35">
      <c r="A1208" t="s">
        <v>772</v>
      </c>
      <c r="B1208" s="2">
        <v>71</v>
      </c>
      <c r="C1208" s="3">
        <v>19</v>
      </c>
      <c r="D1208">
        <v>3</v>
      </c>
      <c r="E1208" t="s">
        <v>879</v>
      </c>
      <c r="F1208" t="s">
        <v>880</v>
      </c>
      <c r="G1208" s="15">
        <f>VLOOKUP(A1208, Table1[[Order ID]:[Order Date]], 2, FALSE)</f>
        <v>43504</v>
      </c>
    </row>
    <row r="1209" spans="1:7" x14ac:dyDescent="0.35">
      <c r="A1209" t="s">
        <v>772</v>
      </c>
      <c r="B1209" s="2">
        <v>141</v>
      </c>
      <c r="C1209" s="3">
        <v>7</v>
      </c>
      <c r="D1209">
        <v>7</v>
      </c>
      <c r="E1209" t="s">
        <v>879</v>
      </c>
      <c r="F1209" t="s">
        <v>888</v>
      </c>
      <c r="G1209" s="15">
        <f>VLOOKUP(A1209, Table1[[Order ID]:[Order Date]], 2, FALSE)</f>
        <v>43504</v>
      </c>
    </row>
    <row r="1210" spans="1:7" x14ac:dyDescent="0.35">
      <c r="A1210" t="s">
        <v>772</v>
      </c>
      <c r="B1210" s="2">
        <v>113</v>
      </c>
      <c r="C1210" s="3">
        <v>28</v>
      </c>
      <c r="D1210">
        <v>2</v>
      </c>
      <c r="E1210" t="s">
        <v>879</v>
      </c>
      <c r="F1210" t="s">
        <v>888</v>
      </c>
      <c r="G1210" s="15">
        <f>VLOOKUP(A1210, Table1[[Order ID]:[Order Date]], 2, FALSE)</f>
        <v>43504</v>
      </c>
    </row>
    <row r="1211" spans="1:7" x14ac:dyDescent="0.35">
      <c r="A1211" t="s">
        <v>773</v>
      </c>
      <c r="B1211" s="2">
        <v>315</v>
      </c>
      <c r="C1211" s="3">
        <v>-8</v>
      </c>
      <c r="D1211">
        <v>3</v>
      </c>
      <c r="E1211" t="s">
        <v>882</v>
      </c>
      <c r="F1211" t="s">
        <v>881</v>
      </c>
      <c r="G1211" s="15">
        <f>VLOOKUP(A1211, Table1[[Order ID]:[Order Date]], 2, FALSE)</f>
        <v>43504</v>
      </c>
    </row>
    <row r="1212" spans="1:7" x14ac:dyDescent="0.35">
      <c r="A1212" t="s">
        <v>773</v>
      </c>
      <c r="B1212" s="2">
        <v>128</v>
      </c>
      <c r="C1212" s="3">
        <v>47</v>
      </c>
      <c r="D1212">
        <v>4</v>
      </c>
      <c r="E1212" t="s">
        <v>879</v>
      </c>
      <c r="F1212" t="s">
        <v>886</v>
      </c>
      <c r="G1212" s="15">
        <f>VLOOKUP(A1212, Table1[[Order ID]:[Order Date]], 2, FALSE)</f>
        <v>43504</v>
      </c>
    </row>
    <row r="1213" spans="1:7" x14ac:dyDescent="0.35">
      <c r="A1213" t="s">
        <v>773</v>
      </c>
      <c r="B1213" s="2">
        <v>652</v>
      </c>
      <c r="C1213" s="3">
        <v>13</v>
      </c>
      <c r="D1213">
        <v>6</v>
      </c>
      <c r="E1213" t="s">
        <v>882</v>
      </c>
      <c r="F1213" t="s">
        <v>896</v>
      </c>
      <c r="G1213" s="15">
        <f>VLOOKUP(A1213, Table1[[Order ID]:[Order Date]], 2, FALSE)</f>
        <v>43504</v>
      </c>
    </row>
    <row r="1214" spans="1:7" x14ac:dyDescent="0.35">
      <c r="A1214" t="s">
        <v>773</v>
      </c>
      <c r="B1214" s="2">
        <v>114</v>
      </c>
      <c r="C1214" s="3">
        <v>41</v>
      </c>
      <c r="D1214">
        <v>6</v>
      </c>
      <c r="E1214" t="s">
        <v>882</v>
      </c>
      <c r="F1214" t="s">
        <v>896</v>
      </c>
      <c r="G1214" s="15">
        <f>VLOOKUP(A1214, Table1[[Order ID]:[Order Date]], 2, FALSE)</f>
        <v>43504</v>
      </c>
    </row>
    <row r="1215" spans="1:7" x14ac:dyDescent="0.35">
      <c r="A1215" t="s">
        <v>773</v>
      </c>
      <c r="B1215" s="2">
        <v>79</v>
      </c>
      <c r="C1215" s="3">
        <v>16</v>
      </c>
      <c r="D1215">
        <v>3</v>
      </c>
      <c r="E1215" t="s">
        <v>879</v>
      </c>
      <c r="F1215" t="s">
        <v>880</v>
      </c>
      <c r="G1215" s="15">
        <f>VLOOKUP(A1215, Table1[[Order ID]:[Order Date]], 2, FALSE)</f>
        <v>43504</v>
      </c>
    </row>
    <row r="1216" spans="1:7" x14ac:dyDescent="0.35">
      <c r="A1216" t="s">
        <v>773</v>
      </c>
      <c r="B1216" s="2">
        <v>498</v>
      </c>
      <c r="C1216" s="3">
        <v>-116</v>
      </c>
      <c r="D1216">
        <v>4</v>
      </c>
      <c r="E1216" t="s">
        <v>879</v>
      </c>
      <c r="F1216" t="s">
        <v>888</v>
      </c>
      <c r="G1216" s="15">
        <f>VLOOKUP(A1216, Table1[[Order ID]:[Order Date]], 2, FALSE)</f>
        <v>43504</v>
      </c>
    </row>
    <row r="1217" spans="1:7" x14ac:dyDescent="0.35">
      <c r="A1217" t="s">
        <v>773</v>
      </c>
      <c r="B1217" s="2">
        <v>1745</v>
      </c>
      <c r="C1217" s="3">
        <v>122</v>
      </c>
      <c r="D1217">
        <v>2</v>
      </c>
      <c r="E1217" t="s">
        <v>882</v>
      </c>
      <c r="F1217" t="s">
        <v>897</v>
      </c>
      <c r="G1217" s="15">
        <f>VLOOKUP(A1217, Table1[[Order ID]:[Order Date]], 2, FALSE)</f>
        <v>43504</v>
      </c>
    </row>
    <row r="1218" spans="1:7" x14ac:dyDescent="0.35">
      <c r="A1218" t="s">
        <v>773</v>
      </c>
      <c r="B1218" s="2">
        <v>17</v>
      </c>
      <c r="C1218" s="3">
        <v>2</v>
      </c>
      <c r="D1218">
        <v>2</v>
      </c>
      <c r="E1218" t="s">
        <v>879</v>
      </c>
      <c r="F1218" t="s">
        <v>887</v>
      </c>
      <c r="G1218" s="15">
        <f>VLOOKUP(A1218, Table1[[Order ID]:[Order Date]], 2, FALSE)</f>
        <v>43504</v>
      </c>
    </row>
    <row r="1219" spans="1:7" x14ac:dyDescent="0.35">
      <c r="A1219" t="s">
        <v>775</v>
      </c>
      <c r="B1219" s="2">
        <v>147</v>
      </c>
      <c r="C1219" s="3">
        <v>44</v>
      </c>
      <c r="D1219">
        <v>3</v>
      </c>
      <c r="E1219" t="s">
        <v>879</v>
      </c>
      <c r="F1219" t="s">
        <v>888</v>
      </c>
      <c r="G1219" s="15">
        <f>VLOOKUP(A1219, Table1[[Order ID]:[Order Date]], 2, FALSE)</f>
        <v>43504</v>
      </c>
    </row>
    <row r="1220" spans="1:7" x14ac:dyDescent="0.35">
      <c r="A1220" t="s">
        <v>775</v>
      </c>
      <c r="B1220" s="2">
        <v>162</v>
      </c>
      <c r="C1220" s="3">
        <v>73</v>
      </c>
      <c r="D1220">
        <v>2</v>
      </c>
      <c r="E1220" t="s">
        <v>885</v>
      </c>
      <c r="F1220" t="s">
        <v>891</v>
      </c>
      <c r="G1220" s="15">
        <f>VLOOKUP(A1220, Table1[[Order ID]:[Order Date]], 2, FALSE)</f>
        <v>43504</v>
      </c>
    </row>
    <row r="1221" spans="1:7" x14ac:dyDescent="0.35">
      <c r="A1221" t="s">
        <v>777</v>
      </c>
      <c r="B1221" s="2">
        <v>87</v>
      </c>
      <c r="C1221" s="3">
        <v>10</v>
      </c>
      <c r="D1221">
        <v>3</v>
      </c>
      <c r="E1221" t="s">
        <v>879</v>
      </c>
      <c r="F1221" t="s">
        <v>894</v>
      </c>
      <c r="G1221" s="15">
        <f>VLOOKUP(A1221, Table1[[Order ID]:[Order Date]], 2, FALSE)</f>
        <v>43504</v>
      </c>
    </row>
    <row r="1222" spans="1:7" x14ac:dyDescent="0.35">
      <c r="A1222" t="s">
        <v>779</v>
      </c>
      <c r="B1222" s="2">
        <v>1301</v>
      </c>
      <c r="C1222" s="3">
        <v>573</v>
      </c>
      <c r="D1222">
        <v>5</v>
      </c>
      <c r="E1222" t="s">
        <v>885</v>
      </c>
      <c r="F1222" t="s">
        <v>890</v>
      </c>
      <c r="G1222" s="15">
        <f>VLOOKUP(A1222, Table1[[Order ID]:[Order Date]], 2, FALSE)</f>
        <v>43505</v>
      </c>
    </row>
    <row r="1223" spans="1:7" x14ac:dyDescent="0.35">
      <c r="A1223" t="s">
        <v>781</v>
      </c>
      <c r="B1223" s="2">
        <v>311</v>
      </c>
      <c r="C1223" s="3">
        <v>72</v>
      </c>
      <c r="D1223">
        <v>2</v>
      </c>
      <c r="E1223" t="s">
        <v>882</v>
      </c>
      <c r="F1223" t="s">
        <v>895</v>
      </c>
      <c r="G1223" s="15">
        <f>VLOOKUP(A1223, Table1[[Order ID]:[Order Date]], 2, FALSE)</f>
        <v>43505</v>
      </c>
    </row>
    <row r="1224" spans="1:7" x14ac:dyDescent="0.35">
      <c r="A1224" t="s">
        <v>782</v>
      </c>
      <c r="B1224" s="2">
        <v>22</v>
      </c>
      <c r="C1224" s="3">
        <v>4</v>
      </c>
      <c r="D1224">
        <v>1</v>
      </c>
      <c r="E1224" t="s">
        <v>879</v>
      </c>
      <c r="F1224" t="s">
        <v>894</v>
      </c>
      <c r="G1224" s="15">
        <f>VLOOKUP(A1224, Table1[[Order ID]:[Order Date]], 2, FALSE)</f>
        <v>43505</v>
      </c>
    </row>
    <row r="1225" spans="1:7" x14ac:dyDescent="0.35">
      <c r="A1225" t="s">
        <v>782</v>
      </c>
      <c r="B1225" s="2">
        <v>206</v>
      </c>
      <c r="C1225" s="3">
        <v>51</v>
      </c>
      <c r="D1225">
        <v>4</v>
      </c>
      <c r="E1225" t="s">
        <v>879</v>
      </c>
      <c r="F1225" t="s">
        <v>886</v>
      </c>
      <c r="G1225" s="15">
        <f>VLOOKUP(A1225, Table1[[Order ID]:[Order Date]], 2, FALSE)</f>
        <v>43505</v>
      </c>
    </row>
    <row r="1226" spans="1:7" x14ac:dyDescent="0.35">
      <c r="A1226" t="s">
        <v>782</v>
      </c>
      <c r="B1226" s="2">
        <v>57</v>
      </c>
      <c r="C1226" s="3">
        <v>24</v>
      </c>
      <c r="D1226">
        <v>5</v>
      </c>
      <c r="E1226" t="s">
        <v>879</v>
      </c>
      <c r="F1226" t="s">
        <v>889</v>
      </c>
      <c r="G1226" s="15">
        <f>VLOOKUP(A1226, Table1[[Order ID]:[Order Date]], 2, FALSE)</f>
        <v>43505</v>
      </c>
    </row>
    <row r="1227" spans="1:7" x14ac:dyDescent="0.35">
      <c r="A1227" t="s">
        <v>782</v>
      </c>
      <c r="B1227" s="2">
        <v>10</v>
      </c>
      <c r="C1227" s="3">
        <v>-1</v>
      </c>
      <c r="D1227">
        <v>1</v>
      </c>
      <c r="E1227" t="s">
        <v>879</v>
      </c>
      <c r="F1227" t="s">
        <v>888</v>
      </c>
      <c r="G1227" s="15">
        <f>VLOOKUP(A1227, Table1[[Order ID]:[Order Date]], 2, FALSE)</f>
        <v>43505</v>
      </c>
    </row>
    <row r="1228" spans="1:7" x14ac:dyDescent="0.35">
      <c r="A1228" t="s">
        <v>784</v>
      </c>
      <c r="B1228" s="2">
        <v>285</v>
      </c>
      <c r="C1228" s="3">
        <v>128</v>
      </c>
      <c r="D1228">
        <v>2</v>
      </c>
      <c r="E1228" t="s">
        <v>885</v>
      </c>
      <c r="F1228" t="s">
        <v>892</v>
      </c>
      <c r="G1228" s="15">
        <f>VLOOKUP(A1228, Table1[[Order ID]:[Order Date]], 2, FALSE)</f>
        <v>43506</v>
      </c>
    </row>
    <row r="1229" spans="1:7" x14ac:dyDescent="0.35">
      <c r="A1229" t="s">
        <v>784</v>
      </c>
      <c r="B1229" s="2">
        <v>195</v>
      </c>
      <c r="C1229" s="3">
        <v>12</v>
      </c>
      <c r="D1229">
        <v>9</v>
      </c>
      <c r="E1229" t="s">
        <v>879</v>
      </c>
      <c r="F1229" t="s">
        <v>878</v>
      </c>
      <c r="G1229" s="15">
        <f>VLOOKUP(A1229, Table1[[Order ID]:[Order Date]], 2, FALSE)</f>
        <v>43506</v>
      </c>
    </row>
    <row r="1230" spans="1:7" x14ac:dyDescent="0.35">
      <c r="A1230" t="s">
        <v>785</v>
      </c>
      <c r="B1230" s="2">
        <v>527</v>
      </c>
      <c r="C1230" s="3">
        <v>26</v>
      </c>
      <c r="D1230">
        <v>3</v>
      </c>
      <c r="E1230" t="s">
        <v>885</v>
      </c>
      <c r="F1230" t="s">
        <v>891</v>
      </c>
      <c r="G1230" s="15">
        <f>VLOOKUP(A1230, Table1[[Order ID]:[Order Date]], 2, FALSE)</f>
        <v>43507</v>
      </c>
    </row>
    <row r="1231" spans="1:7" x14ac:dyDescent="0.35">
      <c r="A1231" t="s">
        <v>785</v>
      </c>
      <c r="B1231" s="2">
        <v>29</v>
      </c>
      <c r="C1231" s="3">
        <v>3</v>
      </c>
      <c r="D1231">
        <v>2</v>
      </c>
      <c r="E1231" t="s">
        <v>879</v>
      </c>
      <c r="F1231" t="s">
        <v>894</v>
      </c>
      <c r="G1231" s="15">
        <f>VLOOKUP(A1231, Table1[[Order ID]:[Order Date]], 2, FALSE)</f>
        <v>43507</v>
      </c>
    </row>
    <row r="1232" spans="1:7" x14ac:dyDescent="0.35">
      <c r="A1232" t="s">
        <v>785</v>
      </c>
      <c r="B1232" s="2">
        <v>85</v>
      </c>
      <c r="C1232" s="3">
        <v>13</v>
      </c>
      <c r="D1232">
        <v>2</v>
      </c>
      <c r="E1232" t="s">
        <v>879</v>
      </c>
      <c r="F1232" t="s">
        <v>878</v>
      </c>
      <c r="G1232" s="15">
        <f>VLOOKUP(A1232, Table1[[Order ID]:[Order Date]], 2, FALSE)</f>
        <v>43507</v>
      </c>
    </row>
    <row r="1233" spans="1:7" x14ac:dyDescent="0.35">
      <c r="A1233" t="s">
        <v>785</v>
      </c>
      <c r="B1233" s="2">
        <v>18</v>
      </c>
      <c r="C1233" s="3">
        <v>2</v>
      </c>
      <c r="D1233">
        <v>3</v>
      </c>
      <c r="E1233" t="s">
        <v>879</v>
      </c>
      <c r="F1233" t="s">
        <v>886</v>
      </c>
      <c r="G1233" s="15">
        <f>VLOOKUP(A1233, Table1[[Order ID]:[Order Date]], 2, FALSE)</f>
        <v>43507</v>
      </c>
    </row>
    <row r="1234" spans="1:7" x14ac:dyDescent="0.35">
      <c r="A1234" t="s">
        <v>785</v>
      </c>
      <c r="B1234" s="2">
        <v>176</v>
      </c>
      <c r="C1234" s="3">
        <v>-13</v>
      </c>
      <c r="D1234">
        <v>5</v>
      </c>
      <c r="E1234" t="s">
        <v>882</v>
      </c>
      <c r="F1234" t="s">
        <v>896</v>
      </c>
      <c r="G1234" s="15">
        <f>VLOOKUP(A1234, Table1[[Order ID]:[Order Date]], 2, FALSE)</f>
        <v>43507</v>
      </c>
    </row>
    <row r="1235" spans="1:7" x14ac:dyDescent="0.35">
      <c r="A1235" t="s">
        <v>785</v>
      </c>
      <c r="B1235" s="2">
        <v>55</v>
      </c>
      <c r="C1235" s="3">
        <v>3</v>
      </c>
      <c r="D1235">
        <v>3</v>
      </c>
      <c r="E1235" t="s">
        <v>879</v>
      </c>
      <c r="F1235" t="s">
        <v>880</v>
      </c>
      <c r="G1235" s="15">
        <f>VLOOKUP(A1235, Table1[[Order ID]:[Order Date]], 2, FALSE)</f>
        <v>43507</v>
      </c>
    </row>
    <row r="1236" spans="1:7" x14ac:dyDescent="0.35">
      <c r="A1236" t="s">
        <v>787</v>
      </c>
      <c r="B1236" s="2">
        <v>93</v>
      </c>
      <c r="C1236" s="3">
        <v>44</v>
      </c>
      <c r="D1236">
        <v>2</v>
      </c>
      <c r="E1236" t="s">
        <v>879</v>
      </c>
      <c r="F1236" t="s">
        <v>894</v>
      </c>
      <c r="G1236" s="15">
        <f>VLOOKUP(A1236, Table1[[Order ID]:[Order Date]], 2, FALSE)</f>
        <v>43508</v>
      </c>
    </row>
    <row r="1237" spans="1:7" x14ac:dyDescent="0.35">
      <c r="A1237" t="s">
        <v>788</v>
      </c>
      <c r="B1237" s="2">
        <v>21</v>
      </c>
      <c r="C1237" s="3">
        <v>8</v>
      </c>
      <c r="D1237">
        <v>2</v>
      </c>
      <c r="E1237" t="s">
        <v>879</v>
      </c>
      <c r="F1237" t="s">
        <v>888</v>
      </c>
      <c r="G1237" s="15">
        <f>VLOOKUP(A1237, Table1[[Order ID]:[Order Date]], 2, FALSE)</f>
        <v>43509</v>
      </c>
    </row>
    <row r="1238" spans="1:7" x14ac:dyDescent="0.35">
      <c r="A1238" t="s">
        <v>789</v>
      </c>
      <c r="B1238" s="2">
        <v>29</v>
      </c>
      <c r="C1238" s="3">
        <v>10</v>
      </c>
      <c r="D1238">
        <v>3</v>
      </c>
      <c r="E1238" t="s">
        <v>879</v>
      </c>
      <c r="F1238" t="s">
        <v>887</v>
      </c>
      <c r="G1238" s="15">
        <f>VLOOKUP(A1238, Table1[[Order ID]:[Order Date]], 2, FALSE)</f>
        <v>43509</v>
      </c>
    </row>
    <row r="1239" spans="1:7" x14ac:dyDescent="0.35">
      <c r="A1239" t="s">
        <v>790</v>
      </c>
      <c r="B1239" s="2">
        <v>406</v>
      </c>
      <c r="C1239" s="3">
        <v>97</v>
      </c>
      <c r="D1239">
        <v>7</v>
      </c>
      <c r="E1239" t="s">
        <v>882</v>
      </c>
      <c r="F1239" t="s">
        <v>881</v>
      </c>
      <c r="G1239" s="15">
        <f>VLOOKUP(A1239, Table1[[Order ID]:[Order Date]], 2, FALSE)</f>
        <v>43509</v>
      </c>
    </row>
    <row r="1240" spans="1:7" x14ac:dyDescent="0.35">
      <c r="A1240" t="s">
        <v>790</v>
      </c>
      <c r="B1240" s="2">
        <v>278</v>
      </c>
      <c r="C1240" s="3">
        <v>39</v>
      </c>
      <c r="D1240">
        <v>5</v>
      </c>
      <c r="E1240" t="s">
        <v>882</v>
      </c>
      <c r="F1240" t="s">
        <v>881</v>
      </c>
      <c r="G1240" s="15">
        <f>VLOOKUP(A1240, Table1[[Order ID]:[Order Date]], 2, FALSE)</f>
        <v>43509</v>
      </c>
    </row>
    <row r="1241" spans="1:7" x14ac:dyDescent="0.35">
      <c r="A1241" t="s">
        <v>791</v>
      </c>
      <c r="B1241" s="2">
        <v>128</v>
      </c>
      <c r="C1241" s="3">
        <v>55</v>
      </c>
      <c r="D1241">
        <v>1</v>
      </c>
      <c r="E1241" t="s">
        <v>879</v>
      </c>
      <c r="F1241" t="s">
        <v>888</v>
      </c>
      <c r="G1241" s="15">
        <f>VLOOKUP(A1241, Table1[[Order ID]:[Order Date]], 2, FALSE)</f>
        <v>43510</v>
      </c>
    </row>
    <row r="1242" spans="1:7" x14ac:dyDescent="0.35">
      <c r="A1242" t="s">
        <v>792</v>
      </c>
      <c r="B1242" s="2">
        <v>74</v>
      </c>
      <c r="C1242" s="3">
        <v>9</v>
      </c>
      <c r="D1242">
        <v>3</v>
      </c>
      <c r="E1242" t="s">
        <v>879</v>
      </c>
      <c r="F1242" t="s">
        <v>878</v>
      </c>
      <c r="G1242" s="15">
        <f>VLOOKUP(A1242, Table1[[Order ID]:[Order Date]], 2, FALSE)</f>
        <v>43510</v>
      </c>
    </row>
    <row r="1243" spans="1:7" x14ac:dyDescent="0.35">
      <c r="A1243" t="s">
        <v>792</v>
      </c>
      <c r="B1243" s="2">
        <v>202</v>
      </c>
      <c r="C1243" s="3">
        <v>4</v>
      </c>
      <c r="D1243">
        <v>4</v>
      </c>
      <c r="E1243" t="s">
        <v>879</v>
      </c>
      <c r="F1243" t="s">
        <v>886</v>
      </c>
      <c r="G1243" s="15">
        <f>VLOOKUP(A1243, Table1[[Order ID]:[Order Date]], 2, FALSE)</f>
        <v>43510</v>
      </c>
    </row>
    <row r="1244" spans="1:7" x14ac:dyDescent="0.35">
      <c r="A1244" t="s">
        <v>792</v>
      </c>
      <c r="B1244" s="2">
        <v>429</v>
      </c>
      <c r="C1244" s="3">
        <v>61</v>
      </c>
      <c r="D1244">
        <v>3</v>
      </c>
      <c r="E1244" t="s">
        <v>885</v>
      </c>
      <c r="F1244" t="s">
        <v>891</v>
      </c>
      <c r="G1244" s="15">
        <f>VLOOKUP(A1244, Table1[[Order ID]:[Order Date]], 2, FALSE)</f>
        <v>43510</v>
      </c>
    </row>
    <row r="1245" spans="1:7" x14ac:dyDescent="0.35">
      <c r="A1245" t="s">
        <v>792</v>
      </c>
      <c r="B1245" s="2">
        <v>134</v>
      </c>
      <c r="C1245" s="3">
        <v>-13</v>
      </c>
      <c r="D1245">
        <v>3</v>
      </c>
      <c r="E1245" t="s">
        <v>885</v>
      </c>
      <c r="F1245" t="s">
        <v>891</v>
      </c>
      <c r="G1245" s="15">
        <f>VLOOKUP(A1245, Table1[[Order ID]:[Order Date]], 2, FALSE)</f>
        <v>43510</v>
      </c>
    </row>
    <row r="1246" spans="1:7" x14ac:dyDescent="0.35">
      <c r="A1246" t="s">
        <v>793</v>
      </c>
      <c r="B1246" s="2">
        <v>78</v>
      </c>
      <c r="C1246" s="3">
        <v>7</v>
      </c>
      <c r="D1246">
        <v>1</v>
      </c>
      <c r="E1246" t="s">
        <v>882</v>
      </c>
      <c r="F1246" t="s">
        <v>881</v>
      </c>
      <c r="G1246" s="15">
        <f>VLOOKUP(A1246, Table1[[Order ID]:[Order Date]], 2, FALSE)</f>
        <v>43510</v>
      </c>
    </row>
    <row r="1247" spans="1:7" x14ac:dyDescent="0.35">
      <c r="A1247" t="s">
        <v>794</v>
      </c>
      <c r="B1247" s="2">
        <v>326</v>
      </c>
      <c r="C1247" s="3">
        <v>107</v>
      </c>
      <c r="D1247">
        <v>3</v>
      </c>
      <c r="E1247" t="s">
        <v>882</v>
      </c>
      <c r="F1247" t="s">
        <v>896</v>
      </c>
      <c r="G1247" s="15">
        <f>VLOOKUP(A1247, Table1[[Order ID]:[Order Date]], 2, FALSE)</f>
        <v>43510</v>
      </c>
    </row>
    <row r="1248" spans="1:7" x14ac:dyDescent="0.35">
      <c r="A1248" t="s">
        <v>794</v>
      </c>
      <c r="B1248" s="2">
        <v>61</v>
      </c>
      <c r="C1248" s="3">
        <v>8</v>
      </c>
      <c r="D1248">
        <v>4</v>
      </c>
      <c r="E1248" t="s">
        <v>879</v>
      </c>
      <c r="F1248" t="s">
        <v>886</v>
      </c>
      <c r="G1248" s="15">
        <f>VLOOKUP(A1248, Table1[[Order ID]:[Order Date]], 2, FALSE)</f>
        <v>43510</v>
      </c>
    </row>
    <row r="1249" spans="1:7" x14ac:dyDescent="0.35">
      <c r="A1249" t="s">
        <v>795</v>
      </c>
      <c r="B1249" s="2">
        <v>585</v>
      </c>
      <c r="C1249" s="3">
        <v>175</v>
      </c>
      <c r="D1249">
        <v>13</v>
      </c>
      <c r="E1249" t="s">
        <v>879</v>
      </c>
      <c r="F1249" t="s">
        <v>880</v>
      </c>
      <c r="G1249" s="15">
        <f>VLOOKUP(A1249, Table1[[Order ID]:[Order Date]], 2, FALSE)</f>
        <v>43511</v>
      </c>
    </row>
    <row r="1250" spans="1:7" x14ac:dyDescent="0.35">
      <c r="A1250" t="s">
        <v>796</v>
      </c>
      <c r="B1250" s="2">
        <v>319</v>
      </c>
      <c r="C1250" s="3">
        <v>102</v>
      </c>
      <c r="D1250">
        <v>6</v>
      </c>
      <c r="E1250" t="s">
        <v>885</v>
      </c>
      <c r="F1250" t="s">
        <v>890</v>
      </c>
      <c r="G1250" s="15">
        <f>VLOOKUP(A1250, Table1[[Order ID]:[Order Date]], 2, FALSE)</f>
        <v>43512</v>
      </c>
    </row>
    <row r="1251" spans="1:7" x14ac:dyDescent="0.35">
      <c r="A1251" t="s">
        <v>797</v>
      </c>
      <c r="B1251" s="2">
        <v>122</v>
      </c>
      <c r="C1251" s="3">
        <v>59</v>
      </c>
      <c r="D1251">
        <v>7</v>
      </c>
      <c r="E1251" t="s">
        <v>882</v>
      </c>
      <c r="F1251" t="s">
        <v>896</v>
      </c>
      <c r="G1251" s="15">
        <f>VLOOKUP(A1251, Table1[[Order ID]:[Order Date]], 2, FALSE)</f>
        <v>43513</v>
      </c>
    </row>
    <row r="1252" spans="1:7" x14ac:dyDescent="0.35">
      <c r="A1252" t="s">
        <v>797</v>
      </c>
      <c r="B1252" s="2">
        <v>49</v>
      </c>
      <c r="C1252" s="3">
        <v>21</v>
      </c>
      <c r="D1252">
        <v>1</v>
      </c>
      <c r="E1252" t="s">
        <v>879</v>
      </c>
      <c r="F1252" t="s">
        <v>894</v>
      </c>
      <c r="G1252" s="15">
        <f>VLOOKUP(A1252, Table1[[Order ID]:[Order Date]], 2, FALSE)</f>
        <v>43513</v>
      </c>
    </row>
    <row r="1253" spans="1:7" x14ac:dyDescent="0.35">
      <c r="A1253" t="s">
        <v>797</v>
      </c>
      <c r="B1253" s="2">
        <v>21</v>
      </c>
      <c r="C1253" s="3">
        <v>-12</v>
      </c>
      <c r="D1253">
        <v>3</v>
      </c>
      <c r="E1253" t="s">
        <v>879</v>
      </c>
      <c r="F1253" t="s">
        <v>886</v>
      </c>
      <c r="G1253" s="15">
        <f>VLOOKUP(A1253, Table1[[Order ID]:[Order Date]], 2, FALSE)</f>
        <v>43513</v>
      </c>
    </row>
    <row r="1254" spans="1:7" x14ac:dyDescent="0.35">
      <c r="A1254" t="s">
        <v>798</v>
      </c>
      <c r="B1254" s="2">
        <v>1824</v>
      </c>
      <c r="C1254" s="3">
        <v>-1303</v>
      </c>
      <c r="D1254">
        <v>8</v>
      </c>
      <c r="E1254" t="s">
        <v>885</v>
      </c>
      <c r="F1254" t="s">
        <v>884</v>
      </c>
      <c r="G1254" s="15">
        <f>VLOOKUP(A1254, Table1[[Order ID]:[Order Date]], 2, FALSE)</f>
        <v>43514</v>
      </c>
    </row>
    <row r="1255" spans="1:7" x14ac:dyDescent="0.35">
      <c r="A1255" t="s">
        <v>799</v>
      </c>
      <c r="B1255" s="2">
        <v>1117</v>
      </c>
      <c r="C1255" s="3">
        <v>447</v>
      </c>
      <c r="D1255">
        <v>10</v>
      </c>
      <c r="E1255" t="s">
        <v>882</v>
      </c>
      <c r="F1255" t="s">
        <v>895</v>
      </c>
      <c r="G1255" s="15">
        <f>VLOOKUP(A1255, Table1[[Order ID]:[Order Date]], 2, FALSE)</f>
        <v>43515</v>
      </c>
    </row>
    <row r="1256" spans="1:7" x14ac:dyDescent="0.35">
      <c r="A1256" t="s">
        <v>799</v>
      </c>
      <c r="B1256" s="2">
        <v>29</v>
      </c>
      <c r="C1256" s="3">
        <v>0</v>
      </c>
      <c r="D1256">
        <v>3</v>
      </c>
      <c r="E1256" t="s">
        <v>882</v>
      </c>
      <c r="F1256" t="s">
        <v>896</v>
      </c>
    </row>
    <row r="1257" spans="1:7" x14ac:dyDescent="0.35">
      <c r="A1257" t="s">
        <v>799</v>
      </c>
      <c r="B1257" s="2">
        <v>66</v>
      </c>
      <c r="C1257" s="3">
        <v>22</v>
      </c>
      <c r="D1257">
        <v>3</v>
      </c>
      <c r="E1257" t="s">
        <v>879</v>
      </c>
      <c r="F1257" t="s">
        <v>894</v>
      </c>
      <c r="G1257" s="15">
        <f>VLOOKUP(A1257, Table1[[Order ID]:[Order Date]], 2, FALSE)</f>
        <v>43515</v>
      </c>
    </row>
    <row r="1258" spans="1:7" x14ac:dyDescent="0.35">
      <c r="A1258" t="s">
        <v>799</v>
      </c>
      <c r="B1258" s="2">
        <v>59</v>
      </c>
      <c r="C1258" s="3">
        <v>21</v>
      </c>
      <c r="D1258">
        <v>2</v>
      </c>
      <c r="E1258" t="s">
        <v>879</v>
      </c>
      <c r="F1258" t="s">
        <v>894</v>
      </c>
      <c r="G1258" s="15">
        <f>VLOOKUP(A1258, Table1[[Order ID]:[Order Date]], 2, FALSE)</f>
        <v>43515</v>
      </c>
    </row>
    <row r="1259" spans="1:7" x14ac:dyDescent="0.35">
      <c r="A1259" t="s">
        <v>800</v>
      </c>
      <c r="B1259" s="2">
        <v>168</v>
      </c>
      <c r="C1259" s="3">
        <v>18</v>
      </c>
      <c r="D1259">
        <v>6</v>
      </c>
      <c r="E1259" t="s">
        <v>879</v>
      </c>
      <c r="F1259" t="s">
        <v>894</v>
      </c>
      <c r="G1259" s="15">
        <f>VLOOKUP(A1259, Table1[[Order ID]:[Order Date]], 2, FALSE)</f>
        <v>43515</v>
      </c>
    </row>
    <row r="1260" spans="1:7" x14ac:dyDescent="0.35">
      <c r="A1260" t="s">
        <v>801</v>
      </c>
      <c r="B1260" s="2">
        <v>155</v>
      </c>
      <c r="C1260" s="3">
        <v>5</v>
      </c>
      <c r="D1260">
        <v>3</v>
      </c>
      <c r="E1260" t="s">
        <v>879</v>
      </c>
      <c r="F1260" t="s">
        <v>894</v>
      </c>
      <c r="G1260" s="15">
        <f>VLOOKUP(A1260, Table1[[Order ID]:[Order Date]], 2, FALSE)</f>
        <v>43515</v>
      </c>
    </row>
    <row r="1261" spans="1:7" x14ac:dyDescent="0.35">
      <c r="A1261" t="s">
        <v>801</v>
      </c>
      <c r="B1261" s="2">
        <v>32</v>
      </c>
      <c r="C1261" s="3">
        <v>1</v>
      </c>
      <c r="D1261">
        <v>2</v>
      </c>
      <c r="E1261" t="s">
        <v>879</v>
      </c>
      <c r="F1261" t="s">
        <v>894</v>
      </c>
      <c r="G1261" s="15">
        <f>VLOOKUP(A1261, Table1[[Order ID]:[Order Date]], 2, FALSE)</f>
        <v>43515</v>
      </c>
    </row>
    <row r="1262" spans="1:7" x14ac:dyDescent="0.35">
      <c r="A1262" t="s">
        <v>801</v>
      </c>
      <c r="B1262" s="2">
        <v>41</v>
      </c>
      <c r="C1262" s="3">
        <v>19</v>
      </c>
      <c r="D1262">
        <v>5</v>
      </c>
      <c r="E1262" t="s">
        <v>879</v>
      </c>
      <c r="F1262" t="s">
        <v>886</v>
      </c>
      <c r="G1262" s="15">
        <f>VLOOKUP(A1262, Table1[[Order ID]:[Order Date]], 2, FALSE)</f>
        <v>43515</v>
      </c>
    </row>
    <row r="1263" spans="1:7" x14ac:dyDescent="0.35">
      <c r="A1263" t="s">
        <v>802</v>
      </c>
      <c r="B1263" s="2">
        <v>255</v>
      </c>
      <c r="C1263" s="3">
        <v>76</v>
      </c>
      <c r="D1263">
        <v>9</v>
      </c>
      <c r="E1263" t="s">
        <v>879</v>
      </c>
      <c r="F1263" t="s">
        <v>886</v>
      </c>
      <c r="G1263" s="15">
        <f>VLOOKUP(A1263, Table1[[Order ID]:[Order Date]], 2, FALSE)</f>
        <v>43515</v>
      </c>
    </row>
    <row r="1264" spans="1:7" x14ac:dyDescent="0.35">
      <c r="A1264" t="s">
        <v>802</v>
      </c>
      <c r="B1264" s="2">
        <v>25</v>
      </c>
      <c r="C1264" s="3">
        <v>2</v>
      </c>
      <c r="D1264">
        <v>3</v>
      </c>
      <c r="E1264" t="s">
        <v>879</v>
      </c>
      <c r="F1264" t="s">
        <v>893</v>
      </c>
      <c r="G1264" s="15">
        <f>VLOOKUP(A1264, Table1[[Order ID]:[Order Date]], 2, FALSE)</f>
        <v>43515</v>
      </c>
    </row>
    <row r="1265" spans="1:7" x14ac:dyDescent="0.35">
      <c r="A1265" t="s">
        <v>803</v>
      </c>
      <c r="B1265" s="2">
        <v>54</v>
      </c>
      <c r="C1265" s="3">
        <v>8</v>
      </c>
      <c r="D1265">
        <v>4</v>
      </c>
      <c r="E1265" t="s">
        <v>879</v>
      </c>
      <c r="F1265" t="s">
        <v>880</v>
      </c>
      <c r="G1265" s="15">
        <f>VLOOKUP(A1265, Table1[[Order ID]:[Order Date]], 2, FALSE)</f>
        <v>43516</v>
      </c>
    </row>
    <row r="1266" spans="1:7" x14ac:dyDescent="0.35">
      <c r="A1266" t="s">
        <v>804</v>
      </c>
      <c r="B1266" s="2">
        <v>77</v>
      </c>
      <c r="C1266" s="3">
        <v>36</v>
      </c>
      <c r="D1266">
        <v>2</v>
      </c>
      <c r="E1266" t="s">
        <v>879</v>
      </c>
      <c r="F1266" t="s">
        <v>878</v>
      </c>
      <c r="G1266" s="15">
        <f>VLOOKUP(A1266, Table1[[Order ID]:[Order Date]], 2, FALSE)</f>
        <v>43516</v>
      </c>
    </row>
    <row r="1267" spans="1:7" x14ac:dyDescent="0.35">
      <c r="A1267" t="s">
        <v>804</v>
      </c>
      <c r="B1267" s="2">
        <v>115</v>
      </c>
      <c r="C1267" s="3">
        <v>0</v>
      </c>
      <c r="D1267">
        <v>1</v>
      </c>
      <c r="E1267" t="s">
        <v>885</v>
      </c>
      <c r="F1267" t="s">
        <v>890</v>
      </c>
    </row>
    <row r="1268" spans="1:7" x14ac:dyDescent="0.35">
      <c r="A1268" t="s">
        <v>804</v>
      </c>
      <c r="B1268" s="2">
        <v>1272</v>
      </c>
      <c r="C1268" s="3">
        <v>547</v>
      </c>
      <c r="D1268">
        <v>2</v>
      </c>
      <c r="E1268" t="s">
        <v>885</v>
      </c>
      <c r="F1268" t="s">
        <v>884</v>
      </c>
      <c r="G1268" s="15">
        <f>VLOOKUP(A1268, Table1[[Order ID]:[Order Date]], 2, FALSE)</f>
        <v>43516</v>
      </c>
    </row>
    <row r="1269" spans="1:7" x14ac:dyDescent="0.35">
      <c r="A1269" t="s">
        <v>805</v>
      </c>
      <c r="B1269" s="2">
        <v>21</v>
      </c>
      <c r="C1269" s="3">
        <v>10</v>
      </c>
      <c r="D1269">
        <v>1</v>
      </c>
      <c r="E1269" t="s">
        <v>879</v>
      </c>
      <c r="F1269" t="s">
        <v>880</v>
      </c>
      <c r="G1269" s="15">
        <f>VLOOKUP(A1269, Table1[[Order ID]:[Order Date]], 2, FALSE)</f>
        <v>43516</v>
      </c>
    </row>
    <row r="1270" spans="1:7" x14ac:dyDescent="0.35">
      <c r="A1270" t="s">
        <v>806</v>
      </c>
      <c r="B1270" s="2">
        <v>92</v>
      </c>
      <c r="C1270" s="3">
        <v>5</v>
      </c>
      <c r="D1270">
        <v>6</v>
      </c>
      <c r="E1270" t="s">
        <v>879</v>
      </c>
      <c r="F1270" t="s">
        <v>886</v>
      </c>
      <c r="G1270" s="15">
        <f>VLOOKUP(A1270, Table1[[Order ID]:[Order Date]], 2, FALSE)</f>
        <v>43517</v>
      </c>
    </row>
    <row r="1271" spans="1:7" x14ac:dyDescent="0.35">
      <c r="A1271" t="s">
        <v>806</v>
      </c>
      <c r="B1271" s="2">
        <v>11</v>
      </c>
      <c r="C1271" s="3">
        <v>5</v>
      </c>
      <c r="D1271">
        <v>1</v>
      </c>
      <c r="E1271" t="s">
        <v>879</v>
      </c>
      <c r="F1271" t="s">
        <v>887</v>
      </c>
      <c r="G1271" s="15">
        <f>VLOOKUP(A1271, Table1[[Order ID]:[Order Date]], 2, FALSE)</f>
        <v>43517</v>
      </c>
    </row>
    <row r="1272" spans="1:7" x14ac:dyDescent="0.35">
      <c r="A1272" t="s">
        <v>806</v>
      </c>
      <c r="B1272" s="2">
        <v>221</v>
      </c>
      <c r="C1272" s="3">
        <v>35</v>
      </c>
      <c r="D1272">
        <v>4</v>
      </c>
      <c r="E1272" t="s">
        <v>885</v>
      </c>
      <c r="F1272" t="s">
        <v>890</v>
      </c>
      <c r="G1272" s="15">
        <f>VLOOKUP(A1272, Table1[[Order ID]:[Order Date]], 2, FALSE)</f>
        <v>43517</v>
      </c>
    </row>
    <row r="1273" spans="1:7" x14ac:dyDescent="0.35">
      <c r="A1273" t="s">
        <v>806</v>
      </c>
      <c r="B1273" s="2">
        <v>50</v>
      </c>
      <c r="C1273" s="3">
        <v>25</v>
      </c>
      <c r="D1273">
        <v>5</v>
      </c>
      <c r="E1273" t="s">
        <v>879</v>
      </c>
      <c r="F1273" t="s">
        <v>894</v>
      </c>
      <c r="G1273" s="15">
        <f>VLOOKUP(A1273, Table1[[Order ID]:[Order Date]], 2, FALSE)</f>
        <v>43517</v>
      </c>
    </row>
    <row r="1274" spans="1:7" x14ac:dyDescent="0.35">
      <c r="A1274" t="s">
        <v>806</v>
      </c>
      <c r="B1274" s="2">
        <v>89</v>
      </c>
      <c r="C1274" s="3">
        <v>36</v>
      </c>
      <c r="D1274">
        <v>3</v>
      </c>
      <c r="E1274" t="s">
        <v>879</v>
      </c>
      <c r="F1274" t="s">
        <v>878</v>
      </c>
      <c r="G1274" s="15">
        <f>VLOOKUP(A1274, Table1[[Order ID]:[Order Date]], 2, FALSE)</f>
        <v>43517</v>
      </c>
    </row>
    <row r="1275" spans="1:7" x14ac:dyDescent="0.35">
      <c r="A1275" t="s">
        <v>806</v>
      </c>
      <c r="B1275" s="2">
        <v>291</v>
      </c>
      <c r="C1275" s="3">
        <v>93</v>
      </c>
      <c r="D1275">
        <v>2</v>
      </c>
      <c r="E1275" t="s">
        <v>885</v>
      </c>
      <c r="F1275" t="s">
        <v>892</v>
      </c>
      <c r="G1275" s="15">
        <f>VLOOKUP(A1275, Table1[[Order ID]:[Order Date]], 2, FALSE)</f>
        <v>43517</v>
      </c>
    </row>
    <row r="1276" spans="1:7" x14ac:dyDescent="0.35">
      <c r="A1276" t="s">
        <v>807</v>
      </c>
      <c r="B1276" s="2">
        <v>67</v>
      </c>
      <c r="C1276" s="3">
        <v>9</v>
      </c>
      <c r="D1276">
        <v>4</v>
      </c>
      <c r="E1276" t="s">
        <v>879</v>
      </c>
      <c r="F1276" t="s">
        <v>889</v>
      </c>
      <c r="G1276" s="15">
        <f>VLOOKUP(A1276, Table1[[Order ID]:[Order Date]], 2, FALSE)</f>
        <v>43518</v>
      </c>
    </row>
    <row r="1277" spans="1:7" x14ac:dyDescent="0.35">
      <c r="A1277" t="s">
        <v>808</v>
      </c>
      <c r="B1277" s="2">
        <v>47</v>
      </c>
      <c r="C1277" s="3">
        <v>15</v>
      </c>
      <c r="D1277">
        <v>5</v>
      </c>
      <c r="E1277" t="s">
        <v>879</v>
      </c>
      <c r="F1277" t="s">
        <v>888</v>
      </c>
      <c r="G1277" s="15">
        <f>VLOOKUP(A1277, Table1[[Order ID]:[Order Date]], 2, FALSE)</f>
        <v>43518</v>
      </c>
    </row>
    <row r="1278" spans="1:7" x14ac:dyDescent="0.35">
      <c r="A1278" t="s">
        <v>809</v>
      </c>
      <c r="B1278" s="2">
        <v>774</v>
      </c>
      <c r="C1278" s="3">
        <v>170</v>
      </c>
      <c r="D1278">
        <v>3</v>
      </c>
      <c r="E1278" t="s">
        <v>885</v>
      </c>
      <c r="F1278" t="s">
        <v>890</v>
      </c>
      <c r="G1278" s="15">
        <f>VLOOKUP(A1278, Table1[[Order ID]:[Order Date]], 2, FALSE)</f>
        <v>43518</v>
      </c>
    </row>
    <row r="1279" spans="1:7" x14ac:dyDescent="0.35">
      <c r="A1279" t="s">
        <v>809</v>
      </c>
      <c r="B1279" s="2">
        <v>143</v>
      </c>
      <c r="C1279" s="3">
        <v>32</v>
      </c>
      <c r="D1279">
        <v>1</v>
      </c>
      <c r="E1279" t="s">
        <v>882</v>
      </c>
      <c r="F1279" t="s">
        <v>895</v>
      </c>
      <c r="G1279" s="15">
        <f>VLOOKUP(A1279, Table1[[Order ID]:[Order Date]], 2, FALSE)</f>
        <v>43518</v>
      </c>
    </row>
    <row r="1280" spans="1:7" x14ac:dyDescent="0.35">
      <c r="A1280" t="s">
        <v>809</v>
      </c>
      <c r="B1280" s="2">
        <v>111</v>
      </c>
      <c r="C1280" s="3">
        <v>35</v>
      </c>
      <c r="D1280">
        <v>5</v>
      </c>
      <c r="E1280" t="s">
        <v>879</v>
      </c>
      <c r="F1280" t="s">
        <v>878</v>
      </c>
      <c r="G1280" s="15">
        <f>VLOOKUP(A1280, Table1[[Order ID]:[Order Date]], 2, FALSE)</f>
        <v>43518</v>
      </c>
    </row>
    <row r="1281" spans="1:7" x14ac:dyDescent="0.35">
      <c r="A1281" t="s">
        <v>810</v>
      </c>
      <c r="B1281" s="2">
        <v>425</v>
      </c>
      <c r="C1281" s="3">
        <v>183</v>
      </c>
      <c r="D1281">
        <v>5</v>
      </c>
      <c r="E1281" t="s">
        <v>885</v>
      </c>
      <c r="F1281" t="s">
        <v>890</v>
      </c>
      <c r="G1281" s="15">
        <f>VLOOKUP(A1281, Table1[[Order ID]:[Order Date]], 2, FALSE)</f>
        <v>43519</v>
      </c>
    </row>
    <row r="1282" spans="1:7" x14ac:dyDescent="0.35">
      <c r="A1282" t="s">
        <v>811</v>
      </c>
      <c r="B1282" s="2">
        <v>291</v>
      </c>
      <c r="C1282" s="3">
        <v>119</v>
      </c>
      <c r="D1282">
        <v>11</v>
      </c>
      <c r="E1282" t="s">
        <v>879</v>
      </c>
      <c r="F1282" t="s">
        <v>888</v>
      </c>
      <c r="G1282" s="15">
        <f>VLOOKUP(A1282, Table1[[Order ID]:[Order Date]], 2, FALSE)</f>
        <v>43519</v>
      </c>
    </row>
    <row r="1283" spans="1:7" x14ac:dyDescent="0.35">
      <c r="A1283" t="s">
        <v>811</v>
      </c>
      <c r="B1283" s="2">
        <v>520</v>
      </c>
      <c r="C1283" s="3">
        <v>151</v>
      </c>
      <c r="D1283">
        <v>3</v>
      </c>
      <c r="E1283" t="s">
        <v>885</v>
      </c>
      <c r="F1283" t="s">
        <v>884</v>
      </c>
      <c r="G1283" s="15">
        <f>VLOOKUP(A1283, Table1[[Order ID]:[Order Date]], 2, FALSE)</f>
        <v>43519</v>
      </c>
    </row>
    <row r="1284" spans="1:7" x14ac:dyDescent="0.35">
      <c r="A1284" t="s">
        <v>811</v>
      </c>
      <c r="B1284" s="2">
        <v>369</v>
      </c>
      <c r="C1284" s="3">
        <v>15</v>
      </c>
      <c r="D1284">
        <v>3</v>
      </c>
      <c r="E1284" t="s">
        <v>885</v>
      </c>
      <c r="F1284" t="s">
        <v>891</v>
      </c>
      <c r="G1284" s="15">
        <f>VLOOKUP(A1284, Table1[[Order ID]:[Order Date]], 2, FALSE)</f>
        <v>43519</v>
      </c>
    </row>
    <row r="1285" spans="1:7" x14ac:dyDescent="0.35">
      <c r="A1285" t="s">
        <v>812</v>
      </c>
      <c r="B1285" s="2">
        <v>341</v>
      </c>
      <c r="C1285" s="3">
        <v>44</v>
      </c>
      <c r="D1285">
        <v>7</v>
      </c>
      <c r="E1285" t="s">
        <v>882</v>
      </c>
      <c r="F1285" t="s">
        <v>896</v>
      </c>
      <c r="G1285" s="15">
        <f>VLOOKUP(A1285, Table1[[Order ID]:[Order Date]], 2, FALSE)</f>
        <v>43519</v>
      </c>
    </row>
    <row r="1286" spans="1:7" x14ac:dyDescent="0.35">
      <c r="A1286" t="s">
        <v>813</v>
      </c>
      <c r="B1286" s="2">
        <v>171</v>
      </c>
      <c r="C1286" s="3">
        <v>68</v>
      </c>
      <c r="D1286">
        <v>7</v>
      </c>
      <c r="E1286" t="s">
        <v>879</v>
      </c>
      <c r="F1286" t="s">
        <v>894</v>
      </c>
      <c r="G1286" s="15">
        <f>VLOOKUP(A1286, Table1[[Order ID]:[Order Date]], 2, FALSE)</f>
        <v>43519</v>
      </c>
    </row>
    <row r="1287" spans="1:7" x14ac:dyDescent="0.35">
      <c r="A1287" t="s">
        <v>814</v>
      </c>
      <c r="B1287" s="2">
        <v>41</v>
      </c>
      <c r="C1287" s="3">
        <v>19</v>
      </c>
      <c r="D1287">
        <v>2</v>
      </c>
      <c r="E1287" t="s">
        <v>879</v>
      </c>
      <c r="F1287" t="s">
        <v>880</v>
      </c>
      <c r="G1287" s="15">
        <f>VLOOKUP(A1287, Table1[[Order ID]:[Order Date]], 2, FALSE)</f>
        <v>43520</v>
      </c>
    </row>
    <row r="1288" spans="1:7" x14ac:dyDescent="0.35">
      <c r="A1288" t="s">
        <v>814</v>
      </c>
      <c r="B1288" s="2">
        <v>130</v>
      </c>
      <c r="C1288" s="3">
        <v>61</v>
      </c>
      <c r="D1288">
        <v>3</v>
      </c>
      <c r="E1288" t="s">
        <v>879</v>
      </c>
      <c r="F1288" t="s">
        <v>878</v>
      </c>
      <c r="G1288" s="15">
        <f>VLOOKUP(A1288, Table1[[Order ID]:[Order Date]], 2, FALSE)</f>
        <v>43520</v>
      </c>
    </row>
    <row r="1289" spans="1:7" x14ac:dyDescent="0.35">
      <c r="A1289" t="s">
        <v>814</v>
      </c>
      <c r="B1289" s="2">
        <v>52</v>
      </c>
      <c r="C1289" s="3">
        <v>14</v>
      </c>
      <c r="D1289">
        <v>2</v>
      </c>
      <c r="E1289" t="s">
        <v>879</v>
      </c>
      <c r="F1289" t="s">
        <v>894</v>
      </c>
      <c r="G1289" s="15">
        <f>VLOOKUP(A1289, Table1[[Order ID]:[Order Date]], 2, FALSE)</f>
        <v>43520</v>
      </c>
    </row>
    <row r="1290" spans="1:7" x14ac:dyDescent="0.35">
      <c r="A1290" t="s">
        <v>814</v>
      </c>
      <c r="B1290" s="2">
        <v>30</v>
      </c>
      <c r="C1290" s="3">
        <v>6</v>
      </c>
      <c r="D1290">
        <v>1</v>
      </c>
      <c r="E1290" t="s">
        <v>879</v>
      </c>
      <c r="F1290" t="s">
        <v>880</v>
      </c>
      <c r="G1290" s="15">
        <f>VLOOKUP(A1290, Table1[[Order ID]:[Order Date]], 2, FALSE)</f>
        <v>43520</v>
      </c>
    </row>
    <row r="1291" spans="1:7" x14ac:dyDescent="0.35">
      <c r="A1291" t="s">
        <v>815</v>
      </c>
      <c r="B1291" s="2">
        <v>83</v>
      </c>
      <c r="C1291" s="3">
        <v>34</v>
      </c>
      <c r="D1291">
        <v>5</v>
      </c>
      <c r="E1291" t="s">
        <v>879</v>
      </c>
      <c r="F1291" t="s">
        <v>878</v>
      </c>
      <c r="G1291" s="15">
        <f>VLOOKUP(A1291, Table1[[Order ID]:[Order Date]], 2, FALSE)</f>
        <v>43521</v>
      </c>
    </row>
    <row r="1292" spans="1:7" x14ac:dyDescent="0.35">
      <c r="A1292" t="s">
        <v>816</v>
      </c>
      <c r="B1292" s="2">
        <v>38</v>
      </c>
      <c r="C1292" s="3">
        <v>9</v>
      </c>
      <c r="D1292">
        <v>2</v>
      </c>
      <c r="E1292" t="s">
        <v>879</v>
      </c>
      <c r="F1292" t="s">
        <v>894</v>
      </c>
      <c r="G1292" s="15">
        <f>VLOOKUP(A1292, Table1[[Order ID]:[Order Date]], 2, FALSE)</f>
        <v>43522</v>
      </c>
    </row>
    <row r="1293" spans="1:7" x14ac:dyDescent="0.35">
      <c r="A1293" t="s">
        <v>816</v>
      </c>
      <c r="B1293" s="2">
        <v>113</v>
      </c>
      <c r="C1293" s="3">
        <v>24</v>
      </c>
      <c r="D1293">
        <v>4</v>
      </c>
      <c r="E1293" t="s">
        <v>879</v>
      </c>
      <c r="F1293" t="s">
        <v>886</v>
      </c>
      <c r="G1293" s="15">
        <f>VLOOKUP(A1293, Table1[[Order ID]:[Order Date]], 2, FALSE)</f>
        <v>43522</v>
      </c>
    </row>
    <row r="1294" spans="1:7" x14ac:dyDescent="0.35">
      <c r="A1294" t="s">
        <v>816</v>
      </c>
      <c r="B1294" s="2">
        <v>833</v>
      </c>
      <c r="C1294" s="3">
        <v>93</v>
      </c>
      <c r="D1294">
        <v>3</v>
      </c>
      <c r="E1294" t="s">
        <v>879</v>
      </c>
      <c r="F1294" t="s">
        <v>883</v>
      </c>
      <c r="G1294" s="15">
        <f>VLOOKUP(A1294, Table1[[Order ID]:[Order Date]], 2, FALSE)</f>
        <v>43522</v>
      </c>
    </row>
    <row r="1295" spans="1:7" x14ac:dyDescent="0.35">
      <c r="A1295" t="s">
        <v>817</v>
      </c>
      <c r="B1295" s="2">
        <v>176</v>
      </c>
      <c r="C1295" s="3">
        <v>-28</v>
      </c>
      <c r="D1295">
        <v>5</v>
      </c>
      <c r="E1295" t="s">
        <v>882</v>
      </c>
      <c r="F1295" t="s">
        <v>896</v>
      </c>
      <c r="G1295" s="15">
        <f>VLOOKUP(A1295, Table1[[Order ID]:[Order Date]], 2, FALSE)</f>
        <v>43523</v>
      </c>
    </row>
    <row r="1296" spans="1:7" x14ac:dyDescent="0.35">
      <c r="A1296" t="s">
        <v>818</v>
      </c>
      <c r="B1296" s="2">
        <v>36</v>
      </c>
      <c r="C1296" s="3">
        <v>15</v>
      </c>
      <c r="D1296">
        <v>3</v>
      </c>
      <c r="E1296" t="s">
        <v>879</v>
      </c>
      <c r="F1296" t="s">
        <v>894</v>
      </c>
      <c r="G1296" s="15">
        <f>VLOOKUP(A1296, Table1[[Order ID]:[Order Date]], 2, FALSE)</f>
        <v>43524</v>
      </c>
    </row>
    <row r="1297" spans="1:7" x14ac:dyDescent="0.35">
      <c r="A1297" t="s">
        <v>819</v>
      </c>
      <c r="B1297" s="2">
        <v>185</v>
      </c>
      <c r="C1297" s="3">
        <v>48</v>
      </c>
      <c r="D1297">
        <v>4</v>
      </c>
      <c r="E1297" t="s">
        <v>879</v>
      </c>
      <c r="F1297" t="s">
        <v>894</v>
      </c>
      <c r="G1297" s="15">
        <f>VLOOKUP(A1297, Table1[[Order ID]:[Order Date]], 2, FALSE)</f>
        <v>43525</v>
      </c>
    </row>
    <row r="1298" spans="1:7" x14ac:dyDescent="0.35">
      <c r="A1298" t="s">
        <v>819</v>
      </c>
      <c r="B1298" s="2">
        <v>62</v>
      </c>
      <c r="C1298" s="3">
        <v>28</v>
      </c>
      <c r="D1298">
        <v>5</v>
      </c>
      <c r="E1298" t="s">
        <v>879</v>
      </c>
      <c r="F1298" t="s">
        <v>886</v>
      </c>
      <c r="G1298" s="15">
        <f>VLOOKUP(A1298, Table1[[Order ID]:[Order Date]], 2, FALSE)</f>
        <v>43525</v>
      </c>
    </row>
    <row r="1299" spans="1:7" x14ac:dyDescent="0.35">
      <c r="A1299" t="s">
        <v>819</v>
      </c>
      <c r="B1299" s="2">
        <v>79</v>
      </c>
      <c r="C1299" s="3">
        <v>5</v>
      </c>
      <c r="D1299">
        <v>6</v>
      </c>
      <c r="E1299" t="s">
        <v>879</v>
      </c>
      <c r="F1299" t="s">
        <v>886</v>
      </c>
      <c r="G1299" s="15">
        <f>VLOOKUP(A1299, Table1[[Order ID]:[Order Date]], 2, FALSE)</f>
        <v>43525</v>
      </c>
    </row>
    <row r="1300" spans="1:7" x14ac:dyDescent="0.35">
      <c r="A1300" t="s">
        <v>819</v>
      </c>
      <c r="B1300" s="2">
        <v>30</v>
      </c>
      <c r="C1300" s="3">
        <v>12</v>
      </c>
      <c r="D1300">
        <v>3</v>
      </c>
      <c r="E1300" t="s">
        <v>879</v>
      </c>
      <c r="F1300" t="s">
        <v>887</v>
      </c>
      <c r="G1300" s="15">
        <f>VLOOKUP(A1300, Table1[[Order ID]:[Order Date]], 2, FALSE)</f>
        <v>43525</v>
      </c>
    </row>
    <row r="1301" spans="1:7" x14ac:dyDescent="0.35">
      <c r="A1301" t="s">
        <v>819</v>
      </c>
      <c r="B1301" s="2">
        <v>122</v>
      </c>
      <c r="C1301" s="3">
        <v>50</v>
      </c>
      <c r="D1301">
        <v>7</v>
      </c>
      <c r="E1301" t="s">
        <v>879</v>
      </c>
      <c r="F1301" t="s">
        <v>894</v>
      </c>
      <c r="G1301" s="15">
        <f>VLOOKUP(A1301, Table1[[Order ID]:[Order Date]], 2, FALSE)</f>
        <v>43525</v>
      </c>
    </row>
    <row r="1302" spans="1:7" x14ac:dyDescent="0.35">
      <c r="A1302" t="s">
        <v>820</v>
      </c>
      <c r="B1302" s="2">
        <v>28</v>
      </c>
      <c r="C1302" s="3">
        <v>10</v>
      </c>
      <c r="D1302">
        <v>3</v>
      </c>
      <c r="E1302" t="s">
        <v>879</v>
      </c>
      <c r="F1302" t="s">
        <v>887</v>
      </c>
      <c r="G1302" s="15">
        <f>VLOOKUP(A1302, Table1[[Order ID]:[Order Date]], 2, FALSE)</f>
        <v>43526</v>
      </c>
    </row>
    <row r="1303" spans="1:7" x14ac:dyDescent="0.35">
      <c r="A1303" t="s">
        <v>821</v>
      </c>
      <c r="B1303" s="2">
        <v>302</v>
      </c>
      <c r="C1303" s="3">
        <v>75</v>
      </c>
      <c r="D1303">
        <v>6</v>
      </c>
      <c r="E1303" t="s">
        <v>882</v>
      </c>
      <c r="F1303" t="s">
        <v>896</v>
      </c>
      <c r="G1303" s="15">
        <f>VLOOKUP(A1303, Table1[[Order ID]:[Order Date]], 2, FALSE)</f>
        <v>43527</v>
      </c>
    </row>
    <row r="1304" spans="1:7" x14ac:dyDescent="0.35">
      <c r="A1304" t="s">
        <v>821</v>
      </c>
      <c r="B1304" s="2">
        <v>376</v>
      </c>
      <c r="C1304" s="3">
        <v>0</v>
      </c>
      <c r="D1304">
        <v>7</v>
      </c>
      <c r="E1304" t="s">
        <v>879</v>
      </c>
      <c r="F1304" t="s">
        <v>894</v>
      </c>
    </row>
    <row r="1305" spans="1:7" x14ac:dyDescent="0.35">
      <c r="A1305" t="s">
        <v>821</v>
      </c>
      <c r="B1305" s="2">
        <v>179</v>
      </c>
      <c r="C1305" s="3">
        <v>77</v>
      </c>
      <c r="D1305">
        <v>1</v>
      </c>
      <c r="E1305" t="s">
        <v>879</v>
      </c>
      <c r="F1305" t="s">
        <v>888</v>
      </c>
      <c r="G1305" s="15">
        <f>VLOOKUP(A1305, Table1[[Order ID]:[Order Date]], 2, FALSE)</f>
        <v>43527</v>
      </c>
    </row>
    <row r="1306" spans="1:7" x14ac:dyDescent="0.35">
      <c r="A1306" t="s">
        <v>821</v>
      </c>
      <c r="B1306" s="2">
        <v>27</v>
      </c>
      <c r="C1306" s="3">
        <v>5</v>
      </c>
      <c r="D1306">
        <v>1</v>
      </c>
      <c r="E1306" t="s">
        <v>879</v>
      </c>
      <c r="F1306" t="s">
        <v>894</v>
      </c>
      <c r="G1306" s="15">
        <f>VLOOKUP(A1306, Table1[[Order ID]:[Order Date]], 2, FALSE)</f>
        <v>43527</v>
      </c>
    </row>
    <row r="1307" spans="1:7" x14ac:dyDescent="0.35">
      <c r="A1307" t="s">
        <v>822</v>
      </c>
      <c r="B1307" s="2">
        <v>32</v>
      </c>
      <c r="C1307" s="3">
        <v>3</v>
      </c>
      <c r="D1307">
        <v>8</v>
      </c>
      <c r="E1307" t="s">
        <v>879</v>
      </c>
      <c r="F1307" t="s">
        <v>886</v>
      </c>
      <c r="G1307" s="15">
        <f>VLOOKUP(A1307, Table1[[Order ID]:[Order Date]], 2, FALSE)</f>
        <v>43528</v>
      </c>
    </row>
    <row r="1308" spans="1:7" x14ac:dyDescent="0.35">
      <c r="A1308" t="s">
        <v>823</v>
      </c>
      <c r="B1308" s="2">
        <v>55</v>
      </c>
      <c r="C1308" s="3">
        <v>12</v>
      </c>
      <c r="D1308">
        <v>5</v>
      </c>
      <c r="E1308" t="s">
        <v>879</v>
      </c>
      <c r="F1308" t="s">
        <v>887</v>
      </c>
      <c r="G1308" s="15">
        <f>VLOOKUP(A1308, Table1[[Order ID]:[Order Date]], 2, FALSE)</f>
        <v>43528</v>
      </c>
    </row>
    <row r="1309" spans="1:7" x14ac:dyDescent="0.35">
      <c r="A1309" t="s">
        <v>824</v>
      </c>
      <c r="B1309" s="2">
        <v>163</v>
      </c>
      <c r="C1309" s="3">
        <v>81</v>
      </c>
      <c r="D1309">
        <v>2</v>
      </c>
      <c r="E1309" t="s">
        <v>885</v>
      </c>
      <c r="F1309" t="s">
        <v>890</v>
      </c>
      <c r="G1309" s="15">
        <f>VLOOKUP(A1309, Table1[[Order ID]:[Order Date]], 2, FALSE)</f>
        <v>43528</v>
      </c>
    </row>
    <row r="1310" spans="1:7" x14ac:dyDescent="0.35">
      <c r="A1310" t="s">
        <v>824</v>
      </c>
      <c r="B1310" s="2">
        <v>401</v>
      </c>
      <c r="C1310" s="3">
        <v>13</v>
      </c>
      <c r="D1310">
        <v>6</v>
      </c>
      <c r="E1310" t="s">
        <v>882</v>
      </c>
      <c r="F1310" t="s">
        <v>881</v>
      </c>
      <c r="G1310" s="15">
        <f>VLOOKUP(A1310, Table1[[Order ID]:[Order Date]], 2, FALSE)</f>
        <v>43528</v>
      </c>
    </row>
    <row r="1311" spans="1:7" x14ac:dyDescent="0.35">
      <c r="A1311" t="s">
        <v>824</v>
      </c>
      <c r="B1311" s="2">
        <v>1461</v>
      </c>
      <c r="C1311" s="3">
        <v>202</v>
      </c>
      <c r="D1311">
        <v>5</v>
      </c>
      <c r="E1311" t="s">
        <v>882</v>
      </c>
      <c r="F1311" t="s">
        <v>897</v>
      </c>
      <c r="G1311" s="15">
        <f>VLOOKUP(A1311, Table1[[Order ID]:[Order Date]], 2, FALSE)</f>
        <v>43528</v>
      </c>
    </row>
    <row r="1312" spans="1:7" x14ac:dyDescent="0.35">
      <c r="A1312" t="s">
        <v>824</v>
      </c>
      <c r="B1312" s="2">
        <v>1104</v>
      </c>
      <c r="C1312" s="3">
        <v>209</v>
      </c>
      <c r="D1312">
        <v>4</v>
      </c>
      <c r="E1312" t="s">
        <v>879</v>
      </c>
      <c r="F1312" t="s">
        <v>883</v>
      </c>
      <c r="G1312" s="15">
        <f>VLOOKUP(A1312, Table1[[Order ID]:[Order Date]], 2, FALSE)</f>
        <v>43528</v>
      </c>
    </row>
    <row r="1313" spans="1:7" x14ac:dyDescent="0.35">
      <c r="A1313" t="s">
        <v>825</v>
      </c>
      <c r="B1313" s="2">
        <v>100</v>
      </c>
      <c r="C1313" s="3">
        <v>28</v>
      </c>
      <c r="D1313">
        <v>2</v>
      </c>
      <c r="E1313" t="s">
        <v>879</v>
      </c>
      <c r="F1313" t="s">
        <v>886</v>
      </c>
      <c r="G1313" s="15">
        <f>VLOOKUP(A1313, Table1[[Order ID]:[Order Date]], 2, FALSE)</f>
        <v>43529</v>
      </c>
    </row>
    <row r="1314" spans="1:7" x14ac:dyDescent="0.35">
      <c r="A1314" t="s">
        <v>826</v>
      </c>
      <c r="B1314" s="2">
        <v>325</v>
      </c>
      <c r="C1314" s="3">
        <v>32</v>
      </c>
      <c r="D1314">
        <v>7</v>
      </c>
      <c r="E1314" t="s">
        <v>879</v>
      </c>
      <c r="F1314" t="s">
        <v>880</v>
      </c>
      <c r="G1314" s="15">
        <f>VLOOKUP(A1314, Table1[[Order ID]:[Order Date]], 2, FALSE)</f>
        <v>43530</v>
      </c>
    </row>
    <row r="1315" spans="1:7" x14ac:dyDescent="0.35">
      <c r="A1315" t="s">
        <v>826</v>
      </c>
      <c r="B1315" s="2">
        <v>169</v>
      </c>
      <c r="C1315" s="3">
        <v>55</v>
      </c>
      <c r="D1315">
        <v>4</v>
      </c>
      <c r="E1315" t="s">
        <v>879</v>
      </c>
      <c r="F1315" t="s">
        <v>888</v>
      </c>
      <c r="G1315" s="15">
        <f>VLOOKUP(A1315, Table1[[Order ID]:[Order Date]], 2, FALSE)</f>
        <v>43530</v>
      </c>
    </row>
    <row r="1316" spans="1:7" x14ac:dyDescent="0.35">
      <c r="A1316" t="s">
        <v>826</v>
      </c>
      <c r="B1316" s="2">
        <v>487</v>
      </c>
      <c r="C1316" s="3">
        <v>143</v>
      </c>
      <c r="D1316">
        <v>4</v>
      </c>
      <c r="E1316" t="s">
        <v>885</v>
      </c>
      <c r="F1316" t="s">
        <v>884</v>
      </c>
      <c r="G1316" s="15">
        <f>VLOOKUP(A1316, Table1[[Order ID]:[Order Date]], 2, FALSE)</f>
        <v>43530</v>
      </c>
    </row>
    <row r="1317" spans="1:7" x14ac:dyDescent="0.35">
      <c r="A1317" t="s">
        <v>826</v>
      </c>
      <c r="B1317" s="2">
        <v>166</v>
      </c>
      <c r="C1317" s="3">
        <v>27</v>
      </c>
      <c r="D1317">
        <v>2</v>
      </c>
      <c r="E1317" t="s">
        <v>885</v>
      </c>
      <c r="F1317" t="s">
        <v>890</v>
      </c>
      <c r="G1317" s="15">
        <f>VLOOKUP(A1317, Table1[[Order ID]:[Order Date]], 2, FALSE)</f>
        <v>43530</v>
      </c>
    </row>
    <row r="1318" spans="1:7" x14ac:dyDescent="0.35">
      <c r="A1318" t="s">
        <v>826</v>
      </c>
      <c r="B1318" s="2">
        <v>79</v>
      </c>
      <c r="C1318" s="3">
        <v>32</v>
      </c>
      <c r="D1318">
        <v>3</v>
      </c>
      <c r="E1318" t="s">
        <v>879</v>
      </c>
      <c r="F1318" t="s">
        <v>888</v>
      </c>
      <c r="G1318" s="15">
        <f>VLOOKUP(A1318, Table1[[Order ID]:[Order Date]], 2, FALSE)</f>
        <v>43530</v>
      </c>
    </row>
    <row r="1319" spans="1:7" x14ac:dyDescent="0.35">
      <c r="A1319" t="s">
        <v>826</v>
      </c>
      <c r="B1319" s="2">
        <v>32</v>
      </c>
      <c r="C1319" s="3">
        <v>6</v>
      </c>
      <c r="D1319">
        <v>3</v>
      </c>
      <c r="E1319" t="s">
        <v>879</v>
      </c>
      <c r="F1319" t="s">
        <v>878</v>
      </c>
      <c r="G1319" s="15">
        <f>VLOOKUP(A1319, Table1[[Order ID]:[Order Date]], 2, FALSE)</f>
        <v>43530</v>
      </c>
    </row>
    <row r="1320" spans="1:7" x14ac:dyDescent="0.35">
      <c r="A1320" t="s">
        <v>826</v>
      </c>
      <c r="B1320" s="2">
        <v>38</v>
      </c>
      <c r="C1320" s="3">
        <v>9</v>
      </c>
      <c r="D1320">
        <v>2</v>
      </c>
      <c r="E1320" t="s">
        <v>879</v>
      </c>
      <c r="F1320" t="s">
        <v>894</v>
      </c>
      <c r="G1320" s="15">
        <f>VLOOKUP(A1320, Table1[[Order ID]:[Order Date]], 2, FALSE)</f>
        <v>43530</v>
      </c>
    </row>
    <row r="1321" spans="1:7" x14ac:dyDescent="0.35">
      <c r="A1321" t="s">
        <v>826</v>
      </c>
      <c r="B1321" s="2">
        <v>284</v>
      </c>
      <c r="C1321" s="3">
        <v>44</v>
      </c>
      <c r="D1321">
        <v>6</v>
      </c>
      <c r="E1321" t="s">
        <v>879</v>
      </c>
      <c r="F1321" t="s">
        <v>886</v>
      </c>
      <c r="G1321" s="15">
        <f>VLOOKUP(A1321, Table1[[Order ID]:[Order Date]], 2, FALSE)</f>
        <v>43530</v>
      </c>
    </row>
    <row r="1322" spans="1:7" x14ac:dyDescent="0.35">
      <c r="A1322" t="s">
        <v>826</v>
      </c>
      <c r="B1322" s="2">
        <v>382</v>
      </c>
      <c r="C1322" s="3">
        <v>92</v>
      </c>
      <c r="D1322">
        <v>2</v>
      </c>
      <c r="E1322" t="s">
        <v>885</v>
      </c>
      <c r="F1322" t="s">
        <v>892</v>
      </c>
      <c r="G1322" s="15">
        <f>VLOOKUP(A1322, Table1[[Order ID]:[Order Date]], 2, FALSE)</f>
        <v>43530</v>
      </c>
    </row>
    <row r="1323" spans="1:7" x14ac:dyDescent="0.35">
      <c r="A1323" t="s">
        <v>827</v>
      </c>
      <c r="B1323" s="2">
        <v>184</v>
      </c>
      <c r="C1323" s="3">
        <v>85</v>
      </c>
      <c r="D1323">
        <v>6</v>
      </c>
      <c r="E1323" t="s">
        <v>879</v>
      </c>
      <c r="F1323" t="s">
        <v>880</v>
      </c>
      <c r="G1323" s="15">
        <f>VLOOKUP(A1323, Table1[[Order ID]:[Order Date]], 2, FALSE)</f>
        <v>43531</v>
      </c>
    </row>
    <row r="1324" spans="1:7" x14ac:dyDescent="0.35">
      <c r="A1324" t="s">
        <v>827</v>
      </c>
      <c r="B1324" s="2">
        <v>676</v>
      </c>
      <c r="C1324" s="3">
        <v>195</v>
      </c>
      <c r="D1324">
        <v>5</v>
      </c>
      <c r="E1324" t="s">
        <v>882</v>
      </c>
      <c r="F1324" t="s">
        <v>895</v>
      </c>
      <c r="G1324" s="15">
        <f>VLOOKUP(A1324, Table1[[Order ID]:[Order Date]], 2, FALSE)</f>
        <v>43531</v>
      </c>
    </row>
    <row r="1325" spans="1:7" x14ac:dyDescent="0.35">
      <c r="A1325" t="s">
        <v>827</v>
      </c>
      <c r="B1325" s="2">
        <v>669</v>
      </c>
      <c r="C1325" s="3">
        <v>74</v>
      </c>
      <c r="D1325">
        <v>5</v>
      </c>
      <c r="E1325" t="s">
        <v>882</v>
      </c>
      <c r="F1325" t="s">
        <v>895</v>
      </c>
      <c r="G1325" s="15">
        <f>VLOOKUP(A1325, Table1[[Order ID]:[Order Date]], 2, FALSE)</f>
        <v>43531</v>
      </c>
    </row>
    <row r="1326" spans="1:7" x14ac:dyDescent="0.35">
      <c r="A1326" t="s">
        <v>827</v>
      </c>
      <c r="B1326" s="2">
        <v>80</v>
      </c>
      <c r="C1326" s="3">
        <v>22</v>
      </c>
      <c r="D1326">
        <v>3</v>
      </c>
      <c r="E1326" t="s">
        <v>879</v>
      </c>
      <c r="F1326" t="s">
        <v>894</v>
      </c>
      <c r="G1326" s="15">
        <f>VLOOKUP(A1326, Table1[[Order ID]:[Order Date]], 2, FALSE)</f>
        <v>43531</v>
      </c>
    </row>
    <row r="1327" spans="1:7" x14ac:dyDescent="0.35">
      <c r="A1327" t="s">
        <v>827</v>
      </c>
      <c r="B1327" s="2">
        <v>216</v>
      </c>
      <c r="C1327" s="3">
        <v>50</v>
      </c>
      <c r="D1327">
        <v>4</v>
      </c>
      <c r="E1327" t="s">
        <v>879</v>
      </c>
      <c r="F1327" t="s">
        <v>894</v>
      </c>
      <c r="G1327" s="15">
        <f>VLOOKUP(A1327, Table1[[Order ID]:[Order Date]], 2, FALSE)</f>
        <v>43531</v>
      </c>
    </row>
    <row r="1328" spans="1:7" x14ac:dyDescent="0.35">
      <c r="A1328" t="s">
        <v>827</v>
      </c>
      <c r="B1328" s="2">
        <v>85</v>
      </c>
      <c r="C1328" s="3">
        <v>24</v>
      </c>
      <c r="D1328">
        <v>10</v>
      </c>
      <c r="E1328" t="s">
        <v>879</v>
      </c>
      <c r="F1328" t="s">
        <v>886</v>
      </c>
      <c r="G1328" s="15">
        <f>VLOOKUP(A1328, Table1[[Order ID]:[Order Date]], 2, FALSE)</f>
        <v>43531</v>
      </c>
    </row>
    <row r="1329" spans="1:7" x14ac:dyDescent="0.35">
      <c r="A1329" t="s">
        <v>827</v>
      </c>
      <c r="B1329" s="2">
        <v>382</v>
      </c>
      <c r="C1329" s="3">
        <v>119</v>
      </c>
      <c r="D1329">
        <v>2</v>
      </c>
      <c r="E1329" t="s">
        <v>879</v>
      </c>
      <c r="F1329" t="s">
        <v>888</v>
      </c>
      <c r="G1329" s="15">
        <f>VLOOKUP(A1329, Table1[[Order ID]:[Order Date]], 2, FALSE)</f>
        <v>43531</v>
      </c>
    </row>
    <row r="1330" spans="1:7" x14ac:dyDescent="0.35">
      <c r="A1330" t="s">
        <v>827</v>
      </c>
      <c r="B1330" s="2">
        <v>490</v>
      </c>
      <c r="C1330" s="3">
        <v>88</v>
      </c>
      <c r="D1330">
        <v>2</v>
      </c>
      <c r="E1330" t="s">
        <v>885</v>
      </c>
      <c r="F1330" t="s">
        <v>890</v>
      </c>
      <c r="G1330" s="15">
        <f>VLOOKUP(A1330, Table1[[Order ID]:[Order Date]], 2, FALSE)</f>
        <v>43531</v>
      </c>
    </row>
    <row r="1331" spans="1:7" x14ac:dyDescent="0.35">
      <c r="A1331" t="s">
        <v>827</v>
      </c>
      <c r="B1331" s="2">
        <v>1337</v>
      </c>
      <c r="C1331" s="3">
        <v>147</v>
      </c>
      <c r="D1331">
        <v>7</v>
      </c>
      <c r="E1331" t="s">
        <v>885</v>
      </c>
      <c r="F1331" t="s">
        <v>892</v>
      </c>
      <c r="G1331" s="15">
        <f>VLOOKUP(A1331, Table1[[Order ID]:[Order Date]], 2, FALSE)</f>
        <v>43531</v>
      </c>
    </row>
    <row r="1332" spans="1:7" x14ac:dyDescent="0.35">
      <c r="A1332" t="s">
        <v>827</v>
      </c>
      <c r="B1332" s="2">
        <v>600</v>
      </c>
      <c r="C1332" s="3">
        <v>102</v>
      </c>
      <c r="D1332">
        <v>5</v>
      </c>
      <c r="E1332" t="s">
        <v>885</v>
      </c>
      <c r="F1332" t="s">
        <v>891</v>
      </c>
      <c r="G1332" s="15">
        <f>VLOOKUP(A1332, Table1[[Order ID]:[Order Date]], 2, FALSE)</f>
        <v>43531</v>
      </c>
    </row>
    <row r="1333" spans="1:7" x14ac:dyDescent="0.35">
      <c r="A1333" t="s">
        <v>828</v>
      </c>
      <c r="B1333" s="2">
        <v>78</v>
      </c>
      <c r="C1333" s="3">
        <v>28</v>
      </c>
      <c r="D1333">
        <v>6</v>
      </c>
      <c r="E1333" t="s">
        <v>879</v>
      </c>
      <c r="F1333" t="s">
        <v>893</v>
      </c>
      <c r="G1333" s="15">
        <f>VLOOKUP(A1333, Table1[[Order ID]:[Order Date]], 2, FALSE)</f>
        <v>43532</v>
      </c>
    </row>
    <row r="1334" spans="1:7" x14ac:dyDescent="0.35">
      <c r="A1334" t="s">
        <v>828</v>
      </c>
      <c r="B1334" s="2">
        <v>101</v>
      </c>
      <c r="C1334" s="3">
        <v>16</v>
      </c>
      <c r="D1334">
        <v>4</v>
      </c>
      <c r="E1334" t="s">
        <v>879</v>
      </c>
      <c r="F1334" t="s">
        <v>880</v>
      </c>
      <c r="G1334" s="15">
        <f>VLOOKUP(A1334, Table1[[Order ID]:[Order Date]], 2, FALSE)</f>
        <v>43532</v>
      </c>
    </row>
    <row r="1335" spans="1:7" x14ac:dyDescent="0.35">
      <c r="A1335" t="s">
        <v>828</v>
      </c>
      <c r="B1335" s="2">
        <v>145</v>
      </c>
      <c r="C1335" s="3">
        <v>0</v>
      </c>
      <c r="D1335">
        <v>3</v>
      </c>
      <c r="E1335" t="s">
        <v>879</v>
      </c>
      <c r="F1335" t="s">
        <v>888</v>
      </c>
    </row>
    <row r="1336" spans="1:7" x14ac:dyDescent="0.35">
      <c r="A1336" t="s">
        <v>828</v>
      </c>
      <c r="B1336" s="2">
        <v>148</v>
      </c>
      <c r="C1336" s="3">
        <v>23</v>
      </c>
      <c r="D1336">
        <v>4</v>
      </c>
      <c r="E1336" t="s">
        <v>879</v>
      </c>
      <c r="F1336" t="s">
        <v>893</v>
      </c>
      <c r="G1336" s="15">
        <f>VLOOKUP(A1336, Table1[[Order ID]:[Order Date]], 2, FALSE)</f>
        <v>43532</v>
      </c>
    </row>
    <row r="1337" spans="1:7" x14ac:dyDescent="0.35">
      <c r="A1337" t="s">
        <v>828</v>
      </c>
      <c r="B1337" s="2">
        <v>15</v>
      </c>
      <c r="C1337" s="3">
        <v>1</v>
      </c>
      <c r="D1337">
        <v>1</v>
      </c>
      <c r="E1337" t="s">
        <v>879</v>
      </c>
      <c r="F1337" t="s">
        <v>878</v>
      </c>
      <c r="G1337" s="15">
        <f>VLOOKUP(A1337, Table1[[Order ID]:[Order Date]], 2, FALSE)</f>
        <v>43532</v>
      </c>
    </row>
    <row r="1338" spans="1:7" x14ac:dyDescent="0.35">
      <c r="A1338" t="s">
        <v>828</v>
      </c>
      <c r="B1338" s="2">
        <v>25</v>
      </c>
      <c r="C1338" s="3">
        <v>7</v>
      </c>
      <c r="D1338">
        <v>2</v>
      </c>
      <c r="E1338" t="s">
        <v>879</v>
      </c>
      <c r="F1338" t="s">
        <v>894</v>
      </c>
      <c r="G1338" s="15">
        <f>VLOOKUP(A1338, Table1[[Order ID]:[Order Date]], 2, FALSE)</f>
        <v>43532</v>
      </c>
    </row>
    <row r="1339" spans="1:7" x14ac:dyDescent="0.35">
      <c r="A1339" t="s">
        <v>828</v>
      </c>
      <c r="B1339" s="2">
        <v>774</v>
      </c>
      <c r="C1339" s="3">
        <v>170</v>
      </c>
      <c r="D1339">
        <v>3</v>
      </c>
      <c r="E1339" t="s">
        <v>885</v>
      </c>
      <c r="F1339" t="s">
        <v>890</v>
      </c>
      <c r="G1339" s="15">
        <f>VLOOKUP(A1339, Table1[[Order ID]:[Order Date]], 2, FALSE)</f>
        <v>43532</v>
      </c>
    </row>
    <row r="1340" spans="1:7" x14ac:dyDescent="0.35">
      <c r="A1340" t="s">
        <v>829</v>
      </c>
      <c r="B1340" s="2">
        <v>17</v>
      </c>
      <c r="C1340" s="3">
        <v>1</v>
      </c>
      <c r="D1340">
        <v>2</v>
      </c>
      <c r="E1340" t="s">
        <v>879</v>
      </c>
      <c r="F1340" t="s">
        <v>887</v>
      </c>
      <c r="G1340" s="15">
        <f>VLOOKUP(A1340, Table1[[Order ID]:[Order Date]], 2, FALSE)</f>
        <v>43533</v>
      </c>
    </row>
    <row r="1341" spans="1:7" x14ac:dyDescent="0.35">
      <c r="A1341" t="s">
        <v>829</v>
      </c>
      <c r="B1341" s="2">
        <v>246</v>
      </c>
      <c r="C1341" s="3">
        <v>61</v>
      </c>
      <c r="D1341">
        <v>2</v>
      </c>
      <c r="E1341" t="s">
        <v>882</v>
      </c>
      <c r="F1341" t="s">
        <v>895</v>
      </c>
      <c r="G1341" s="15">
        <f>VLOOKUP(A1341, Table1[[Order ID]:[Order Date]], 2, FALSE)</f>
        <v>43533</v>
      </c>
    </row>
    <row r="1342" spans="1:7" x14ac:dyDescent="0.35">
      <c r="A1342" t="s">
        <v>829</v>
      </c>
      <c r="B1342" s="2">
        <v>425</v>
      </c>
      <c r="C1342" s="3">
        <v>208</v>
      </c>
      <c r="D1342">
        <v>7</v>
      </c>
      <c r="E1342" t="s">
        <v>879</v>
      </c>
      <c r="F1342" t="s">
        <v>888</v>
      </c>
      <c r="G1342" s="15">
        <f>VLOOKUP(A1342, Table1[[Order ID]:[Order Date]], 2, FALSE)</f>
        <v>43533</v>
      </c>
    </row>
    <row r="1343" spans="1:7" x14ac:dyDescent="0.35">
      <c r="A1343" t="s">
        <v>829</v>
      </c>
      <c r="B1343" s="2">
        <v>93</v>
      </c>
      <c r="C1343" s="3">
        <v>31</v>
      </c>
      <c r="D1343">
        <v>3</v>
      </c>
      <c r="E1343" t="s">
        <v>885</v>
      </c>
      <c r="F1343" t="s">
        <v>890</v>
      </c>
      <c r="G1343" s="15">
        <f>VLOOKUP(A1343, Table1[[Order ID]:[Order Date]], 2, FALSE)</f>
        <v>43533</v>
      </c>
    </row>
    <row r="1344" spans="1:7" x14ac:dyDescent="0.35">
      <c r="A1344" t="s">
        <v>829</v>
      </c>
      <c r="B1344" s="2">
        <v>594</v>
      </c>
      <c r="C1344" s="3">
        <v>89</v>
      </c>
      <c r="D1344">
        <v>3</v>
      </c>
      <c r="E1344" t="s">
        <v>882</v>
      </c>
      <c r="F1344" t="s">
        <v>895</v>
      </c>
      <c r="G1344" s="15">
        <f>VLOOKUP(A1344, Table1[[Order ID]:[Order Date]], 2, FALSE)</f>
        <v>43533</v>
      </c>
    </row>
    <row r="1345" spans="1:7" x14ac:dyDescent="0.35">
      <c r="A1345" t="s">
        <v>829</v>
      </c>
      <c r="B1345" s="2">
        <v>85</v>
      </c>
      <c r="C1345" s="3">
        <v>2</v>
      </c>
      <c r="D1345">
        <v>6</v>
      </c>
      <c r="E1345" t="s">
        <v>879</v>
      </c>
      <c r="F1345" t="s">
        <v>894</v>
      </c>
      <c r="G1345" s="15">
        <f>VLOOKUP(A1345, Table1[[Order ID]:[Order Date]], 2, FALSE)</f>
        <v>43533</v>
      </c>
    </row>
    <row r="1346" spans="1:7" x14ac:dyDescent="0.35">
      <c r="A1346" t="s">
        <v>829</v>
      </c>
      <c r="B1346" s="2">
        <v>27</v>
      </c>
      <c r="C1346" s="3">
        <v>6</v>
      </c>
      <c r="D1346">
        <v>3</v>
      </c>
      <c r="E1346" t="s">
        <v>879</v>
      </c>
      <c r="F1346" t="s">
        <v>887</v>
      </c>
      <c r="G1346" s="15">
        <f>VLOOKUP(A1346, Table1[[Order ID]:[Order Date]], 2, FALSE)</f>
        <v>43533</v>
      </c>
    </row>
    <row r="1347" spans="1:7" x14ac:dyDescent="0.35">
      <c r="A1347" t="s">
        <v>829</v>
      </c>
      <c r="B1347" s="2">
        <v>120</v>
      </c>
      <c r="C1347" s="3">
        <v>1</v>
      </c>
      <c r="D1347">
        <v>1</v>
      </c>
      <c r="E1347" t="s">
        <v>882</v>
      </c>
      <c r="F1347" t="s">
        <v>881</v>
      </c>
      <c r="G1347" s="15">
        <f>VLOOKUP(A1347, Table1[[Order ID]:[Order Date]], 2, FALSE)</f>
        <v>43533</v>
      </c>
    </row>
    <row r="1348" spans="1:7" x14ac:dyDescent="0.35">
      <c r="A1348" t="s">
        <v>829</v>
      </c>
      <c r="B1348" s="2">
        <v>162</v>
      </c>
      <c r="C1348" s="3">
        <v>55</v>
      </c>
      <c r="D1348">
        <v>3</v>
      </c>
      <c r="E1348" t="s">
        <v>879</v>
      </c>
      <c r="F1348" t="s">
        <v>894</v>
      </c>
      <c r="G1348" s="15">
        <f>VLOOKUP(A1348, Table1[[Order ID]:[Order Date]], 2, FALSE)</f>
        <v>43533</v>
      </c>
    </row>
    <row r="1349" spans="1:7" x14ac:dyDescent="0.35">
      <c r="A1349" t="s">
        <v>830</v>
      </c>
      <c r="B1349" s="2">
        <v>246</v>
      </c>
      <c r="C1349" s="3">
        <v>98</v>
      </c>
      <c r="D1349">
        <v>5</v>
      </c>
      <c r="E1349" t="s">
        <v>879</v>
      </c>
      <c r="F1349" t="s">
        <v>886</v>
      </c>
      <c r="G1349" s="15">
        <f>VLOOKUP(A1349, Table1[[Order ID]:[Order Date]], 2, FALSE)</f>
        <v>43534</v>
      </c>
    </row>
    <row r="1350" spans="1:7" x14ac:dyDescent="0.35">
      <c r="A1350" t="s">
        <v>830</v>
      </c>
      <c r="B1350" s="2">
        <v>88</v>
      </c>
      <c r="C1350" s="3">
        <v>20</v>
      </c>
      <c r="D1350">
        <v>2</v>
      </c>
      <c r="E1350" t="s">
        <v>879</v>
      </c>
      <c r="F1350" t="s">
        <v>888</v>
      </c>
      <c r="G1350" s="15">
        <f>VLOOKUP(A1350, Table1[[Order ID]:[Order Date]], 2, FALSE)</f>
        <v>43534</v>
      </c>
    </row>
    <row r="1351" spans="1:7" x14ac:dyDescent="0.35">
      <c r="A1351" t="s">
        <v>830</v>
      </c>
      <c r="B1351" s="2">
        <v>88</v>
      </c>
      <c r="C1351" s="3">
        <v>19</v>
      </c>
      <c r="D1351">
        <v>2</v>
      </c>
      <c r="E1351" t="s">
        <v>879</v>
      </c>
      <c r="F1351" t="s">
        <v>878</v>
      </c>
      <c r="G1351" s="15">
        <f>VLOOKUP(A1351, Table1[[Order ID]:[Order Date]], 2, FALSE)</f>
        <v>43534</v>
      </c>
    </row>
    <row r="1352" spans="1:7" x14ac:dyDescent="0.35">
      <c r="A1352" t="s">
        <v>830</v>
      </c>
      <c r="B1352" s="2">
        <v>139</v>
      </c>
      <c r="C1352" s="3">
        <v>21</v>
      </c>
      <c r="D1352">
        <v>3</v>
      </c>
      <c r="E1352" t="s">
        <v>885</v>
      </c>
      <c r="F1352" t="s">
        <v>890</v>
      </c>
      <c r="G1352" s="15">
        <f>VLOOKUP(A1352, Table1[[Order ID]:[Order Date]], 2, FALSE)</f>
        <v>43534</v>
      </c>
    </row>
    <row r="1353" spans="1:7" x14ac:dyDescent="0.35">
      <c r="A1353" t="s">
        <v>830</v>
      </c>
      <c r="B1353" s="2">
        <v>139</v>
      </c>
      <c r="C1353" s="3">
        <v>36</v>
      </c>
      <c r="D1353">
        <v>3</v>
      </c>
      <c r="E1353" t="s">
        <v>879</v>
      </c>
      <c r="F1353" t="s">
        <v>894</v>
      </c>
      <c r="G1353" s="15">
        <f>VLOOKUP(A1353, Table1[[Order ID]:[Order Date]], 2, FALSE)</f>
        <v>43534</v>
      </c>
    </row>
    <row r="1354" spans="1:7" x14ac:dyDescent="0.35">
      <c r="A1354" t="s">
        <v>830</v>
      </c>
      <c r="B1354" s="2">
        <v>138</v>
      </c>
      <c r="C1354" s="3">
        <v>11</v>
      </c>
      <c r="D1354">
        <v>5</v>
      </c>
      <c r="E1354" t="s">
        <v>879</v>
      </c>
      <c r="F1354" t="s">
        <v>894</v>
      </c>
      <c r="G1354" s="15">
        <f>VLOOKUP(A1354, Table1[[Order ID]:[Order Date]], 2, FALSE)</f>
        <v>43534</v>
      </c>
    </row>
    <row r="1355" spans="1:7" x14ac:dyDescent="0.35">
      <c r="A1355" t="s">
        <v>830</v>
      </c>
      <c r="B1355" s="2">
        <v>156</v>
      </c>
      <c r="C1355" s="3">
        <v>23</v>
      </c>
      <c r="D1355">
        <v>3</v>
      </c>
      <c r="E1355" t="s">
        <v>879</v>
      </c>
      <c r="F1355" t="s">
        <v>894</v>
      </c>
      <c r="G1355" s="15">
        <f>VLOOKUP(A1355, Table1[[Order ID]:[Order Date]], 2, FALSE)</f>
        <v>43534</v>
      </c>
    </row>
    <row r="1356" spans="1:7" x14ac:dyDescent="0.35">
      <c r="A1356" t="s">
        <v>830</v>
      </c>
      <c r="B1356" s="2">
        <v>559</v>
      </c>
      <c r="C1356" s="3">
        <v>174</v>
      </c>
      <c r="D1356">
        <v>2</v>
      </c>
      <c r="E1356" t="s">
        <v>885</v>
      </c>
      <c r="F1356" t="s">
        <v>891</v>
      </c>
      <c r="G1356" s="15">
        <f>VLOOKUP(A1356, Table1[[Order ID]:[Order Date]], 2, FALSE)</f>
        <v>43534</v>
      </c>
    </row>
    <row r="1357" spans="1:7" x14ac:dyDescent="0.35">
      <c r="A1357" t="s">
        <v>831</v>
      </c>
      <c r="B1357" s="2">
        <v>227</v>
      </c>
      <c r="C1357" s="3">
        <v>48</v>
      </c>
      <c r="D1357">
        <v>5</v>
      </c>
      <c r="E1357" t="s">
        <v>879</v>
      </c>
      <c r="F1357" t="s">
        <v>894</v>
      </c>
      <c r="G1357" s="15">
        <f>VLOOKUP(A1357, Table1[[Order ID]:[Order Date]], 2, FALSE)</f>
        <v>43534</v>
      </c>
    </row>
    <row r="1358" spans="1:7" x14ac:dyDescent="0.35">
      <c r="A1358" t="s">
        <v>831</v>
      </c>
      <c r="B1358" s="2">
        <v>5729</v>
      </c>
      <c r="C1358" s="3">
        <v>64</v>
      </c>
      <c r="D1358">
        <v>14</v>
      </c>
      <c r="E1358" t="s">
        <v>882</v>
      </c>
      <c r="F1358" t="s">
        <v>881</v>
      </c>
      <c r="G1358" s="15">
        <f>VLOOKUP(A1358, Table1[[Order ID]:[Order Date]], 2, FALSE)</f>
        <v>43534</v>
      </c>
    </row>
    <row r="1359" spans="1:7" x14ac:dyDescent="0.35">
      <c r="A1359" t="s">
        <v>831</v>
      </c>
      <c r="B1359" s="2">
        <v>94</v>
      </c>
      <c r="C1359" s="3">
        <v>27</v>
      </c>
      <c r="D1359">
        <v>2</v>
      </c>
      <c r="E1359" t="s">
        <v>879</v>
      </c>
      <c r="F1359" t="s">
        <v>880</v>
      </c>
      <c r="G1359" s="15">
        <f>VLOOKUP(A1359, Table1[[Order ID]:[Order Date]], 2, FALSE)</f>
        <v>43534</v>
      </c>
    </row>
    <row r="1360" spans="1:7" x14ac:dyDescent="0.35">
      <c r="A1360" t="s">
        <v>831</v>
      </c>
      <c r="B1360" s="2">
        <v>213</v>
      </c>
      <c r="C1360" s="3">
        <v>4</v>
      </c>
      <c r="D1360">
        <v>14</v>
      </c>
      <c r="E1360" t="s">
        <v>879</v>
      </c>
      <c r="F1360" t="s">
        <v>878</v>
      </c>
      <c r="G1360" s="15">
        <f>VLOOKUP(A1360, Table1[[Order ID]:[Order Date]], 2, FALSE)</f>
        <v>43534</v>
      </c>
    </row>
    <row r="1361" spans="1:7" x14ac:dyDescent="0.35">
      <c r="A1361" t="s">
        <v>831</v>
      </c>
      <c r="B1361" s="2">
        <v>250</v>
      </c>
      <c r="C1361" s="3">
        <v>-12</v>
      </c>
      <c r="D1361">
        <v>2</v>
      </c>
      <c r="E1361" t="s">
        <v>885</v>
      </c>
      <c r="F1361" t="s">
        <v>892</v>
      </c>
      <c r="G1361" s="15">
        <f>VLOOKUP(A1361, Table1[[Order ID]:[Order Date]], 2, FALSE)</f>
        <v>43534</v>
      </c>
    </row>
    <row r="1362" spans="1:7" x14ac:dyDescent="0.35">
      <c r="A1362" t="s">
        <v>831</v>
      </c>
      <c r="B1362" s="2">
        <v>43</v>
      </c>
      <c r="C1362" s="3">
        <v>11</v>
      </c>
      <c r="D1362">
        <v>1</v>
      </c>
      <c r="E1362" t="s">
        <v>879</v>
      </c>
      <c r="F1362" t="s">
        <v>888</v>
      </c>
      <c r="G1362" s="15">
        <f>VLOOKUP(A1362, Table1[[Order ID]:[Order Date]], 2, FALSE)</f>
        <v>43534</v>
      </c>
    </row>
    <row r="1363" spans="1:7" x14ac:dyDescent="0.35">
      <c r="A1363" t="s">
        <v>831</v>
      </c>
      <c r="B1363" s="2">
        <v>1218</v>
      </c>
      <c r="C1363" s="3">
        <v>420</v>
      </c>
      <c r="D1363">
        <v>8</v>
      </c>
      <c r="E1363" t="s">
        <v>882</v>
      </c>
      <c r="F1363" t="s">
        <v>895</v>
      </c>
      <c r="G1363" s="15">
        <f>VLOOKUP(A1363, Table1[[Order ID]:[Order Date]], 2, FALSE)</f>
        <v>43534</v>
      </c>
    </row>
    <row r="1364" spans="1:7" x14ac:dyDescent="0.35">
      <c r="A1364" t="s">
        <v>831</v>
      </c>
      <c r="B1364" s="2">
        <v>671</v>
      </c>
      <c r="C1364" s="3">
        <v>114</v>
      </c>
      <c r="D1364">
        <v>9</v>
      </c>
      <c r="E1364" t="s">
        <v>885</v>
      </c>
      <c r="F1364" t="s">
        <v>884</v>
      </c>
      <c r="G1364" s="15">
        <f>VLOOKUP(A1364, Table1[[Order ID]:[Order Date]], 2, FALSE)</f>
        <v>43534</v>
      </c>
    </row>
    <row r="1365" spans="1:7" x14ac:dyDescent="0.35">
      <c r="A1365" t="s">
        <v>831</v>
      </c>
      <c r="B1365" s="2">
        <v>57</v>
      </c>
      <c r="C1365" s="3">
        <v>7</v>
      </c>
      <c r="D1365">
        <v>2</v>
      </c>
      <c r="E1365" t="s">
        <v>879</v>
      </c>
      <c r="F1365" t="s">
        <v>878</v>
      </c>
      <c r="G1365" s="15">
        <f>VLOOKUP(A1365, Table1[[Order ID]:[Order Date]], 2, FALSE)</f>
        <v>43534</v>
      </c>
    </row>
    <row r="1366" spans="1:7" x14ac:dyDescent="0.35">
      <c r="A1366" t="s">
        <v>832</v>
      </c>
      <c r="B1366" s="2">
        <v>70</v>
      </c>
      <c r="C1366" s="3">
        <v>24</v>
      </c>
      <c r="D1366">
        <v>3</v>
      </c>
      <c r="E1366" t="s">
        <v>879</v>
      </c>
      <c r="F1366" t="s">
        <v>894</v>
      </c>
      <c r="G1366" s="15">
        <f>VLOOKUP(A1366, Table1[[Order ID]:[Order Date]], 2, FALSE)</f>
        <v>43534</v>
      </c>
    </row>
    <row r="1367" spans="1:7" x14ac:dyDescent="0.35">
      <c r="A1367" t="s">
        <v>832</v>
      </c>
      <c r="B1367" s="2">
        <v>47</v>
      </c>
      <c r="C1367" s="3">
        <v>20</v>
      </c>
      <c r="D1367">
        <v>7</v>
      </c>
      <c r="E1367" t="s">
        <v>879</v>
      </c>
      <c r="F1367" t="s">
        <v>886</v>
      </c>
      <c r="G1367" s="15">
        <f>VLOOKUP(A1367, Table1[[Order ID]:[Order Date]], 2, FALSE)</f>
        <v>43534</v>
      </c>
    </row>
    <row r="1368" spans="1:7" x14ac:dyDescent="0.35">
      <c r="A1368" t="s">
        <v>832</v>
      </c>
      <c r="B1368" s="2">
        <v>33</v>
      </c>
      <c r="C1368" s="3">
        <v>9</v>
      </c>
      <c r="D1368">
        <v>2</v>
      </c>
      <c r="E1368" t="s">
        <v>879</v>
      </c>
      <c r="F1368" t="s">
        <v>886</v>
      </c>
      <c r="G1368" s="15">
        <f>VLOOKUP(A1368, Table1[[Order ID]:[Order Date]], 2, FALSE)</f>
        <v>43534</v>
      </c>
    </row>
    <row r="1369" spans="1:7" x14ac:dyDescent="0.35">
      <c r="A1369" t="s">
        <v>832</v>
      </c>
      <c r="B1369" s="2">
        <v>424</v>
      </c>
      <c r="C1369" s="3">
        <v>161</v>
      </c>
      <c r="D1369">
        <v>2</v>
      </c>
      <c r="E1369" t="s">
        <v>879</v>
      </c>
      <c r="F1369" t="s">
        <v>888</v>
      </c>
      <c r="G1369" s="15">
        <f>VLOOKUP(A1369, Table1[[Order ID]:[Order Date]], 2, FALSE)</f>
        <v>43534</v>
      </c>
    </row>
    <row r="1370" spans="1:7" x14ac:dyDescent="0.35">
      <c r="A1370" t="s">
        <v>832</v>
      </c>
      <c r="B1370" s="2">
        <v>391</v>
      </c>
      <c r="C1370" s="3">
        <v>90</v>
      </c>
      <c r="D1370">
        <v>6</v>
      </c>
      <c r="E1370" t="s">
        <v>885</v>
      </c>
      <c r="F1370" t="s">
        <v>884</v>
      </c>
      <c r="G1370" s="15">
        <f>VLOOKUP(A1370, Table1[[Order ID]:[Order Date]], 2, FALSE)</f>
        <v>43534</v>
      </c>
    </row>
    <row r="1371" spans="1:7" x14ac:dyDescent="0.35">
      <c r="A1371" t="s">
        <v>832</v>
      </c>
      <c r="B1371" s="2">
        <v>15</v>
      </c>
      <c r="C1371" s="3">
        <v>6</v>
      </c>
      <c r="D1371">
        <v>2</v>
      </c>
      <c r="E1371" t="s">
        <v>879</v>
      </c>
      <c r="F1371" t="s">
        <v>886</v>
      </c>
      <c r="G1371" s="15">
        <f>VLOOKUP(A1371, Table1[[Order ID]:[Order Date]], 2, FALSE)</f>
        <v>43534</v>
      </c>
    </row>
    <row r="1372" spans="1:7" x14ac:dyDescent="0.35">
      <c r="A1372" t="s">
        <v>832</v>
      </c>
      <c r="B1372" s="2">
        <v>101</v>
      </c>
      <c r="C1372" s="3">
        <v>11</v>
      </c>
      <c r="D1372">
        <v>2</v>
      </c>
      <c r="E1372" t="s">
        <v>879</v>
      </c>
      <c r="F1372" t="s">
        <v>886</v>
      </c>
      <c r="G1372" s="15">
        <f>VLOOKUP(A1372, Table1[[Order ID]:[Order Date]], 2, FALSE)</f>
        <v>43534</v>
      </c>
    </row>
    <row r="1373" spans="1:7" x14ac:dyDescent="0.35">
      <c r="A1373" t="s">
        <v>832</v>
      </c>
      <c r="B1373" s="2">
        <v>31</v>
      </c>
      <c r="C1373" s="3">
        <v>9</v>
      </c>
      <c r="D1373">
        <v>2</v>
      </c>
      <c r="E1373" t="s">
        <v>879</v>
      </c>
      <c r="F1373" t="s">
        <v>886</v>
      </c>
      <c r="G1373" s="15">
        <f>VLOOKUP(A1373, Table1[[Order ID]:[Order Date]], 2, FALSE)</f>
        <v>43534</v>
      </c>
    </row>
    <row r="1374" spans="1:7" x14ac:dyDescent="0.35">
      <c r="A1374" t="s">
        <v>832</v>
      </c>
      <c r="B1374" s="2">
        <v>220</v>
      </c>
      <c r="C1374" s="3">
        <v>40</v>
      </c>
      <c r="D1374">
        <v>2</v>
      </c>
      <c r="E1374" t="s">
        <v>885</v>
      </c>
      <c r="F1374" t="s">
        <v>890</v>
      </c>
      <c r="G1374" s="15">
        <f>VLOOKUP(A1374, Table1[[Order ID]:[Order Date]], 2, FALSE)</f>
        <v>43534</v>
      </c>
    </row>
    <row r="1375" spans="1:7" x14ac:dyDescent="0.35">
      <c r="A1375" t="s">
        <v>832</v>
      </c>
      <c r="B1375" s="2">
        <v>213</v>
      </c>
      <c r="C1375" s="3">
        <v>-145</v>
      </c>
      <c r="D1375">
        <v>3</v>
      </c>
      <c r="E1375" t="s">
        <v>882</v>
      </c>
      <c r="F1375" t="s">
        <v>895</v>
      </c>
      <c r="G1375" s="15">
        <f>VLOOKUP(A1375, Table1[[Order ID]:[Order Date]], 2, FALSE)</f>
        <v>43534</v>
      </c>
    </row>
    <row r="1376" spans="1:7" x14ac:dyDescent="0.35">
      <c r="A1376" t="s">
        <v>832</v>
      </c>
      <c r="B1376" s="2">
        <v>19</v>
      </c>
      <c r="C1376" s="3">
        <v>-18</v>
      </c>
      <c r="D1376">
        <v>4</v>
      </c>
      <c r="E1376" t="s">
        <v>879</v>
      </c>
      <c r="F1376" t="s">
        <v>893</v>
      </c>
      <c r="G1376" s="15">
        <f>VLOOKUP(A1376, Table1[[Order ID]:[Order Date]], 2, FALSE)</f>
        <v>43534</v>
      </c>
    </row>
    <row r="1377" spans="1:7" x14ac:dyDescent="0.35">
      <c r="A1377" t="s">
        <v>832</v>
      </c>
      <c r="B1377" s="2">
        <v>206</v>
      </c>
      <c r="C1377" s="3">
        <v>18</v>
      </c>
      <c r="D1377">
        <v>4</v>
      </c>
      <c r="E1377" t="s">
        <v>879</v>
      </c>
      <c r="F1377" t="s">
        <v>886</v>
      </c>
      <c r="G1377" s="15">
        <f>VLOOKUP(A1377, Table1[[Order ID]:[Order Date]], 2, FALSE)</f>
        <v>43534</v>
      </c>
    </row>
    <row r="1378" spans="1:7" x14ac:dyDescent="0.35">
      <c r="A1378" t="s">
        <v>833</v>
      </c>
      <c r="B1378" s="2">
        <v>736</v>
      </c>
      <c r="C1378" s="3">
        <v>346</v>
      </c>
      <c r="D1378">
        <v>5</v>
      </c>
      <c r="E1378" t="s">
        <v>885</v>
      </c>
      <c r="F1378" t="s">
        <v>892</v>
      </c>
      <c r="G1378" s="15">
        <f>VLOOKUP(A1378, Table1[[Order ID]:[Order Date]], 2, FALSE)</f>
        <v>43534</v>
      </c>
    </row>
    <row r="1379" spans="1:7" x14ac:dyDescent="0.35">
      <c r="A1379" t="s">
        <v>833</v>
      </c>
      <c r="B1379" s="2">
        <v>54</v>
      </c>
      <c r="C1379" s="3">
        <v>8</v>
      </c>
      <c r="D1379">
        <v>4</v>
      </c>
      <c r="E1379" t="s">
        <v>879</v>
      </c>
      <c r="F1379" t="s">
        <v>880</v>
      </c>
      <c r="G1379" s="15">
        <f>VLOOKUP(A1379, Table1[[Order ID]:[Order Date]], 2, FALSE)</f>
        <v>43534</v>
      </c>
    </row>
    <row r="1380" spans="1:7" x14ac:dyDescent="0.35">
      <c r="A1380" t="s">
        <v>833</v>
      </c>
      <c r="B1380" s="2">
        <v>659</v>
      </c>
      <c r="C1380" s="3">
        <v>-37</v>
      </c>
      <c r="D1380">
        <v>2</v>
      </c>
      <c r="E1380" t="s">
        <v>882</v>
      </c>
      <c r="F1380" t="s">
        <v>895</v>
      </c>
      <c r="G1380" s="15">
        <f>VLOOKUP(A1380, Table1[[Order ID]:[Order Date]], 2, FALSE)</f>
        <v>43534</v>
      </c>
    </row>
    <row r="1381" spans="1:7" x14ac:dyDescent="0.35">
      <c r="A1381" t="s">
        <v>833</v>
      </c>
      <c r="B1381" s="2">
        <v>224</v>
      </c>
      <c r="C1381" s="3">
        <v>87</v>
      </c>
      <c r="D1381">
        <v>3</v>
      </c>
      <c r="E1381" t="s">
        <v>879</v>
      </c>
      <c r="F1381" t="s">
        <v>883</v>
      </c>
      <c r="G1381" s="15">
        <f>VLOOKUP(A1381, Table1[[Order ID]:[Order Date]], 2, FALSE)</f>
        <v>43534</v>
      </c>
    </row>
    <row r="1382" spans="1:7" x14ac:dyDescent="0.35">
      <c r="A1382" t="s">
        <v>834</v>
      </c>
      <c r="B1382" s="2">
        <v>212</v>
      </c>
      <c r="C1382" s="3">
        <v>97</v>
      </c>
      <c r="D1382">
        <v>7</v>
      </c>
      <c r="E1382" t="s">
        <v>879</v>
      </c>
      <c r="F1382" t="s">
        <v>886</v>
      </c>
      <c r="G1382" s="15">
        <f>VLOOKUP(A1382, Table1[[Order ID]:[Order Date]], 2, FALSE)</f>
        <v>43535</v>
      </c>
    </row>
    <row r="1383" spans="1:7" x14ac:dyDescent="0.35">
      <c r="A1383" t="s">
        <v>835</v>
      </c>
      <c r="B1383" s="2">
        <v>20</v>
      </c>
      <c r="C1383" s="3">
        <v>6</v>
      </c>
      <c r="D1383">
        <v>1</v>
      </c>
      <c r="E1383" t="s">
        <v>879</v>
      </c>
      <c r="F1383" t="s">
        <v>880</v>
      </c>
      <c r="G1383" s="15">
        <f>VLOOKUP(A1383, Table1[[Order ID]:[Order Date]], 2, FALSE)</f>
        <v>43536</v>
      </c>
    </row>
    <row r="1384" spans="1:7" x14ac:dyDescent="0.35">
      <c r="A1384" t="s">
        <v>836</v>
      </c>
      <c r="B1384" s="2">
        <v>382</v>
      </c>
      <c r="C1384" s="3">
        <v>68</v>
      </c>
      <c r="D1384">
        <v>3</v>
      </c>
      <c r="E1384" t="s">
        <v>879</v>
      </c>
      <c r="F1384" t="s">
        <v>888</v>
      </c>
      <c r="G1384" s="15">
        <f>VLOOKUP(A1384, Table1[[Order ID]:[Order Date]], 2, FALSE)</f>
        <v>43537</v>
      </c>
    </row>
    <row r="1385" spans="1:7" x14ac:dyDescent="0.35">
      <c r="A1385" t="s">
        <v>837</v>
      </c>
      <c r="B1385" s="2">
        <v>508</v>
      </c>
      <c r="C1385" s="3">
        <v>203</v>
      </c>
      <c r="D1385">
        <v>2</v>
      </c>
      <c r="E1385" t="s">
        <v>885</v>
      </c>
      <c r="F1385" t="s">
        <v>890</v>
      </c>
      <c r="G1385" s="15">
        <f>VLOOKUP(A1385, Table1[[Order ID]:[Order Date]], 2, FALSE)</f>
        <v>43538</v>
      </c>
    </row>
    <row r="1386" spans="1:7" x14ac:dyDescent="0.35">
      <c r="A1386" t="s">
        <v>837</v>
      </c>
      <c r="B1386" s="2">
        <v>965</v>
      </c>
      <c r="C1386" s="3">
        <v>-68</v>
      </c>
      <c r="D1386">
        <v>3</v>
      </c>
      <c r="E1386" t="s">
        <v>885</v>
      </c>
      <c r="F1386" t="s">
        <v>892</v>
      </c>
      <c r="G1386" s="15">
        <f>VLOOKUP(A1386, Table1[[Order ID]:[Order Date]], 2, FALSE)</f>
        <v>43538</v>
      </c>
    </row>
    <row r="1387" spans="1:7" x14ac:dyDescent="0.35">
      <c r="A1387" t="s">
        <v>837</v>
      </c>
      <c r="B1387" s="2">
        <v>206</v>
      </c>
      <c r="C1387" s="3">
        <v>12</v>
      </c>
      <c r="D1387">
        <v>1</v>
      </c>
      <c r="E1387" t="s">
        <v>885</v>
      </c>
      <c r="F1387" t="s">
        <v>892</v>
      </c>
      <c r="G1387" s="15">
        <f>VLOOKUP(A1387, Table1[[Order ID]:[Order Date]], 2, FALSE)</f>
        <v>43538</v>
      </c>
    </row>
    <row r="1388" spans="1:7" x14ac:dyDescent="0.35">
      <c r="A1388" t="s">
        <v>837</v>
      </c>
      <c r="B1388" s="2">
        <v>642</v>
      </c>
      <c r="C1388" s="3">
        <v>180</v>
      </c>
      <c r="D1388">
        <v>5</v>
      </c>
      <c r="E1388" t="s">
        <v>879</v>
      </c>
      <c r="F1388" t="s">
        <v>888</v>
      </c>
      <c r="G1388" s="15">
        <f>VLOOKUP(A1388, Table1[[Order ID]:[Order Date]], 2, FALSE)</f>
        <v>43538</v>
      </c>
    </row>
    <row r="1389" spans="1:7" x14ac:dyDescent="0.35">
      <c r="A1389" t="s">
        <v>837</v>
      </c>
      <c r="B1389" s="2">
        <v>109</v>
      </c>
      <c r="C1389" s="3">
        <v>52</v>
      </c>
      <c r="D1389">
        <v>2</v>
      </c>
      <c r="E1389" t="s">
        <v>879</v>
      </c>
      <c r="F1389" t="s">
        <v>894</v>
      </c>
      <c r="G1389" s="15">
        <f>VLOOKUP(A1389, Table1[[Order ID]:[Order Date]], 2, FALSE)</f>
        <v>43538</v>
      </c>
    </row>
    <row r="1390" spans="1:7" x14ac:dyDescent="0.35">
      <c r="A1390" t="s">
        <v>837</v>
      </c>
      <c r="B1390" s="2">
        <v>27</v>
      </c>
      <c r="C1390" s="3">
        <v>8</v>
      </c>
      <c r="D1390">
        <v>2</v>
      </c>
      <c r="E1390" t="s">
        <v>879</v>
      </c>
      <c r="F1390" t="s">
        <v>880</v>
      </c>
      <c r="G1390" s="15">
        <f>VLOOKUP(A1390, Table1[[Order ID]:[Order Date]], 2, FALSE)</f>
        <v>43538</v>
      </c>
    </row>
    <row r="1391" spans="1:7" x14ac:dyDescent="0.35">
      <c r="A1391" t="s">
        <v>838</v>
      </c>
      <c r="B1391" s="2">
        <v>44</v>
      </c>
      <c r="C1391" s="3">
        <v>-40</v>
      </c>
      <c r="D1391">
        <v>3</v>
      </c>
      <c r="E1391" t="s">
        <v>879</v>
      </c>
      <c r="F1391" t="s">
        <v>894</v>
      </c>
      <c r="G1391" s="15">
        <f>VLOOKUP(A1391, Table1[[Order ID]:[Order Date]], 2, FALSE)</f>
        <v>43539</v>
      </c>
    </row>
    <row r="1392" spans="1:7" x14ac:dyDescent="0.35">
      <c r="A1392" t="s">
        <v>838</v>
      </c>
      <c r="B1392" s="2">
        <v>50</v>
      </c>
      <c r="C1392" s="3">
        <v>-17</v>
      </c>
      <c r="D1392">
        <v>2</v>
      </c>
      <c r="E1392" t="s">
        <v>879</v>
      </c>
      <c r="F1392" t="s">
        <v>894</v>
      </c>
      <c r="G1392" s="15">
        <f>VLOOKUP(A1392, Table1[[Order ID]:[Order Date]], 2, FALSE)</f>
        <v>43539</v>
      </c>
    </row>
    <row r="1393" spans="1:7" x14ac:dyDescent="0.35">
      <c r="A1393" t="s">
        <v>838</v>
      </c>
      <c r="B1393" s="2">
        <v>13</v>
      </c>
      <c r="C1393" s="3">
        <v>-2</v>
      </c>
      <c r="D1393">
        <v>1</v>
      </c>
      <c r="E1393" t="s">
        <v>879</v>
      </c>
      <c r="F1393" t="s">
        <v>894</v>
      </c>
      <c r="G1393" s="15">
        <f>VLOOKUP(A1393, Table1[[Order ID]:[Order Date]], 2, FALSE)</f>
        <v>43539</v>
      </c>
    </row>
    <row r="1394" spans="1:7" x14ac:dyDescent="0.35">
      <c r="A1394" t="s">
        <v>839</v>
      </c>
      <c r="B1394" s="2">
        <v>241</v>
      </c>
      <c r="C1394" s="3">
        <v>-77</v>
      </c>
      <c r="D1394">
        <v>4</v>
      </c>
      <c r="E1394" t="s">
        <v>885</v>
      </c>
      <c r="F1394" t="s">
        <v>891</v>
      </c>
      <c r="G1394" s="15">
        <f>VLOOKUP(A1394, Table1[[Order ID]:[Order Date]], 2, FALSE)</f>
        <v>43539</v>
      </c>
    </row>
    <row r="1395" spans="1:7" x14ac:dyDescent="0.35">
      <c r="A1395" t="s">
        <v>840</v>
      </c>
      <c r="B1395" s="2">
        <v>75</v>
      </c>
      <c r="C1395" s="3">
        <v>2</v>
      </c>
      <c r="D1395">
        <v>5</v>
      </c>
      <c r="E1395" t="s">
        <v>879</v>
      </c>
      <c r="F1395" t="s">
        <v>889</v>
      </c>
      <c r="G1395" s="15">
        <f>VLOOKUP(A1395, Table1[[Order ID]:[Order Date]], 2, FALSE)</f>
        <v>43540</v>
      </c>
    </row>
    <row r="1396" spans="1:7" x14ac:dyDescent="0.35">
      <c r="A1396" t="s">
        <v>840</v>
      </c>
      <c r="B1396" s="2">
        <v>61</v>
      </c>
      <c r="C1396" s="3">
        <v>3</v>
      </c>
      <c r="D1396">
        <v>4</v>
      </c>
      <c r="E1396" t="s">
        <v>879</v>
      </c>
      <c r="F1396" t="s">
        <v>886</v>
      </c>
      <c r="G1396" s="15">
        <f>VLOOKUP(A1396, Table1[[Order ID]:[Order Date]], 2, FALSE)</f>
        <v>43540</v>
      </c>
    </row>
    <row r="1397" spans="1:7" x14ac:dyDescent="0.35">
      <c r="A1397" t="s">
        <v>840</v>
      </c>
      <c r="B1397" s="2">
        <v>122</v>
      </c>
      <c r="C1397" s="3">
        <v>38</v>
      </c>
      <c r="D1397">
        <v>6</v>
      </c>
      <c r="E1397" t="s">
        <v>879</v>
      </c>
      <c r="F1397" t="s">
        <v>880</v>
      </c>
      <c r="G1397" s="15">
        <f>VLOOKUP(A1397, Table1[[Order ID]:[Order Date]], 2, FALSE)</f>
        <v>43540</v>
      </c>
    </row>
    <row r="1398" spans="1:7" x14ac:dyDescent="0.35">
      <c r="A1398" t="s">
        <v>840</v>
      </c>
      <c r="B1398" s="2">
        <v>22</v>
      </c>
      <c r="C1398" s="3">
        <v>0</v>
      </c>
      <c r="D1398">
        <v>2</v>
      </c>
      <c r="E1398" t="s">
        <v>879</v>
      </c>
      <c r="F1398" t="s">
        <v>888</v>
      </c>
    </row>
    <row r="1399" spans="1:7" x14ac:dyDescent="0.35">
      <c r="A1399" t="s">
        <v>842</v>
      </c>
      <c r="B1399" s="2">
        <v>146</v>
      </c>
      <c r="C1399" s="3">
        <v>19</v>
      </c>
      <c r="D1399">
        <v>5</v>
      </c>
      <c r="E1399" t="s">
        <v>879</v>
      </c>
      <c r="F1399" t="s">
        <v>894</v>
      </c>
      <c r="G1399" s="15">
        <f>VLOOKUP(A1399, Table1[[Order ID]:[Order Date]], 2, FALSE)</f>
        <v>43540</v>
      </c>
    </row>
    <row r="1400" spans="1:7" x14ac:dyDescent="0.35">
      <c r="A1400" t="s">
        <v>843</v>
      </c>
      <c r="B1400" s="2">
        <v>86</v>
      </c>
      <c r="C1400" s="3">
        <v>22</v>
      </c>
      <c r="D1400">
        <v>2</v>
      </c>
      <c r="E1400" t="s">
        <v>879</v>
      </c>
      <c r="F1400" t="s">
        <v>888</v>
      </c>
      <c r="G1400" s="15">
        <f>VLOOKUP(A1400, Table1[[Order ID]:[Order Date]], 2, FALSE)</f>
        <v>43540</v>
      </c>
    </row>
    <row r="1401" spans="1:7" x14ac:dyDescent="0.35">
      <c r="A1401" t="s">
        <v>844</v>
      </c>
      <c r="B1401" s="2">
        <v>618</v>
      </c>
      <c r="C1401" s="3">
        <v>27</v>
      </c>
      <c r="D1401">
        <v>4</v>
      </c>
      <c r="E1401" t="s">
        <v>882</v>
      </c>
      <c r="F1401" t="s">
        <v>895</v>
      </c>
      <c r="G1401" s="15">
        <f>VLOOKUP(A1401, Table1[[Order ID]:[Order Date]], 2, FALSE)</f>
        <v>43540</v>
      </c>
    </row>
    <row r="1402" spans="1:7" x14ac:dyDescent="0.35">
      <c r="A1402" t="s">
        <v>844</v>
      </c>
      <c r="B1402" s="2">
        <v>53</v>
      </c>
      <c r="C1402" s="3">
        <v>2</v>
      </c>
      <c r="D1402">
        <v>4</v>
      </c>
      <c r="E1402" t="s">
        <v>879</v>
      </c>
      <c r="F1402" t="s">
        <v>886</v>
      </c>
      <c r="G1402" s="15">
        <f>VLOOKUP(A1402, Table1[[Order ID]:[Order Date]], 2, FALSE)</f>
        <v>43540</v>
      </c>
    </row>
    <row r="1403" spans="1:7" x14ac:dyDescent="0.35">
      <c r="A1403" t="s">
        <v>844</v>
      </c>
      <c r="B1403" s="2">
        <v>1120</v>
      </c>
      <c r="C1403" s="3">
        <v>199</v>
      </c>
      <c r="D1403">
        <v>6</v>
      </c>
      <c r="E1403" t="s">
        <v>879</v>
      </c>
      <c r="F1403" t="s">
        <v>888</v>
      </c>
      <c r="G1403" s="15">
        <f>VLOOKUP(A1403, Table1[[Order ID]:[Order Date]], 2, FALSE)</f>
        <v>43540</v>
      </c>
    </row>
    <row r="1404" spans="1:7" x14ac:dyDescent="0.35">
      <c r="A1404" t="s">
        <v>844</v>
      </c>
      <c r="B1404" s="2">
        <v>1137</v>
      </c>
      <c r="C1404" s="3">
        <v>-14</v>
      </c>
      <c r="D1404">
        <v>7</v>
      </c>
      <c r="E1404" t="s">
        <v>885</v>
      </c>
      <c r="F1404" t="s">
        <v>892</v>
      </c>
      <c r="G1404" s="15">
        <f>VLOOKUP(A1404, Table1[[Order ID]:[Order Date]], 2, FALSE)</f>
        <v>43540</v>
      </c>
    </row>
    <row r="1405" spans="1:7" x14ac:dyDescent="0.35">
      <c r="A1405" t="s">
        <v>844</v>
      </c>
      <c r="B1405" s="2">
        <v>67</v>
      </c>
      <c r="C1405" s="3">
        <v>2</v>
      </c>
      <c r="D1405">
        <v>4</v>
      </c>
      <c r="E1405" t="s">
        <v>879</v>
      </c>
      <c r="F1405" t="s">
        <v>880</v>
      </c>
      <c r="G1405" s="15">
        <f>VLOOKUP(A1405, Table1[[Order ID]:[Order Date]], 2, FALSE)</f>
        <v>43540</v>
      </c>
    </row>
    <row r="1406" spans="1:7" x14ac:dyDescent="0.35">
      <c r="A1406" t="s">
        <v>845</v>
      </c>
      <c r="B1406" s="2">
        <v>193</v>
      </c>
      <c r="C1406" s="3">
        <v>33</v>
      </c>
      <c r="D1406">
        <v>5</v>
      </c>
      <c r="E1406" t="s">
        <v>885</v>
      </c>
      <c r="F1406" t="s">
        <v>890</v>
      </c>
      <c r="G1406" s="15">
        <f>VLOOKUP(A1406, Table1[[Order ID]:[Order Date]], 2, FALSE)</f>
        <v>43540</v>
      </c>
    </row>
    <row r="1407" spans="1:7" x14ac:dyDescent="0.35">
      <c r="A1407" t="s">
        <v>846</v>
      </c>
      <c r="B1407" s="2">
        <v>55</v>
      </c>
      <c r="C1407" s="3">
        <v>18</v>
      </c>
      <c r="D1407">
        <v>2</v>
      </c>
      <c r="E1407" t="s">
        <v>879</v>
      </c>
      <c r="F1407" t="s">
        <v>893</v>
      </c>
      <c r="G1407" s="15">
        <f>VLOOKUP(A1407, Table1[[Order ID]:[Order Date]], 2, FALSE)</f>
        <v>43541</v>
      </c>
    </row>
    <row r="1408" spans="1:7" x14ac:dyDescent="0.35">
      <c r="A1408" t="s">
        <v>847</v>
      </c>
      <c r="B1408" s="2">
        <v>54</v>
      </c>
      <c r="C1408" s="3">
        <v>12</v>
      </c>
      <c r="D1408">
        <v>4</v>
      </c>
      <c r="E1408" t="s">
        <v>879</v>
      </c>
      <c r="F1408" t="s">
        <v>878</v>
      </c>
      <c r="G1408" s="15">
        <f>VLOOKUP(A1408, Table1[[Order ID]:[Order Date]], 2, FALSE)</f>
        <v>43542</v>
      </c>
    </row>
    <row r="1409" spans="1:7" x14ac:dyDescent="0.35">
      <c r="A1409" t="s">
        <v>847</v>
      </c>
      <c r="B1409" s="2">
        <v>582</v>
      </c>
      <c r="C1409" s="3">
        <v>262</v>
      </c>
      <c r="D1409">
        <v>5</v>
      </c>
      <c r="E1409" t="s">
        <v>882</v>
      </c>
      <c r="F1409" t="s">
        <v>896</v>
      </c>
      <c r="G1409" s="15">
        <f>VLOOKUP(A1409, Table1[[Order ID]:[Order Date]], 2, FALSE)</f>
        <v>43542</v>
      </c>
    </row>
    <row r="1410" spans="1:7" x14ac:dyDescent="0.35">
      <c r="A1410" t="s">
        <v>847</v>
      </c>
      <c r="B1410" s="2">
        <v>75</v>
      </c>
      <c r="C1410" s="3">
        <v>29</v>
      </c>
      <c r="D1410">
        <v>1</v>
      </c>
      <c r="E1410" t="s">
        <v>879</v>
      </c>
      <c r="F1410" t="s">
        <v>883</v>
      </c>
      <c r="G1410" s="15">
        <f>VLOOKUP(A1410, Table1[[Order ID]:[Order Date]], 2, FALSE)</f>
        <v>43542</v>
      </c>
    </row>
    <row r="1411" spans="1:7" x14ac:dyDescent="0.35">
      <c r="A1411" t="s">
        <v>847</v>
      </c>
      <c r="B1411" s="2">
        <v>14</v>
      </c>
      <c r="C1411" s="3">
        <v>7</v>
      </c>
      <c r="D1411">
        <v>2</v>
      </c>
      <c r="E1411" t="s">
        <v>879</v>
      </c>
      <c r="F1411" t="s">
        <v>886</v>
      </c>
      <c r="G1411" s="15">
        <f>VLOOKUP(A1411, Table1[[Order ID]:[Order Date]], 2, FALSE)</f>
        <v>43542</v>
      </c>
    </row>
    <row r="1412" spans="1:7" x14ac:dyDescent="0.35">
      <c r="A1412" t="s">
        <v>848</v>
      </c>
      <c r="B1412" s="2">
        <v>21</v>
      </c>
      <c r="C1412" s="3">
        <v>4</v>
      </c>
      <c r="D1412">
        <v>3</v>
      </c>
      <c r="E1412" t="s">
        <v>879</v>
      </c>
      <c r="F1412" t="s">
        <v>886</v>
      </c>
      <c r="G1412" s="15">
        <f>VLOOKUP(A1412, Table1[[Order ID]:[Order Date]], 2, FALSE)</f>
        <v>43543</v>
      </c>
    </row>
    <row r="1413" spans="1:7" x14ac:dyDescent="0.35">
      <c r="A1413" t="s">
        <v>849</v>
      </c>
      <c r="B1413" s="2">
        <v>313</v>
      </c>
      <c r="C1413" s="3">
        <v>44</v>
      </c>
      <c r="D1413">
        <v>3</v>
      </c>
      <c r="E1413" t="s">
        <v>885</v>
      </c>
      <c r="F1413" t="s">
        <v>891</v>
      </c>
      <c r="G1413" s="15">
        <f>VLOOKUP(A1413, Table1[[Order ID]:[Order Date]], 2, FALSE)</f>
        <v>43544</v>
      </c>
    </row>
    <row r="1414" spans="1:7" x14ac:dyDescent="0.35">
      <c r="A1414" t="s">
        <v>850</v>
      </c>
      <c r="B1414" s="2">
        <v>37</v>
      </c>
      <c r="C1414" s="3">
        <v>17</v>
      </c>
      <c r="D1414">
        <v>3</v>
      </c>
      <c r="E1414" t="s">
        <v>879</v>
      </c>
      <c r="F1414" t="s">
        <v>886</v>
      </c>
      <c r="G1414" s="15">
        <f>VLOOKUP(A1414, Table1[[Order ID]:[Order Date]], 2, FALSE)</f>
        <v>43545</v>
      </c>
    </row>
    <row r="1415" spans="1:7" x14ac:dyDescent="0.35">
      <c r="A1415" t="s">
        <v>850</v>
      </c>
      <c r="B1415" s="2">
        <v>290</v>
      </c>
      <c r="C1415" s="3">
        <v>110</v>
      </c>
      <c r="D1415">
        <v>9</v>
      </c>
      <c r="E1415" t="s">
        <v>879</v>
      </c>
      <c r="F1415" t="s">
        <v>894</v>
      </c>
      <c r="G1415" s="15">
        <f>VLOOKUP(A1415, Table1[[Order ID]:[Order Date]], 2, FALSE)</f>
        <v>43545</v>
      </c>
    </row>
    <row r="1416" spans="1:7" x14ac:dyDescent="0.35">
      <c r="A1416" t="s">
        <v>850</v>
      </c>
      <c r="B1416" s="2">
        <v>122</v>
      </c>
      <c r="C1416" s="3">
        <v>11</v>
      </c>
      <c r="D1416">
        <v>4</v>
      </c>
      <c r="E1416" t="s">
        <v>879</v>
      </c>
      <c r="F1416" t="s">
        <v>886</v>
      </c>
      <c r="G1416" s="15">
        <f>VLOOKUP(A1416, Table1[[Order ID]:[Order Date]], 2, FALSE)</f>
        <v>43545</v>
      </c>
    </row>
    <row r="1417" spans="1:7" x14ac:dyDescent="0.35">
      <c r="A1417" t="s">
        <v>850</v>
      </c>
      <c r="B1417" s="2">
        <v>29</v>
      </c>
      <c r="C1417" s="3">
        <v>9</v>
      </c>
      <c r="D1417">
        <v>3</v>
      </c>
      <c r="E1417" t="s">
        <v>879</v>
      </c>
      <c r="F1417" t="s">
        <v>888</v>
      </c>
      <c r="G1417" s="15">
        <f>VLOOKUP(A1417, Table1[[Order ID]:[Order Date]], 2, FALSE)</f>
        <v>43545</v>
      </c>
    </row>
    <row r="1418" spans="1:7" x14ac:dyDescent="0.35">
      <c r="A1418" t="s">
        <v>850</v>
      </c>
      <c r="B1418" s="2">
        <v>1514</v>
      </c>
      <c r="C1418" s="3">
        <v>742</v>
      </c>
      <c r="D1418">
        <v>4</v>
      </c>
      <c r="E1418" t="s">
        <v>885</v>
      </c>
      <c r="F1418" t="s">
        <v>892</v>
      </c>
      <c r="G1418" s="15">
        <f>VLOOKUP(A1418, Table1[[Order ID]:[Order Date]], 2, FALSE)</f>
        <v>43545</v>
      </c>
    </row>
    <row r="1419" spans="1:7" x14ac:dyDescent="0.35">
      <c r="A1419" t="s">
        <v>851</v>
      </c>
      <c r="B1419" s="2">
        <v>57</v>
      </c>
      <c r="C1419" s="3">
        <v>21</v>
      </c>
      <c r="D1419">
        <v>4</v>
      </c>
      <c r="E1419" t="s">
        <v>879</v>
      </c>
      <c r="F1419" t="s">
        <v>889</v>
      </c>
      <c r="G1419" s="15">
        <f>VLOOKUP(A1419, Table1[[Order ID]:[Order Date]], 2, FALSE)</f>
        <v>43545</v>
      </c>
    </row>
    <row r="1420" spans="1:7" x14ac:dyDescent="0.35">
      <c r="A1420" t="s">
        <v>852</v>
      </c>
      <c r="B1420" s="2">
        <v>34</v>
      </c>
      <c r="C1420" s="3">
        <v>12</v>
      </c>
      <c r="D1420">
        <v>2</v>
      </c>
      <c r="E1420" t="s">
        <v>879</v>
      </c>
      <c r="F1420" t="s">
        <v>894</v>
      </c>
      <c r="G1420" s="15">
        <f>VLOOKUP(A1420, Table1[[Order ID]:[Order Date]], 2, FALSE)</f>
        <v>43545</v>
      </c>
    </row>
    <row r="1421" spans="1:7" x14ac:dyDescent="0.35">
      <c r="A1421" t="s">
        <v>853</v>
      </c>
      <c r="B1421" s="2">
        <v>91</v>
      </c>
      <c r="C1421" s="3">
        <v>22</v>
      </c>
      <c r="D1421">
        <v>2</v>
      </c>
      <c r="E1421" t="s">
        <v>879</v>
      </c>
      <c r="F1421" t="s">
        <v>894</v>
      </c>
      <c r="G1421" s="15">
        <f>VLOOKUP(A1421, Table1[[Order ID]:[Order Date]], 2, FALSE)</f>
        <v>43545</v>
      </c>
    </row>
    <row r="1422" spans="1:7" x14ac:dyDescent="0.35">
      <c r="A1422" t="s">
        <v>853</v>
      </c>
      <c r="B1422" s="2">
        <v>133</v>
      </c>
      <c r="C1422" s="3">
        <v>46</v>
      </c>
      <c r="D1422">
        <v>5</v>
      </c>
      <c r="E1422" t="s">
        <v>879</v>
      </c>
      <c r="F1422" t="s">
        <v>878</v>
      </c>
      <c r="G1422" s="15">
        <f>VLOOKUP(A1422, Table1[[Order ID]:[Order Date]], 2, FALSE)</f>
        <v>43545</v>
      </c>
    </row>
    <row r="1423" spans="1:7" x14ac:dyDescent="0.35">
      <c r="A1423" t="s">
        <v>853</v>
      </c>
      <c r="B1423" s="2">
        <v>60</v>
      </c>
      <c r="C1423" s="3">
        <v>13</v>
      </c>
      <c r="D1423">
        <v>2</v>
      </c>
      <c r="E1423" t="s">
        <v>879</v>
      </c>
      <c r="F1423" t="s">
        <v>880</v>
      </c>
      <c r="G1423" s="15">
        <f>VLOOKUP(A1423, Table1[[Order ID]:[Order Date]], 2, FALSE)</f>
        <v>43545</v>
      </c>
    </row>
    <row r="1424" spans="1:7" x14ac:dyDescent="0.35">
      <c r="A1424" t="s">
        <v>853</v>
      </c>
      <c r="B1424" s="2">
        <v>19</v>
      </c>
      <c r="C1424" s="3">
        <v>4</v>
      </c>
      <c r="D1424">
        <v>2</v>
      </c>
      <c r="E1424" t="s">
        <v>879</v>
      </c>
      <c r="F1424" t="s">
        <v>888</v>
      </c>
      <c r="G1424" s="15">
        <f>VLOOKUP(A1424, Table1[[Order ID]:[Order Date]], 2, FALSE)</f>
        <v>43545</v>
      </c>
    </row>
    <row r="1425" spans="1:7" x14ac:dyDescent="0.35">
      <c r="A1425" t="s">
        <v>853</v>
      </c>
      <c r="B1425" s="2">
        <v>450</v>
      </c>
      <c r="C1425" s="3">
        <v>190</v>
      </c>
      <c r="D1425">
        <v>4</v>
      </c>
      <c r="E1425" t="s">
        <v>882</v>
      </c>
      <c r="F1425" t="s">
        <v>895</v>
      </c>
      <c r="G1425" s="15">
        <f>VLOOKUP(A1425, Table1[[Order ID]:[Order Date]], 2, FALSE)</f>
        <v>43545</v>
      </c>
    </row>
    <row r="1426" spans="1:7" x14ac:dyDescent="0.35">
      <c r="A1426" t="s">
        <v>854</v>
      </c>
      <c r="B1426" s="2">
        <v>62</v>
      </c>
      <c r="C1426" s="3">
        <v>11</v>
      </c>
      <c r="D1426">
        <v>7</v>
      </c>
      <c r="E1426" t="s">
        <v>879</v>
      </c>
      <c r="F1426" t="s">
        <v>886</v>
      </c>
      <c r="G1426" s="15">
        <f>VLOOKUP(A1426, Table1[[Order ID]:[Order Date]], 2, FALSE)</f>
        <v>43546</v>
      </c>
    </row>
    <row r="1427" spans="1:7" x14ac:dyDescent="0.35">
      <c r="A1427" t="s">
        <v>855</v>
      </c>
      <c r="B1427" s="2">
        <v>17</v>
      </c>
      <c r="C1427" s="3">
        <v>8</v>
      </c>
      <c r="D1427">
        <v>2</v>
      </c>
      <c r="E1427" t="s">
        <v>879</v>
      </c>
      <c r="F1427" t="s">
        <v>887</v>
      </c>
      <c r="G1427" s="15">
        <f>VLOOKUP(A1427, Table1[[Order ID]:[Order Date]], 2, FALSE)</f>
        <v>43546</v>
      </c>
    </row>
    <row r="1428" spans="1:7" x14ac:dyDescent="0.35">
      <c r="A1428" t="s">
        <v>855</v>
      </c>
      <c r="B1428" s="2">
        <v>44</v>
      </c>
      <c r="C1428" s="3">
        <v>20</v>
      </c>
      <c r="D1428">
        <v>2</v>
      </c>
      <c r="E1428" t="s">
        <v>879</v>
      </c>
      <c r="F1428" t="s">
        <v>880</v>
      </c>
      <c r="G1428" s="15">
        <f>VLOOKUP(A1428, Table1[[Order ID]:[Order Date]], 2, FALSE)</f>
        <v>43546</v>
      </c>
    </row>
    <row r="1429" spans="1:7" x14ac:dyDescent="0.35">
      <c r="A1429" t="s">
        <v>855</v>
      </c>
      <c r="B1429" s="2">
        <v>557</v>
      </c>
      <c r="C1429" s="3">
        <v>111</v>
      </c>
      <c r="D1429">
        <v>2</v>
      </c>
      <c r="E1429" t="s">
        <v>885</v>
      </c>
      <c r="F1429" t="s">
        <v>891</v>
      </c>
      <c r="G1429" s="15">
        <f>VLOOKUP(A1429, Table1[[Order ID]:[Order Date]], 2, FALSE)</f>
        <v>43546</v>
      </c>
    </row>
    <row r="1430" spans="1:7" x14ac:dyDescent="0.35">
      <c r="A1430" t="s">
        <v>855</v>
      </c>
      <c r="B1430" s="2">
        <v>137</v>
      </c>
      <c r="C1430" s="3">
        <v>63</v>
      </c>
      <c r="D1430">
        <v>3</v>
      </c>
      <c r="E1430" t="s">
        <v>879</v>
      </c>
      <c r="F1430" t="s">
        <v>894</v>
      </c>
      <c r="G1430" s="15">
        <f>VLOOKUP(A1430, Table1[[Order ID]:[Order Date]], 2, FALSE)</f>
        <v>43546</v>
      </c>
    </row>
    <row r="1431" spans="1:7" x14ac:dyDescent="0.35">
      <c r="A1431" t="s">
        <v>856</v>
      </c>
      <c r="B1431" s="2">
        <v>18</v>
      </c>
      <c r="C1431" s="3">
        <v>3</v>
      </c>
      <c r="D1431">
        <v>2</v>
      </c>
      <c r="E1431" t="s">
        <v>879</v>
      </c>
      <c r="F1431" t="s">
        <v>886</v>
      </c>
      <c r="G1431" s="15">
        <f>VLOOKUP(A1431, Table1[[Order ID]:[Order Date]], 2, FALSE)</f>
        <v>43546</v>
      </c>
    </row>
    <row r="1432" spans="1:7" x14ac:dyDescent="0.35">
      <c r="A1432" t="s">
        <v>857</v>
      </c>
      <c r="B1432" s="2">
        <v>109</v>
      </c>
      <c r="C1432" s="3">
        <v>35</v>
      </c>
      <c r="D1432">
        <v>6</v>
      </c>
      <c r="E1432" t="s">
        <v>879</v>
      </c>
      <c r="F1432" t="s">
        <v>880</v>
      </c>
      <c r="G1432" s="15">
        <f>VLOOKUP(A1432, Table1[[Order ID]:[Order Date]], 2, FALSE)</f>
        <v>43546</v>
      </c>
    </row>
    <row r="1433" spans="1:7" x14ac:dyDescent="0.35">
      <c r="A1433" t="s">
        <v>858</v>
      </c>
      <c r="B1433" s="2">
        <v>359</v>
      </c>
      <c r="C1433" s="3">
        <v>-338</v>
      </c>
      <c r="D1433">
        <v>5</v>
      </c>
      <c r="E1433" t="s">
        <v>882</v>
      </c>
      <c r="F1433" t="s">
        <v>895</v>
      </c>
      <c r="G1433" s="15">
        <f>VLOOKUP(A1433, Table1[[Order ID]:[Order Date]], 2, FALSE)</f>
        <v>43546</v>
      </c>
    </row>
    <row r="1434" spans="1:7" x14ac:dyDescent="0.35">
      <c r="A1434" t="s">
        <v>858</v>
      </c>
      <c r="B1434" s="2">
        <v>93</v>
      </c>
      <c r="C1434" s="3">
        <v>-84</v>
      </c>
      <c r="D1434">
        <v>3</v>
      </c>
      <c r="E1434" t="s">
        <v>879</v>
      </c>
      <c r="F1434" t="s">
        <v>888</v>
      </c>
      <c r="G1434" s="15">
        <f>VLOOKUP(A1434, Table1[[Order ID]:[Order Date]], 2, FALSE)</f>
        <v>43546</v>
      </c>
    </row>
    <row r="1435" spans="1:7" x14ac:dyDescent="0.35">
      <c r="A1435" t="s">
        <v>858</v>
      </c>
      <c r="B1435" s="2">
        <v>169</v>
      </c>
      <c r="C1435" s="3">
        <v>0</v>
      </c>
      <c r="D1435">
        <v>3</v>
      </c>
      <c r="E1435" t="s">
        <v>885</v>
      </c>
      <c r="F1435" t="s">
        <v>890</v>
      </c>
    </row>
    <row r="1436" spans="1:7" x14ac:dyDescent="0.35">
      <c r="A1436" t="s">
        <v>858</v>
      </c>
      <c r="B1436" s="2">
        <v>79</v>
      </c>
      <c r="C1436" s="3">
        <v>33</v>
      </c>
      <c r="D1436">
        <v>4</v>
      </c>
      <c r="E1436" t="s">
        <v>879</v>
      </c>
      <c r="F1436" t="s">
        <v>894</v>
      </c>
      <c r="G1436" s="15">
        <f>VLOOKUP(A1436, Table1[[Order ID]:[Order Date]], 2, FALSE)</f>
        <v>43546</v>
      </c>
    </row>
    <row r="1437" spans="1:7" x14ac:dyDescent="0.35">
      <c r="A1437" t="s">
        <v>858</v>
      </c>
      <c r="B1437" s="2">
        <v>24</v>
      </c>
      <c r="C1437" s="3">
        <v>11</v>
      </c>
      <c r="D1437">
        <v>3</v>
      </c>
      <c r="E1437" t="s">
        <v>879</v>
      </c>
      <c r="F1437" t="s">
        <v>886</v>
      </c>
      <c r="G1437" s="15">
        <f>VLOOKUP(A1437, Table1[[Order ID]:[Order Date]], 2, FALSE)</f>
        <v>43546</v>
      </c>
    </row>
    <row r="1438" spans="1:7" x14ac:dyDescent="0.35">
      <c r="A1438" t="s">
        <v>858</v>
      </c>
      <c r="B1438" s="2">
        <v>637</v>
      </c>
      <c r="C1438" s="3">
        <v>50</v>
      </c>
      <c r="D1438">
        <v>5</v>
      </c>
      <c r="E1438" t="s">
        <v>879</v>
      </c>
      <c r="F1438" t="s">
        <v>888</v>
      </c>
      <c r="G1438" s="15">
        <f>VLOOKUP(A1438, Table1[[Order ID]:[Order Date]], 2, FALSE)</f>
        <v>43546</v>
      </c>
    </row>
    <row r="1439" spans="1:7" x14ac:dyDescent="0.35">
      <c r="A1439" t="s">
        <v>859</v>
      </c>
      <c r="B1439" s="2">
        <v>95</v>
      </c>
      <c r="C1439" s="3">
        <v>5</v>
      </c>
      <c r="D1439">
        <v>2</v>
      </c>
      <c r="E1439" t="s">
        <v>879</v>
      </c>
      <c r="F1439" t="s">
        <v>894</v>
      </c>
      <c r="G1439" s="15">
        <f>VLOOKUP(A1439, Table1[[Order ID]:[Order Date]], 2, FALSE)</f>
        <v>43547</v>
      </c>
    </row>
    <row r="1440" spans="1:7" x14ac:dyDescent="0.35">
      <c r="A1440" t="s">
        <v>860</v>
      </c>
      <c r="B1440" s="2">
        <v>43</v>
      </c>
      <c r="C1440" s="3">
        <v>8</v>
      </c>
      <c r="D1440">
        <v>3</v>
      </c>
      <c r="E1440" t="s">
        <v>879</v>
      </c>
      <c r="F1440" t="s">
        <v>889</v>
      </c>
      <c r="G1440" s="15">
        <f>VLOOKUP(A1440, Table1[[Order ID]:[Order Date]], 2, FALSE)</f>
        <v>43548</v>
      </c>
    </row>
    <row r="1441" spans="1:7" x14ac:dyDescent="0.35">
      <c r="A1441" t="s">
        <v>860</v>
      </c>
      <c r="B1441" s="2">
        <v>145</v>
      </c>
      <c r="C1441" s="3">
        <v>16</v>
      </c>
      <c r="D1441">
        <v>3</v>
      </c>
      <c r="E1441" t="s">
        <v>879</v>
      </c>
      <c r="F1441" t="s">
        <v>880</v>
      </c>
      <c r="G1441" s="15">
        <f>VLOOKUP(A1441, Table1[[Order ID]:[Order Date]], 2, FALSE)</f>
        <v>43548</v>
      </c>
    </row>
    <row r="1442" spans="1:7" x14ac:dyDescent="0.35">
      <c r="A1442" t="s">
        <v>860</v>
      </c>
      <c r="B1442" s="2">
        <v>34</v>
      </c>
      <c r="C1442" s="3">
        <v>3</v>
      </c>
      <c r="D1442">
        <v>3</v>
      </c>
      <c r="E1442" t="s">
        <v>879</v>
      </c>
      <c r="F1442" t="s">
        <v>888</v>
      </c>
      <c r="G1442" s="15">
        <f>VLOOKUP(A1442, Table1[[Order ID]:[Order Date]], 2, FALSE)</f>
        <v>43548</v>
      </c>
    </row>
    <row r="1443" spans="1:7" x14ac:dyDescent="0.35">
      <c r="A1443" t="s">
        <v>860</v>
      </c>
      <c r="B1443" s="2">
        <v>143</v>
      </c>
      <c r="C1443" s="3">
        <v>6</v>
      </c>
      <c r="D1443">
        <v>2</v>
      </c>
      <c r="E1443" t="s">
        <v>885</v>
      </c>
      <c r="F1443" t="s">
        <v>890</v>
      </c>
      <c r="G1443" s="15">
        <f>VLOOKUP(A1443, Table1[[Order ID]:[Order Date]], 2, FALSE)</f>
        <v>43548</v>
      </c>
    </row>
    <row r="1444" spans="1:7" x14ac:dyDescent="0.35">
      <c r="A1444" t="s">
        <v>860</v>
      </c>
      <c r="B1444" s="2">
        <v>45</v>
      </c>
      <c r="C1444" s="3">
        <v>17</v>
      </c>
      <c r="D1444">
        <v>1</v>
      </c>
      <c r="E1444" t="s">
        <v>885</v>
      </c>
      <c r="F1444" t="s">
        <v>890</v>
      </c>
      <c r="G1444" s="15">
        <f>VLOOKUP(A1444, Table1[[Order ID]:[Order Date]], 2, FALSE)</f>
        <v>43548</v>
      </c>
    </row>
    <row r="1445" spans="1:7" x14ac:dyDescent="0.35">
      <c r="A1445" t="s">
        <v>861</v>
      </c>
      <c r="B1445" s="2">
        <v>209</v>
      </c>
      <c r="C1445" s="3">
        <v>-63</v>
      </c>
      <c r="D1445">
        <v>4</v>
      </c>
      <c r="E1445" t="s">
        <v>885</v>
      </c>
      <c r="F1445" t="s">
        <v>891</v>
      </c>
      <c r="G1445" s="15">
        <f>VLOOKUP(A1445, Table1[[Order ID]:[Order Date]], 2, FALSE)</f>
        <v>43549</v>
      </c>
    </row>
    <row r="1446" spans="1:7" x14ac:dyDescent="0.35">
      <c r="A1446" t="s">
        <v>862</v>
      </c>
      <c r="B1446" s="2">
        <v>86</v>
      </c>
      <c r="C1446" s="3">
        <v>22</v>
      </c>
      <c r="D1446">
        <v>2</v>
      </c>
      <c r="E1446" t="s">
        <v>879</v>
      </c>
      <c r="F1446" t="s">
        <v>888</v>
      </c>
      <c r="G1446" s="15">
        <f>VLOOKUP(A1446, Table1[[Order ID]:[Order Date]], 2, FALSE)</f>
        <v>43550</v>
      </c>
    </row>
    <row r="1447" spans="1:7" x14ac:dyDescent="0.35">
      <c r="A1447" t="s">
        <v>862</v>
      </c>
      <c r="B1447" s="2">
        <v>1487</v>
      </c>
      <c r="C1447" s="3">
        <v>624</v>
      </c>
      <c r="D1447">
        <v>3</v>
      </c>
      <c r="E1447" t="s">
        <v>879</v>
      </c>
      <c r="F1447" t="s">
        <v>883</v>
      </c>
      <c r="G1447" s="15">
        <f>VLOOKUP(A1447, Table1[[Order ID]:[Order Date]], 2, FALSE)</f>
        <v>43550</v>
      </c>
    </row>
    <row r="1448" spans="1:7" x14ac:dyDescent="0.35">
      <c r="A1448" t="s">
        <v>862</v>
      </c>
      <c r="B1448" s="2">
        <v>40</v>
      </c>
      <c r="C1448" s="3">
        <v>17</v>
      </c>
      <c r="D1448">
        <v>2</v>
      </c>
      <c r="E1448" t="s">
        <v>879</v>
      </c>
      <c r="F1448" t="s">
        <v>894</v>
      </c>
      <c r="G1448" s="15">
        <f>VLOOKUP(A1448, Table1[[Order ID]:[Order Date]], 2, FALSE)</f>
        <v>43550</v>
      </c>
    </row>
    <row r="1449" spans="1:7" x14ac:dyDescent="0.35">
      <c r="A1449" t="s">
        <v>862</v>
      </c>
      <c r="B1449" s="2">
        <v>132</v>
      </c>
      <c r="C1449" s="3">
        <v>-10</v>
      </c>
      <c r="D1449">
        <v>3</v>
      </c>
      <c r="E1449" t="s">
        <v>879</v>
      </c>
      <c r="F1449" t="s">
        <v>888</v>
      </c>
      <c r="G1449" s="15">
        <f>VLOOKUP(A1449, Table1[[Order ID]:[Order Date]], 2, FALSE)</f>
        <v>43550</v>
      </c>
    </row>
    <row r="1450" spans="1:7" x14ac:dyDescent="0.35">
      <c r="A1450" t="s">
        <v>863</v>
      </c>
      <c r="B1450" s="2">
        <v>43</v>
      </c>
      <c r="C1450" s="3">
        <v>17</v>
      </c>
      <c r="D1450">
        <v>2</v>
      </c>
      <c r="E1450" t="s">
        <v>879</v>
      </c>
      <c r="F1450" t="s">
        <v>880</v>
      </c>
      <c r="G1450" s="15">
        <f>VLOOKUP(A1450, Table1[[Order ID]:[Order Date]], 2, FALSE)</f>
        <v>43550</v>
      </c>
    </row>
    <row r="1451" spans="1:7" x14ac:dyDescent="0.35">
      <c r="A1451" t="s">
        <v>863</v>
      </c>
      <c r="B1451" s="2">
        <v>762</v>
      </c>
      <c r="C1451" s="3">
        <v>101</v>
      </c>
      <c r="D1451">
        <v>6</v>
      </c>
      <c r="E1451" t="s">
        <v>885</v>
      </c>
      <c r="F1451" t="s">
        <v>892</v>
      </c>
      <c r="G1451" s="15">
        <f>VLOOKUP(A1451, Table1[[Order ID]:[Order Date]], 2, FALSE)</f>
        <v>43550</v>
      </c>
    </row>
    <row r="1452" spans="1:7" x14ac:dyDescent="0.35">
      <c r="A1452" t="s">
        <v>863</v>
      </c>
      <c r="B1452" s="2">
        <v>25</v>
      </c>
      <c r="C1452" s="3">
        <v>2</v>
      </c>
      <c r="D1452">
        <v>2</v>
      </c>
      <c r="E1452" t="s">
        <v>879</v>
      </c>
      <c r="F1452" t="s">
        <v>886</v>
      </c>
      <c r="G1452" s="15">
        <f>VLOOKUP(A1452, Table1[[Order ID]:[Order Date]], 2, FALSE)</f>
        <v>43550</v>
      </c>
    </row>
    <row r="1453" spans="1:7" x14ac:dyDescent="0.35">
      <c r="A1453" t="s">
        <v>864</v>
      </c>
      <c r="B1453" s="2">
        <v>119</v>
      </c>
      <c r="C1453" s="3">
        <v>56</v>
      </c>
      <c r="D1453">
        <v>7</v>
      </c>
      <c r="E1453" t="s">
        <v>879</v>
      </c>
      <c r="F1453" t="s">
        <v>888</v>
      </c>
      <c r="G1453" s="15">
        <f>VLOOKUP(A1453, Table1[[Order ID]:[Order Date]], 2, FALSE)</f>
        <v>43550</v>
      </c>
    </row>
    <row r="1454" spans="1:7" x14ac:dyDescent="0.35">
      <c r="A1454" t="s">
        <v>864</v>
      </c>
      <c r="B1454" s="2">
        <v>46</v>
      </c>
      <c r="C1454" s="3">
        <v>13</v>
      </c>
      <c r="D1454">
        <v>3</v>
      </c>
      <c r="E1454" t="s">
        <v>879</v>
      </c>
      <c r="F1454" t="s">
        <v>886</v>
      </c>
      <c r="G1454" s="15">
        <f>VLOOKUP(A1454, Table1[[Order ID]:[Order Date]], 2, FALSE)</f>
        <v>43550</v>
      </c>
    </row>
    <row r="1455" spans="1:7" x14ac:dyDescent="0.35">
      <c r="A1455" t="s">
        <v>864</v>
      </c>
      <c r="B1455" s="2">
        <v>311</v>
      </c>
      <c r="C1455" s="3">
        <v>40</v>
      </c>
      <c r="D1455">
        <v>1</v>
      </c>
      <c r="E1455" t="s">
        <v>885</v>
      </c>
      <c r="F1455" t="s">
        <v>891</v>
      </c>
      <c r="G1455" s="15">
        <f>VLOOKUP(A1455, Table1[[Order ID]:[Order Date]], 2, FALSE)</f>
        <v>43550</v>
      </c>
    </row>
    <row r="1456" spans="1:7" x14ac:dyDescent="0.35">
      <c r="A1456" t="s">
        <v>864</v>
      </c>
      <c r="B1456" s="2">
        <v>40</v>
      </c>
      <c r="C1456" s="3">
        <v>10</v>
      </c>
      <c r="D1456">
        <v>2</v>
      </c>
      <c r="E1456" t="s">
        <v>879</v>
      </c>
      <c r="F1456" t="s">
        <v>894</v>
      </c>
      <c r="G1456" s="15">
        <f>VLOOKUP(A1456, Table1[[Order ID]:[Order Date]], 2, FALSE)</f>
        <v>43550</v>
      </c>
    </row>
    <row r="1457" spans="1:7" x14ac:dyDescent="0.35">
      <c r="A1457" t="s">
        <v>864</v>
      </c>
      <c r="B1457" s="2">
        <v>180</v>
      </c>
      <c r="C1457" s="3">
        <v>0</v>
      </c>
      <c r="D1457">
        <v>8</v>
      </c>
      <c r="E1457" t="s">
        <v>879</v>
      </c>
      <c r="F1457" t="s">
        <v>894</v>
      </c>
    </row>
    <row r="1458" spans="1:7" x14ac:dyDescent="0.35">
      <c r="A1458" t="s">
        <v>865</v>
      </c>
      <c r="B1458" s="2">
        <v>11</v>
      </c>
      <c r="C1458" s="3">
        <v>5</v>
      </c>
      <c r="D1458">
        <v>2</v>
      </c>
      <c r="E1458" t="s">
        <v>879</v>
      </c>
      <c r="F1458" t="s">
        <v>886</v>
      </c>
      <c r="G1458" s="15">
        <f>VLOOKUP(A1458, Table1[[Order ID]:[Order Date]], 2, FALSE)</f>
        <v>43550</v>
      </c>
    </row>
    <row r="1459" spans="1:7" x14ac:dyDescent="0.35">
      <c r="A1459" t="s">
        <v>866</v>
      </c>
      <c r="B1459" s="2">
        <v>59</v>
      </c>
      <c r="C1459" s="3">
        <v>24</v>
      </c>
      <c r="D1459">
        <v>6</v>
      </c>
      <c r="E1459" t="s">
        <v>879</v>
      </c>
      <c r="F1459" t="s">
        <v>893</v>
      </c>
      <c r="G1459" s="15">
        <f>VLOOKUP(A1459, Table1[[Order ID]:[Order Date]], 2, FALSE)</f>
        <v>43550</v>
      </c>
    </row>
    <row r="1460" spans="1:7" x14ac:dyDescent="0.35">
      <c r="A1460" t="s">
        <v>866</v>
      </c>
      <c r="B1460" s="2">
        <v>27</v>
      </c>
      <c r="C1460" s="3">
        <v>4</v>
      </c>
      <c r="D1460">
        <v>1</v>
      </c>
      <c r="E1460" t="s">
        <v>879</v>
      </c>
      <c r="F1460" t="s">
        <v>886</v>
      </c>
      <c r="G1460" s="15">
        <f>VLOOKUP(A1460, Table1[[Order ID]:[Order Date]], 2, FALSE)</f>
        <v>43550</v>
      </c>
    </row>
    <row r="1461" spans="1:7" x14ac:dyDescent="0.35">
      <c r="A1461" t="s">
        <v>866</v>
      </c>
      <c r="B1461" s="2">
        <v>139</v>
      </c>
      <c r="C1461" s="3">
        <v>14</v>
      </c>
      <c r="D1461">
        <v>3</v>
      </c>
      <c r="E1461" t="s">
        <v>879</v>
      </c>
      <c r="F1461" t="s">
        <v>893</v>
      </c>
      <c r="G1461" s="15">
        <f>VLOOKUP(A1461, Table1[[Order ID]:[Order Date]], 2, FALSE)</f>
        <v>43550</v>
      </c>
    </row>
    <row r="1462" spans="1:7" x14ac:dyDescent="0.35">
      <c r="A1462" t="s">
        <v>867</v>
      </c>
      <c r="B1462" s="2">
        <v>80</v>
      </c>
      <c r="C1462" s="3">
        <v>22</v>
      </c>
      <c r="D1462">
        <v>3</v>
      </c>
      <c r="E1462" t="s">
        <v>879</v>
      </c>
      <c r="F1462" t="s">
        <v>894</v>
      </c>
      <c r="G1462" s="15">
        <f>VLOOKUP(A1462, Table1[[Order ID]:[Order Date]], 2, FALSE)</f>
        <v>43551</v>
      </c>
    </row>
    <row r="1463" spans="1:7" x14ac:dyDescent="0.35">
      <c r="A1463" t="s">
        <v>868</v>
      </c>
      <c r="B1463" s="2">
        <v>158</v>
      </c>
      <c r="C1463" s="3">
        <v>69</v>
      </c>
      <c r="D1463">
        <v>3</v>
      </c>
      <c r="E1463" t="s">
        <v>879</v>
      </c>
      <c r="F1463" t="s">
        <v>894</v>
      </c>
      <c r="G1463" s="15">
        <f>VLOOKUP(A1463, Table1[[Order ID]:[Order Date]], 2, FALSE)</f>
        <v>43551</v>
      </c>
    </row>
    <row r="1464" spans="1:7" x14ac:dyDescent="0.35">
      <c r="A1464" t="s">
        <v>868</v>
      </c>
      <c r="B1464" s="2">
        <v>29</v>
      </c>
      <c r="C1464" s="3">
        <v>10</v>
      </c>
      <c r="D1464">
        <v>4</v>
      </c>
      <c r="E1464" t="s">
        <v>879</v>
      </c>
      <c r="F1464" t="s">
        <v>886</v>
      </c>
      <c r="G1464" s="15">
        <f>VLOOKUP(A1464, Table1[[Order ID]:[Order Date]], 2, FALSE)</f>
        <v>43551</v>
      </c>
    </row>
    <row r="1465" spans="1:7" x14ac:dyDescent="0.35">
      <c r="A1465" t="s">
        <v>868</v>
      </c>
      <c r="B1465" s="2">
        <v>59</v>
      </c>
      <c r="C1465" s="3">
        <v>10</v>
      </c>
      <c r="D1465">
        <v>4</v>
      </c>
      <c r="E1465" t="s">
        <v>879</v>
      </c>
      <c r="F1465" t="s">
        <v>889</v>
      </c>
      <c r="G1465" s="15">
        <f>VLOOKUP(A1465, Table1[[Order ID]:[Order Date]], 2, FALSE)</f>
        <v>43551</v>
      </c>
    </row>
    <row r="1466" spans="1:7" x14ac:dyDescent="0.35">
      <c r="A1466" t="s">
        <v>869</v>
      </c>
      <c r="B1466" s="2">
        <v>97</v>
      </c>
      <c r="C1466" s="3">
        <v>14</v>
      </c>
      <c r="D1466">
        <v>2</v>
      </c>
      <c r="E1466" t="s">
        <v>879</v>
      </c>
      <c r="F1466" t="s">
        <v>880</v>
      </c>
      <c r="G1466" s="15">
        <f>VLOOKUP(A1466, Table1[[Order ID]:[Order Date]], 2, FALSE)</f>
        <v>43551</v>
      </c>
    </row>
    <row r="1467" spans="1:7" x14ac:dyDescent="0.35">
      <c r="A1467" t="s">
        <v>870</v>
      </c>
      <c r="B1467" s="2">
        <v>33</v>
      </c>
      <c r="C1467" s="3">
        <v>-1</v>
      </c>
      <c r="D1467">
        <v>1</v>
      </c>
      <c r="E1467" t="s">
        <v>879</v>
      </c>
      <c r="F1467" t="s">
        <v>888</v>
      </c>
      <c r="G1467" s="15">
        <f>VLOOKUP(A1467, Table1[[Order ID]:[Order Date]], 2, FALSE)</f>
        <v>43551</v>
      </c>
    </row>
    <row r="1468" spans="1:7" x14ac:dyDescent="0.35">
      <c r="A1468" t="s">
        <v>870</v>
      </c>
      <c r="B1468" s="2">
        <v>2847</v>
      </c>
      <c r="C1468" s="3">
        <v>712</v>
      </c>
      <c r="D1468">
        <v>8</v>
      </c>
      <c r="E1468" t="s">
        <v>885</v>
      </c>
      <c r="F1468" t="s">
        <v>892</v>
      </c>
      <c r="G1468" s="15">
        <f>VLOOKUP(A1468, Table1[[Order ID]:[Order Date]], 2, FALSE)</f>
        <v>43551</v>
      </c>
    </row>
    <row r="1469" spans="1:7" x14ac:dyDescent="0.35">
      <c r="A1469" t="s">
        <v>870</v>
      </c>
      <c r="B1469" s="2">
        <v>852</v>
      </c>
      <c r="C1469" s="3">
        <v>51</v>
      </c>
      <c r="D1469">
        <v>5</v>
      </c>
      <c r="E1469" t="s">
        <v>882</v>
      </c>
      <c r="F1469" t="s">
        <v>895</v>
      </c>
      <c r="G1469" s="15">
        <f>VLOOKUP(A1469, Table1[[Order ID]:[Order Date]], 2, FALSE)</f>
        <v>43551</v>
      </c>
    </row>
    <row r="1470" spans="1:7" x14ac:dyDescent="0.35">
      <c r="A1470" t="s">
        <v>870</v>
      </c>
      <c r="B1470" s="2">
        <v>492</v>
      </c>
      <c r="C1470" s="3">
        <v>187</v>
      </c>
      <c r="D1470">
        <v>2</v>
      </c>
      <c r="E1470" t="s">
        <v>885</v>
      </c>
      <c r="F1470" t="s">
        <v>890</v>
      </c>
      <c r="G1470" s="15">
        <f>VLOOKUP(A1470, Table1[[Order ID]:[Order Date]], 2, FALSE)</f>
        <v>43551</v>
      </c>
    </row>
    <row r="1471" spans="1:7" x14ac:dyDescent="0.35">
      <c r="A1471" t="s">
        <v>870</v>
      </c>
      <c r="B1471" s="2">
        <v>81</v>
      </c>
      <c r="C1471" s="3">
        <v>41</v>
      </c>
      <c r="D1471">
        <v>5</v>
      </c>
      <c r="E1471" t="s">
        <v>879</v>
      </c>
      <c r="F1471" t="s">
        <v>889</v>
      </c>
      <c r="G1471" s="15">
        <f>VLOOKUP(A1471, Table1[[Order ID]:[Order Date]], 2, FALSE)</f>
        <v>43551</v>
      </c>
    </row>
    <row r="1472" spans="1:7" x14ac:dyDescent="0.35">
      <c r="A1472" t="s">
        <v>870</v>
      </c>
      <c r="B1472" s="2">
        <v>49</v>
      </c>
      <c r="C1472" s="3">
        <v>5</v>
      </c>
      <c r="D1472">
        <v>4</v>
      </c>
      <c r="E1472" t="s">
        <v>879</v>
      </c>
      <c r="F1472" t="s">
        <v>886</v>
      </c>
      <c r="G1472" s="15">
        <f>VLOOKUP(A1472, Table1[[Order ID]:[Order Date]], 2, FALSE)</f>
        <v>43551</v>
      </c>
    </row>
    <row r="1473" spans="1:7" x14ac:dyDescent="0.35">
      <c r="A1473" t="s">
        <v>870</v>
      </c>
      <c r="B1473" s="2">
        <v>148</v>
      </c>
      <c r="C1473" s="3">
        <v>25</v>
      </c>
      <c r="D1473">
        <v>3</v>
      </c>
      <c r="E1473" t="s">
        <v>879</v>
      </c>
      <c r="F1473" t="s">
        <v>888</v>
      </c>
      <c r="G1473" s="15">
        <f>VLOOKUP(A1473, Table1[[Order ID]:[Order Date]], 2, FALSE)</f>
        <v>43551</v>
      </c>
    </row>
    <row r="1474" spans="1:7" x14ac:dyDescent="0.35">
      <c r="A1474" t="s">
        <v>871</v>
      </c>
      <c r="B1474" s="2">
        <v>152</v>
      </c>
      <c r="C1474" s="3">
        <v>50</v>
      </c>
      <c r="D1474">
        <v>6</v>
      </c>
      <c r="E1474" t="s">
        <v>879</v>
      </c>
      <c r="F1474" t="s">
        <v>894</v>
      </c>
      <c r="G1474" s="15">
        <f>VLOOKUP(A1474, Table1[[Order ID]:[Order Date]], 2, FALSE)</f>
        <v>43551</v>
      </c>
    </row>
    <row r="1475" spans="1:7" x14ac:dyDescent="0.35">
      <c r="A1475" t="s">
        <v>872</v>
      </c>
      <c r="B1475" s="2">
        <v>6</v>
      </c>
      <c r="C1475" s="3">
        <v>1</v>
      </c>
      <c r="D1475">
        <v>1</v>
      </c>
      <c r="E1475" t="s">
        <v>879</v>
      </c>
      <c r="F1475" t="s">
        <v>893</v>
      </c>
      <c r="G1475" s="15">
        <f>VLOOKUP(A1475, Table1[[Order ID]:[Order Date]], 2, FALSE)</f>
        <v>43552</v>
      </c>
    </row>
    <row r="1476" spans="1:7" x14ac:dyDescent="0.35">
      <c r="A1476" t="s">
        <v>873</v>
      </c>
      <c r="B1476" s="2">
        <v>45</v>
      </c>
      <c r="C1476" s="3">
        <v>9</v>
      </c>
      <c r="D1476">
        <v>3</v>
      </c>
      <c r="E1476" t="s">
        <v>879</v>
      </c>
      <c r="F1476" t="s">
        <v>889</v>
      </c>
      <c r="G1476" s="15">
        <f>VLOOKUP(A1476, Table1[[Order ID]:[Order Date]], 2, FALSE)</f>
        <v>43552</v>
      </c>
    </row>
    <row r="1477" spans="1:7" x14ac:dyDescent="0.35">
      <c r="A1477" t="s">
        <v>873</v>
      </c>
      <c r="B1477" s="2">
        <v>103</v>
      </c>
      <c r="C1477" s="3">
        <v>46</v>
      </c>
      <c r="D1477">
        <v>2</v>
      </c>
      <c r="E1477" t="s">
        <v>879</v>
      </c>
      <c r="F1477" t="s">
        <v>888</v>
      </c>
      <c r="G1477" s="15">
        <f>VLOOKUP(A1477, Table1[[Order ID]:[Order Date]], 2, FALSE)</f>
        <v>43552</v>
      </c>
    </row>
    <row r="1478" spans="1:7" x14ac:dyDescent="0.35">
      <c r="A1478" t="s">
        <v>873</v>
      </c>
      <c r="B1478" s="2">
        <v>140</v>
      </c>
      <c r="C1478" s="3">
        <v>56</v>
      </c>
      <c r="D1478">
        <v>4</v>
      </c>
      <c r="E1478" t="s">
        <v>879</v>
      </c>
      <c r="F1478" t="s">
        <v>878</v>
      </c>
      <c r="G1478" s="15">
        <f>VLOOKUP(A1478, Table1[[Order ID]:[Order Date]], 2, FALSE)</f>
        <v>43552</v>
      </c>
    </row>
    <row r="1479" spans="1:7" x14ac:dyDescent="0.35">
      <c r="A1479" t="s">
        <v>873</v>
      </c>
      <c r="B1479" s="2">
        <v>88</v>
      </c>
      <c r="C1479" s="3">
        <v>11</v>
      </c>
      <c r="D1479">
        <v>3</v>
      </c>
      <c r="E1479" t="s">
        <v>885</v>
      </c>
      <c r="F1479" t="s">
        <v>890</v>
      </c>
      <c r="G1479" s="15">
        <f>VLOOKUP(A1479, Table1[[Order ID]:[Order Date]], 2, FALSE)</f>
        <v>43552</v>
      </c>
    </row>
    <row r="1480" spans="1:7" x14ac:dyDescent="0.35">
      <c r="A1480" t="s">
        <v>873</v>
      </c>
      <c r="B1480" s="2">
        <v>451</v>
      </c>
      <c r="C1480" s="3">
        <v>25</v>
      </c>
      <c r="D1480">
        <v>3</v>
      </c>
      <c r="E1480" t="s">
        <v>885</v>
      </c>
      <c r="F1480" t="s">
        <v>884</v>
      </c>
      <c r="G1480" s="15">
        <f>VLOOKUP(A1480, Table1[[Order ID]:[Order Date]], 2, FALSE)</f>
        <v>43552</v>
      </c>
    </row>
    <row r="1481" spans="1:7" x14ac:dyDescent="0.35">
      <c r="A1481" t="s">
        <v>873</v>
      </c>
      <c r="B1481" s="2">
        <v>264</v>
      </c>
      <c r="C1481" s="3">
        <v>-26</v>
      </c>
      <c r="D1481">
        <v>3</v>
      </c>
      <c r="E1481" t="s">
        <v>879</v>
      </c>
      <c r="F1481" t="s">
        <v>883</v>
      </c>
      <c r="G1481" s="15">
        <f>VLOOKUP(A1481, Table1[[Order ID]:[Order Date]], 2, FALSE)</f>
        <v>43552</v>
      </c>
    </row>
    <row r="1482" spans="1:7" x14ac:dyDescent="0.35">
      <c r="A1482" t="s">
        <v>874</v>
      </c>
      <c r="B1482" s="2">
        <v>97</v>
      </c>
      <c r="C1482" s="3">
        <v>12</v>
      </c>
      <c r="D1482">
        <v>2</v>
      </c>
      <c r="E1482" t="s">
        <v>879</v>
      </c>
      <c r="F1482" t="s">
        <v>886</v>
      </c>
      <c r="G1482" s="15">
        <f>VLOOKUP(A1482, Table1[[Order ID]:[Order Date]], 2, FALSE)</f>
        <v>43552</v>
      </c>
    </row>
    <row r="1483" spans="1:7" x14ac:dyDescent="0.35">
      <c r="A1483" t="s">
        <v>874</v>
      </c>
      <c r="B1483" s="2">
        <v>14</v>
      </c>
      <c r="C1483" s="3">
        <v>5</v>
      </c>
      <c r="D1483">
        <v>1</v>
      </c>
      <c r="E1483" t="s">
        <v>879</v>
      </c>
      <c r="F1483" t="s">
        <v>886</v>
      </c>
      <c r="G1483" s="15">
        <f>VLOOKUP(A1483, Table1[[Order ID]:[Order Date]], 2, FALSE)</f>
        <v>43552</v>
      </c>
    </row>
    <row r="1484" spans="1:7" x14ac:dyDescent="0.35">
      <c r="A1484" t="s">
        <v>874</v>
      </c>
      <c r="B1484" s="2">
        <v>19</v>
      </c>
      <c r="C1484" s="3">
        <v>8</v>
      </c>
      <c r="D1484">
        <v>2</v>
      </c>
      <c r="E1484" t="s">
        <v>879</v>
      </c>
      <c r="F1484" t="s">
        <v>886</v>
      </c>
      <c r="G1484" s="15">
        <f>VLOOKUP(A1484, Table1[[Order ID]:[Order Date]], 2, FALSE)</f>
        <v>43552</v>
      </c>
    </row>
    <row r="1485" spans="1:7" x14ac:dyDescent="0.35">
      <c r="A1485" t="s">
        <v>874</v>
      </c>
      <c r="B1485" s="2">
        <v>39</v>
      </c>
      <c r="C1485" s="3">
        <v>18</v>
      </c>
      <c r="D1485">
        <v>2</v>
      </c>
      <c r="E1485" t="s">
        <v>879</v>
      </c>
      <c r="F1485" t="s">
        <v>889</v>
      </c>
      <c r="G1485" s="15">
        <f>VLOOKUP(A1485, Table1[[Order ID]:[Order Date]], 2, FALSE)</f>
        <v>43552</v>
      </c>
    </row>
    <row r="1486" spans="1:7" x14ac:dyDescent="0.35">
      <c r="A1486" t="s">
        <v>874</v>
      </c>
      <c r="B1486" s="2">
        <v>185</v>
      </c>
      <c r="C1486" s="3">
        <v>-26</v>
      </c>
      <c r="D1486">
        <v>6</v>
      </c>
      <c r="E1486" t="s">
        <v>882</v>
      </c>
      <c r="F1486" t="s">
        <v>881</v>
      </c>
      <c r="G1486" s="15">
        <f>VLOOKUP(A1486, Table1[[Order ID]:[Order Date]], 2, FALSE)</f>
        <v>43552</v>
      </c>
    </row>
    <row r="1487" spans="1:7" x14ac:dyDescent="0.35">
      <c r="A1487" t="s">
        <v>874</v>
      </c>
      <c r="B1487" s="2">
        <v>663</v>
      </c>
      <c r="C1487" s="3">
        <v>-212</v>
      </c>
      <c r="D1487">
        <v>5</v>
      </c>
      <c r="E1487" t="s">
        <v>885</v>
      </c>
      <c r="F1487" t="s">
        <v>892</v>
      </c>
      <c r="G1487" s="15">
        <f>VLOOKUP(A1487, Table1[[Order ID]:[Order Date]], 2, FALSE)</f>
        <v>43552</v>
      </c>
    </row>
    <row r="1488" spans="1:7" x14ac:dyDescent="0.35">
      <c r="A1488" t="s">
        <v>874</v>
      </c>
      <c r="B1488" s="2">
        <v>671</v>
      </c>
      <c r="C1488" s="3">
        <v>-309</v>
      </c>
      <c r="D1488">
        <v>5</v>
      </c>
      <c r="E1488" t="s">
        <v>885</v>
      </c>
      <c r="F1488" t="s">
        <v>891</v>
      </c>
      <c r="G1488" s="15">
        <f>VLOOKUP(A1488, Table1[[Order ID]:[Order Date]], 2, FALSE)</f>
        <v>43552</v>
      </c>
    </row>
    <row r="1489" spans="1:7" x14ac:dyDescent="0.35">
      <c r="A1489" t="s">
        <v>875</v>
      </c>
      <c r="B1489" s="2">
        <v>82</v>
      </c>
      <c r="C1489" s="3">
        <v>8</v>
      </c>
      <c r="D1489">
        <v>3</v>
      </c>
      <c r="E1489" t="s">
        <v>885</v>
      </c>
      <c r="F1489" t="s">
        <v>890</v>
      </c>
      <c r="G1489" s="15">
        <f>VLOOKUP(A1489, Table1[[Order ID]:[Order Date]], 2, FALSE)</f>
        <v>43553</v>
      </c>
    </row>
    <row r="1490" spans="1:7" x14ac:dyDescent="0.35">
      <c r="A1490" t="s">
        <v>875</v>
      </c>
      <c r="B1490" s="2">
        <v>497</v>
      </c>
      <c r="C1490" s="3">
        <v>179</v>
      </c>
      <c r="D1490">
        <v>3</v>
      </c>
      <c r="E1490" t="s">
        <v>882</v>
      </c>
      <c r="F1490" t="s">
        <v>881</v>
      </c>
      <c r="G1490" s="15">
        <f>VLOOKUP(A1490, Table1[[Order ID]:[Order Date]], 2, FALSE)</f>
        <v>43553</v>
      </c>
    </row>
    <row r="1491" spans="1:7" x14ac:dyDescent="0.35">
      <c r="A1491" t="s">
        <v>875</v>
      </c>
      <c r="B1491" s="2">
        <v>96</v>
      </c>
      <c r="C1491" s="3">
        <v>48</v>
      </c>
      <c r="D1491">
        <v>5</v>
      </c>
      <c r="E1491" t="s">
        <v>879</v>
      </c>
      <c r="F1491" t="s">
        <v>889</v>
      </c>
      <c r="G1491" s="15">
        <f>VLOOKUP(A1491, Table1[[Order ID]:[Order Date]], 2, FALSE)</f>
        <v>43553</v>
      </c>
    </row>
    <row r="1492" spans="1:7" x14ac:dyDescent="0.35">
      <c r="A1492" t="s">
        <v>875</v>
      </c>
      <c r="B1492" s="2">
        <v>409</v>
      </c>
      <c r="C1492" s="3">
        <v>86</v>
      </c>
      <c r="D1492">
        <v>3</v>
      </c>
      <c r="E1492" t="s">
        <v>879</v>
      </c>
      <c r="F1492" t="s">
        <v>888</v>
      </c>
      <c r="G1492" s="15">
        <f>VLOOKUP(A1492, Table1[[Order ID]:[Order Date]], 2, FALSE)</f>
        <v>43553</v>
      </c>
    </row>
    <row r="1493" spans="1:7" x14ac:dyDescent="0.35">
      <c r="A1493" t="s">
        <v>875</v>
      </c>
      <c r="B1493" s="2">
        <v>59</v>
      </c>
      <c r="C1493" s="3">
        <v>15</v>
      </c>
      <c r="D1493">
        <v>2</v>
      </c>
      <c r="E1493" t="s">
        <v>879</v>
      </c>
      <c r="F1493" t="s">
        <v>880</v>
      </c>
      <c r="G1493" s="15">
        <f>VLOOKUP(A1493, Table1[[Order ID]:[Order Date]], 2, FALSE)</f>
        <v>43553</v>
      </c>
    </row>
    <row r="1494" spans="1:7" x14ac:dyDescent="0.35">
      <c r="A1494" t="s">
        <v>875</v>
      </c>
      <c r="B1494" s="2">
        <v>46</v>
      </c>
      <c r="C1494" s="3">
        <v>14</v>
      </c>
      <c r="D1494">
        <v>5</v>
      </c>
      <c r="E1494" t="s">
        <v>879</v>
      </c>
      <c r="F1494" t="s">
        <v>887</v>
      </c>
      <c r="G1494" s="15">
        <f>VLOOKUP(A1494, Table1[[Order ID]:[Order Date]], 2, FALSE)</f>
        <v>43553</v>
      </c>
    </row>
    <row r="1495" spans="1:7" x14ac:dyDescent="0.35">
      <c r="A1495" t="s">
        <v>876</v>
      </c>
      <c r="B1495" s="2">
        <v>9</v>
      </c>
      <c r="C1495" s="3">
        <v>3</v>
      </c>
      <c r="D1495">
        <v>1</v>
      </c>
      <c r="E1495" t="s">
        <v>879</v>
      </c>
      <c r="F1495" t="s">
        <v>887</v>
      </c>
      <c r="G1495" s="15">
        <f>VLOOKUP(A1495, Table1[[Order ID]:[Order Date]], 2, FALSE)</f>
        <v>43554</v>
      </c>
    </row>
    <row r="1496" spans="1:7" x14ac:dyDescent="0.35">
      <c r="A1496" t="s">
        <v>876</v>
      </c>
      <c r="B1496" s="2">
        <v>207</v>
      </c>
      <c r="C1496" s="3">
        <v>37</v>
      </c>
      <c r="D1496">
        <v>4</v>
      </c>
      <c r="E1496" t="s">
        <v>879</v>
      </c>
      <c r="F1496" t="s">
        <v>886</v>
      </c>
      <c r="G1496" s="15">
        <f>VLOOKUP(A1496, Table1[[Order ID]:[Order Date]], 2, FALSE)</f>
        <v>43554</v>
      </c>
    </row>
    <row r="1497" spans="1:7" x14ac:dyDescent="0.35">
      <c r="A1497" t="s">
        <v>876</v>
      </c>
      <c r="B1497" s="2">
        <v>835</v>
      </c>
      <c r="C1497" s="3">
        <v>267</v>
      </c>
      <c r="D1497">
        <v>5</v>
      </c>
      <c r="E1497" t="s">
        <v>885</v>
      </c>
      <c r="F1497" t="s">
        <v>884</v>
      </c>
      <c r="G1497" s="15">
        <f>VLOOKUP(A1497, Table1[[Order ID]:[Order Date]], 2, FALSE)</f>
        <v>43554</v>
      </c>
    </row>
    <row r="1498" spans="1:7" x14ac:dyDescent="0.35">
      <c r="A1498" t="s">
        <v>876</v>
      </c>
      <c r="B1498" s="2">
        <v>2366</v>
      </c>
      <c r="C1498" s="3">
        <v>552</v>
      </c>
      <c r="D1498">
        <v>5</v>
      </c>
      <c r="E1498" t="s">
        <v>879</v>
      </c>
      <c r="F1498" t="s">
        <v>883</v>
      </c>
      <c r="G1498" s="15">
        <f>VLOOKUP(A1498, Table1[[Order ID]:[Order Date]], 2, FALSE)</f>
        <v>43554</v>
      </c>
    </row>
    <row r="1499" spans="1:7" x14ac:dyDescent="0.35">
      <c r="A1499" t="s">
        <v>877</v>
      </c>
      <c r="B1499" s="2">
        <v>828</v>
      </c>
      <c r="C1499" s="3">
        <v>230</v>
      </c>
      <c r="D1499">
        <v>2</v>
      </c>
      <c r="E1499" t="s">
        <v>882</v>
      </c>
      <c r="F1499" t="s">
        <v>881</v>
      </c>
      <c r="G1499" s="15">
        <f>VLOOKUP(A1499, Table1[[Order ID]:[Order Date]], 2, FALSE)</f>
        <v>43555</v>
      </c>
    </row>
    <row r="1500" spans="1:7" x14ac:dyDescent="0.35">
      <c r="A1500" t="s">
        <v>877</v>
      </c>
      <c r="B1500" s="2">
        <v>34</v>
      </c>
      <c r="C1500" s="3">
        <v>10</v>
      </c>
      <c r="D1500">
        <v>2</v>
      </c>
      <c r="E1500" t="s">
        <v>879</v>
      </c>
      <c r="F1500" t="s">
        <v>880</v>
      </c>
      <c r="G1500" s="15">
        <f>VLOOKUP(A1500, Table1[[Order ID]:[Order Date]], 2, FALSE)</f>
        <v>43555</v>
      </c>
    </row>
    <row r="1501" spans="1:7" x14ac:dyDescent="0.35">
      <c r="A1501" t="s">
        <v>877</v>
      </c>
      <c r="B1501" s="2">
        <v>72</v>
      </c>
      <c r="C1501" s="3">
        <v>16</v>
      </c>
      <c r="D1501">
        <v>2</v>
      </c>
      <c r="E1501" t="s">
        <v>879</v>
      </c>
      <c r="F1501" t="s">
        <v>878</v>
      </c>
      <c r="G1501" s="15">
        <f>VLOOKUP(A1501, Table1[[Order ID]:[Order Date]], 2, FALSE)</f>
        <v>43555</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7"/>
  <sheetViews>
    <sheetView workbookViewId="0">
      <selection sqref="A1:D38"/>
    </sheetView>
  </sheetViews>
  <sheetFormatPr defaultColWidth="10.6640625" defaultRowHeight="15.5" x14ac:dyDescent="0.35"/>
  <cols>
    <col min="1" max="1" width="20.33203125" style="9" customWidth="1"/>
    <col min="2" max="2" width="14.83203125" customWidth="1"/>
    <col min="3" max="3" width="14.83203125" style="3" customWidth="1"/>
    <col min="4" max="4" width="20.33203125" style="3" customWidth="1"/>
    <col min="5" max="5" width="22.1640625" customWidth="1"/>
    <col min="6" max="6" width="22.83203125" customWidth="1"/>
  </cols>
  <sheetData>
    <row r="1" spans="1:4" x14ac:dyDescent="0.35">
      <c r="A1" s="9" t="s">
        <v>904</v>
      </c>
      <c r="B1" t="s">
        <v>899</v>
      </c>
      <c r="C1" s="3" t="s">
        <v>903</v>
      </c>
      <c r="D1" s="3" t="s">
        <v>923</v>
      </c>
    </row>
    <row r="2" spans="1:4" x14ac:dyDescent="0.35">
      <c r="A2" s="9">
        <v>43208</v>
      </c>
      <c r="B2" t="s">
        <v>882</v>
      </c>
      <c r="C2" s="3">
        <v>10400</v>
      </c>
      <c r="D2" s="3">
        <f>SUM('List of Orders'!G2:G45)</f>
        <v>8121</v>
      </c>
    </row>
    <row r="3" spans="1:4" x14ac:dyDescent="0.35">
      <c r="A3" s="9">
        <v>43238</v>
      </c>
      <c r="B3" t="s">
        <v>882</v>
      </c>
      <c r="C3" s="3">
        <v>10500</v>
      </c>
      <c r="D3" s="3">
        <f>SUM('List of Orders'!G46:G76)</f>
        <v>6220</v>
      </c>
    </row>
    <row r="4" spans="1:4" x14ac:dyDescent="0.35">
      <c r="A4" s="9">
        <v>43269</v>
      </c>
      <c r="B4" t="s">
        <v>882</v>
      </c>
      <c r="C4" s="3">
        <v>10600</v>
      </c>
      <c r="D4" s="3">
        <f>SUM('List of Orders'!G77:G106)</f>
        <v>5532</v>
      </c>
    </row>
    <row r="5" spans="1:4" x14ac:dyDescent="0.35">
      <c r="A5" s="9">
        <v>43299</v>
      </c>
      <c r="B5" t="s">
        <v>882</v>
      </c>
      <c r="C5" s="3">
        <v>10800</v>
      </c>
      <c r="D5" s="3">
        <f>SUM('List of Orders'!G107:G137)</f>
        <v>3483</v>
      </c>
    </row>
    <row r="6" spans="1:4" x14ac:dyDescent="0.35">
      <c r="A6" s="9">
        <v>43330</v>
      </c>
      <c r="B6" t="s">
        <v>882</v>
      </c>
      <c r="C6" s="3">
        <v>10900</v>
      </c>
      <c r="D6" s="3">
        <f>SUM('List of Orders'!G138:G168)</f>
        <v>9538</v>
      </c>
    </row>
    <row r="7" spans="1:4" x14ac:dyDescent="0.35">
      <c r="A7" s="9">
        <v>43361</v>
      </c>
      <c r="B7" t="s">
        <v>882</v>
      </c>
      <c r="C7" s="3">
        <v>11000</v>
      </c>
      <c r="D7" s="3">
        <f>SUM('List of Orders'!G169:G198)</f>
        <v>8704</v>
      </c>
    </row>
    <row r="8" spans="1:4" x14ac:dyDescent="0.35">
      <c r="A8" s="9">
        <v>43391</v>
      </c>
      <c r="B8" t="s">
        <v>882</v>
      </c>
      <c r="C8" s="3">
        <v>11100</v>
      </c>
      <c r="D8" s="3">
        <f>SUM('List of Orders'!G199:G241)</f>
        <v>6766</v>
      </c>
    </row>
    <row r="9" spans="1:4" x14ac:dyDescent="0.35">
      <c r="A9" s="9">
        <v>43422</v>
      </c>
      <c r="B9" t="s">
        <v>882</v>
      </c>
      <c r="C9" s="3">
        <v>11300</v>
      </c>
      <c r="D9" s="3">
        <f>SUM('List of Orders'!G242:G287)</f>
        <v>15165</v>
      </c>
    </row>
    <row r="10" spans="1:4" x14ac:dyDescent="0.35">
      <c r="A10" s="9">
        <v>43452</v>
      </c>
      <c r="B10" t="s">
        <v>882</v>
      </c>
      <c r="C10" s="3">
        <v>11400</v>
      </c>
      <c r="D10" s="3">
        <f>SUM('List of Orders'!G288:G328)</f>
        <v>9474</v>
      </c>
    </row>
    <row r="11" spans="1:4" x14ac:dyDescent="0.35">
      <c r="A11" s="9">
        <v>43484</v>
      </c>
      <c r="B11" t="s">
        <v>882</v>
      </c>
      <c r="C11" s="3">
        <v>11500</v>
      </c>
      <c r="D11" s="3">
        <f>SUM('List of Orders'!G329:G389)</f>
        <v>21257</v>
      </c>
    </row>
    <row r="12" spans="1:4" x14ac:dyDescent="0.35">
      <c r="A12" s="9">
        <v>43515</v>
      </c>
      <c r="B12" t="s">
        <v>882</v>
      </c>
      <c r="C12" s="3">
        <v>11600</v>
      </c>
      <c r="D12" s="3">
        <f>SUM('List of Orders'!G390:G443)</f>
        <v>16262</v>
      </c>
    </row>
    <row r="13" spans="1:4" x14ac:dyDescent="0.35">
      <c r="A13" s="9">
        <v>43543</v>
      </c>
      <c r="B13" t="s">
        <v>882</v>
      </c>
      <c r="C13" s="3">
        <v>11800</v>
      </c>
      <c r="D13" s="3">
        <f>SUM('List of Orders'!G444:G501)</f>
        <v>16659</v>
      </c>
    </row>
    <row r="14" spans="1:4" x14ac:dyDescent="0.35">
      <c r="A14" s="9">
        <v>43208</v>
      </c>
      <c r="B14" t="s">
        <v>885</v>
      </c>
      <c r="C14" s="3">
        <v>9000</v>
      </c>
      <c r="D14" s="3">
        <v>11127</v>
      </c>
    </row>
    <row r="15" spans="1:4" x14ac:dyDescent="0.35">
      <c r="A15" s="9">
        <v>43238</v>
      </c>
      <c r="B15" t="s">
        <v>885</v>
      </c>
      <c r="C15" s="3">
        <v>9000</v>
      </c>
      <c r="D15" s="3">
        <v>12807</v>
      </c>
    </row>
    <row r="16" spans="1:4" x14ac:dyDescent="0.35">
      <c r="A16" s="9">
        <v>43269</v>
      </c>
      <c r="B16" t="s">
        <v>885</v>
      </c>
      <c r="C16" s="3">
        <v>9000</v>
      </c>
      <c r="D16" s="3">
        <v>9344</v>
      </c>
    </row>
    <row r="17" spans="1:4" x14ac:dyDescent="0.35">
      <c r="A17" s="9">
        <v>43299</v>
      </c>
      <c r="B17" t="s">
        <v>885</v>
      </c>
      <c r="C17" s="3">
        <v>9000</v>
      </c>
      <c r="D17" s="3">
        <v>6502</v>
      </c>
    </row>
    <row r="18" spans="1:4" x14ac:dyDescent="0.35">
      <c r="A18" s="9">
        <v>43330</v>
      </c>
      <c r="B18" t="s">
        <v>885</v>
      </c>
      <c r="C18" s="3">
        <v>9000</v>
      </c>
      <c r="D18" s="3">
        <v>9539</v>
      </c>
    </row>
    <row r="19" spans="1:4" x14ac:dyDescent="0.35">
      <c r="A19" s="9">
        <v>43361</v>
      </c>
      <c r="B19" t="s">
        <v>885</v>
      </c>
      <c r="C19" s="3">
        <v>9000</v>
      </c>
      <c r="D19" s="3">
        <v>7207</v>
      </c>
    </row>
    <row r="20" spans="1:4" x14ac:dyDescent="0.35">
      <c r="A20" s="9">
        <v>43393</v>
      </c>
      <c r="B20" t="s">
        <v>885</v>
      </c>
      <c r="C20" s="3">
        <v>9000</v>
      </c>
      <c r="D20" s="3">
        <v>13361</v>
      </c>
    </row>
    <row r="21" spans="1:4" x14ac:dyDescent="0.35">
      <c r="A21" s="9">
        <v>43424</v>
      </c>
      <c r="B21" t="s">
        <v>885</v>
      </c>
      <c r="C21" s="3">
        <v>9000</v>
      </c>
      <c r="D21" s="3">
        <v>16651</v>
      </c>
    </row>
    <row r="22" spans="1:4" x14ac:dyDescent="0.35">
      <c r="A22" s="9">
        <v>43454</v>
      </c>
      <c r="B22" t="s">
        <v>885</v>
      </c>
      <c r="C22" s="3">
        <v>9000</v>
      </c>
      <c r="D22" s="3">
        <v>18560</v>
      </c>
    </row>
    <row r="23" spans="1:4" x14ac:dyDescent="0.35">
      <c r="A23" s="9">
        <v>43484</v>
      </c>
      <c r="B23" t="s">
        <v>885</v>
      </c>
      <c r="C23" s="3">
        <v>16000</v>
      </c>
      <c r="D23" s="3">
        <v>26716</v>
      </c>
    </row>
    <row r="24" spans="1:4" x14ac:dyDescent="0.35">
      <c r="A24" s="9">
        <v>43515</v>
      </c>
      <c r="B24" t="s">
        <v>885</v>
      </c>
      <c r="C24" s="3">
        <v>16000</v>
      </c>
      <c r="D24" s="3">
        <v>12593</v>
      </c>
    </row>
    <row r="25" spans="1:4" x14ac:dyDescent="0.35">
      <c r="A25" s="9">
        <v>43543</v>
      </c>
      <c r="B25" t="s">
        <v>885</v>
      </c>
      <c r="C25" s="3">
        <v>16000</v>
      </c>
      <c r="D25" s="3">
        <v>20860</v>
      </c>
    </row>
    <row r="26" spans="1:4" x14ac:dyDescent="0.35">
      <c r="A26" s="9">
        <v>43208</v>
      </c>
      <c r="B26" t="s">
        <v>879</v>
      </c>
      <c r="C26" s="3">
        <v>12000</v>
      </c>
      <c r="D26" s="3">
        <v>13478</v>
      </c>
    </row>
    <row r="27" spans="1:4" x14ac:dyDescent="0.35">
      <c r="A27" s="9">
        <v>43238</v>
      </c>
      <c r="B27" t="s">
        <v>879</v>
      </c>
      <c r="C27" s="3">
        <v>12000</v>
      </c>
      <c r="D27" s="3">
        <v>9518</v>
      </c>
    </row>
    <row r="28" spans="1:4" x14ac:dyDescent="0.35">
      <c r="A28" s="9">
        <v>43269</v>
      </c>
      <c r="B28" t="s">
        <v>879</v>
      </c>
      <c r="C28" s="3">
        <v>12000</v>
      </c>
      <c r="D28" s="3">
        <v>8782</v>
      </c>
    </row>
    <row r="29" spans="1:4" x14ac:dyDescent="0.35">
      <c r="A29" s="9">
        <v>43299</v>
      </c>
      <c r="B29" t="s">
        <v>879</v>
      </c>
      <c r="C29" s="3">
        <v>14000</v>
      </c>
      <c r="D29" s="3">
        <v>2981</v>
      </c>
    </row>
    <row r="30" spans="1:4" x14ac:dyDescent="0.35">
      <c r="A30" s="9">
        <v>43330</v>
      </c>
      <c r="B30" t="s">
        <v>879</v>
      </c>
      <c r="C30" s="3">
        <v>14000</v>
      </c>
      <c r="D30" s="3">
        <v>11822</v>
      </c>
    </row>
    <row r="31" spans="1:4" x14ac:dyDescent="0.35">
      <c r="A31" s="9">
        <v>43361</v>
      </c>
      <c r="B31" t="s">
        <v>879</v>
      </c>
      <c r="C31" s="3">
        <v>14000</v>
      </c>
      <c r="D31" s="3">
        <v>10717</v>
      </c>
    </row>
    <row r="32" spans="1:4" x14ac:dyDescent="0.35">
      <c r="A32" s="9">
        <v>43392</v>
      </c>
      <c r="B32" t="s">
        <v>879</v>
      </c>
      <c r="C32" s="3">
        <v>16000</v>
      </c>
      <c r="D32" s="3">
        <v>11488</v>
      </c>
    </row>
    <row r="33" spans="1:7" x14ac:dyDescent="0.35">
      <c r="A33" s="9">
        <v>43423</v>
      </c>
      <c r="B33" t="s">
        <v>879</v>
      </c>
      <c r="C33" s="3">
        <v>16000</v>
      </c>
      <c r="D33" s="3">
        <v>16270</v>
      </c>
    </row>
    <row r="34" spans="1:7" x14ac:dyDescent="0.35">
      <c r="A34" s="9">
        <v>43453</v>
      </c>
      <c r="B34" t="s">
        <v>879</v>
      </c>
      <c r="C34" s="3">
        <v>16000</v>
      </c>
      <c r="D34" s="3">
        <v>9545</v>
      </c>
    </row>
    <row r="35" spans="1:7" x14ac:dyDescent="0.35">
      <c r="A35" s="9">
        <v>43484</v>
      </c>
      <c r="B35" t="s">
        <v>879</v>
      </c>
      <c r="C35" s="3">
        <v>16000</v>
      </c>
      <c r="D35" s="3">
        <v>13466</v>
      </c>
    </row>
    <row r="36" spans="1:7" x14ac:dyDescent="0.35">
      <c r="A36" s="9">
        <v>43515</v>
      </c>
      <c r="B36" t="s">
        <v>879</v>
      </c>
      <c r="C36" s="3">
        <v>16000</v>
      </c>
      <c r="D36" s="3">
        <v>9569</v>
      </c>
    </row>
    <row r="37" spans="1:7" x14ac:dyDescent="0.35">
      <c r="A37" s="9">
        <v>43543</v>
      </c>
      <c r="B37" t="s">
        <v>879</v>
      </c>
      <c r="C37" s="3">
        <v>16000</v>
      </c>
      <c r="D37" s="3">
        <v>21418</v>
      </c>
    </row>
    <row r="38" spans="1:7" x14ac:dyDescent="0.35">
      <c r="D38" s="3">
        <f>SUM(D2:D37)</f>
        <v>431502</v>
      </c>
    </row>
    <row r="45" spans="1:7" x14ac:dyDescent="0.35">
      <c r="F45" s="3"/>
    </row>
    <row r="46" spans="1:7" x14ac:dyDescent="0.35">
      <c r="F46" s="3"/>
    </row>
    <row r="47" spans="1:7" x14ac:dyDescent="0.35">
      <c r="F47" s="3"/>
      <c r="G47" s="6"/>
    </row>
    <row r="48" spans="1:7" x14ac:dyDescent="0.35">
      <c r="F48" s="3"/>
      <c r="G48" s="6"/>
    </row>
    <row r="49" spans="6:11" x14ac:dyDescent="0.35">
      <c r="F49" s="3"/>
      <c r="G49" s="6"/>
    </row>
    <row r="50" spans="6:11" x14ac:dyDescent="0.35">
      <c r="F50" s="3"/>
      <c r="G50" s="6"/>
    </row>
    <row r="51" spans="6:11" x14ac:dyDescent="0.35">
      <c r="F51" s="3"/>
      <c r="G51" s="6"/>
    </row>
    <row r="52" spans="6:11" x14ac:dyDescent="0.35">
      <c r="F52" s="3"/>
      <c r="G52" s="6"/>
    </row>
    <row r="53" spans="6:11" x14ac:dyDescent="0.35">
      <c r="F53" s="3"/>
      <c r="G53" s="6"/>
    </row>
    <row r="54" spans="6:11" x14ac:dyDescent="0.35">
      <c r="F54" s="3"/>
      <c r="G54" s="6"/>
      <c r="H54" s="7"/>
      <c r="I54" s="7"/>
      <c r="J54" s="7"/>
      <c r="K54" s="10"/>
    </row>
    <row r="55" spans="6:11" x14ac:dyDescent="0.35">
      <c r="F55" s="3"/>
    </row>
    <row r="56" spans="6:11" x14ac:dyDescent="0.35">
      <c r="F56" s="3"/>
    </row>
    <row r="57" spans="6:11" x14ac:dyDescent="0.35">
      <c r="F57" s="3"/>
    </row>
  </sheetData>
  <sortState xmlns:xlrd2="http://schemas.microsoft.com/office/spreadsheetml/2017/richdata2" ref="A2:D57">
    <sortCondition descending="1" ref="B1:B57"/>
  </sortState>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6:E133"/>
  <sheetViews>
    <sheetView topLeftCell="A85" zoomScale="87" workbookViewId="0">
      <selection activeCell="C142" sqref="A141:C142"/>
    </sheetView>
  </sheetViews>
  <sheetFormatPr defaultColWidth="10.6640625" defaultRowHeight="15.5" x14ac:dyDescent="0.35"/>
  <cols>
    <col min="1" max="1" width="11.4140625" bestFit="1" customWidth="1"/>
    <col min="2" max="2" width="8.4140625" bestFit="1" customWidth="1"/>
    <col min="3" max="3" width="12.4140625" bestFit="1" customWidth="1"/>
    <col min="4" max="4" width="15" bestFit="1" customWidth="1"/>
    <col min="5" max="5" width="11.75" bestFit="1" customWidth="1"/>
    <col min="6" max="6" width="20" customWidth="1"/>
    <col min="7" max="8" width="18.6640625" customWidth="1"/>
    <col min="9" max="1224" width="27.33203125" bestFit="1" customWidth="1"/>
    <col min="1225" max="1225" width="30.6640625" bestFit="1" customWidth="1"/>
    <col min="1226" max="1226" width="29.83203125" bestFit="1" customWidth="1"/>
    <col min="1227" max="1227" width="32.1640625" bestFit="1" customWidth="1"/>
  </cols>
  <sheetData>
    <row r="6" spans="1:2" x14ac:dyDescent="0.35">
      <c r="A6" s="4" t="s">
        <v>905</v>
      </c>
      <c r="B6" t="s">
        <v>929</v>
      </c>
    </row>
    <row r="7" spans="1:2" x14ac:dyDescent="0.35">
      <c r="A7" s="5" t="s">
        <v>907</v>
      </c>
      <c r="B7" s="6">
        <v>61439</v>
      </c>
    </row>
    <row r="8" spans="1:2" x14ac:dyDescent="0.35">
      <c r="A8" s="5" t="s">
        <v>918</v>
      </c>
      <c r="B8" s="6">
        <v>38424</v>
      </c>
    </row>
    <row r="9" spans="1:2" x14ac:dyDescent="0.35">
      <c r="A9" s="5" t="s">
        <v>908</v>
      </c>
      <c r="B9" s="6">
        <v>58937</v>
      </c>
    </row>
    <row r="10" spans="1:2" x14ac:dyDescent="0.35">
      <c r="A10" s="5" t="s">
        <v>909</v>
      </c>
      <c r="B10" s="6">
        <v>32726</v>
      </c>
    </row>
    <row r="11" spans="1:2" x14ac:dyDescent="0.35">
      <c r="A11" s="5" t="s">
        <v>910</v>
      </c>
      <c r="B11" s="6">
        <v>28545</v>
      </c>
    </row>
    <row r="12" spans="1:2" x14ac:dyDescent="0.35">
      <c r="A12" s="5" t="s">
        <v>911</v>
      </c>
      <c r="B12" s="6">
        <v>23658</v>
      </c>
    </row>
    <row r="13" spans="1:2" x14ac:dyDescent="0.35">
      <c r="A13" s="5" t="s">
        <v>912</v>
      </c>
      <c r="B13" s="6">
        <v>12966</v>
      </c>
    </row>
    <row r="14" spans="1:2" x14ac:dyDescent="0.35">
      <c r="A14" s="5" t="s">
        <v>913</v>
      </c>
      <c r="B14" s="6">
        <v>30899</v>
      </c>
    </row>
    <row r="15" spans="1:2" x14ac:dyDescent="0.35">
      <c r="A15" s="5" t="s">
        <v>914</v>
      </c>
      <c r="B15" s="6">
        <v>26628</v>
      </c>
    </row>
    <row r="16" spans="1:2" x14ac:dyDescent="0.35">
      <c r="A16" s="5" t="s">
        <v>915</v>
      </c>
      <c r="B16" s="6">
        <v>31615</v>
      </c>
    </row>
    <row r="17" spans="1:3" x14ac:dyDescent="0.35">
      <c r="A17" s="5" t="s">
        <v>916</v>
      </c>
      <c r="B17" s="6">
        <v>48086</v>
      </c>
    </row>
    <row r="18" spans="1:3" x14ac:dyDescent="0.35">
      <c r="A18" s="5" t="s">
        <v>917</v>
      </c>
      <c r="B18" s="6">
        <v>37579</v>
      </c>
    </row>
    <row r="19" spans="1:3" x14ac:dyDescent="0.35">
      <c r="A19" s="5" t="s">
        <v>906</v>
      </c>
      <c r="B19" s="6">
        <v>431502</v>
      </c>
    </row>
    <row r="23" spans="1:3" x14ac:dyDescent="0.35">
      <c r="A23" s="4" t="s">
        <v>905</v>
      </c>
      <c r="B23" t="s">
        <v>924</v>
      </c>
      <c r="C23" t="s">
        <v>925</v>
      </c>
    </row>
    <row r="24" spans="1:3" x14ac:dyDescent="0.35">
      <c r="A24" s="5" t="s">
        <v>879</v>
      </c>
      <c r="B24" s="6">
        <v>174000</v>
      </c>
      <c r="C24" s="6">
        <v>139054</v>
      </c>
    </row>
    <row r="25" spans="1:3" x14ac:dyDescent="0.35">
      <c r="A25" s="5" t="s">
        <v>885</v>
      </c>
      <c r="B25" s="6">
        <v>129000</v>
      </c>
      <c r="C25" s="6">
        <v>165267</v>
      </c>
    </row>
    <row r="26" spans="1:3" x14ac:dyDescent="0.35">
      <c r="A26" s="5" t="s">
        <v>882</v>
      </c>
      <c r="B26" s="6">
        <v>132900</v>
      </c>
      <c r="C26" s="6">
        <v>127181</v>
      </c>
    </row>
    <row r="27" spans="1:3" x14ac:dyDescent="0.35">
      <c r="A27" s="5" t="s">
        <v>906</v>
      </c>
      <c r="B27" s="6">
        <v>435900</v>
      </c>
      <c r="C27" s="6">
        <v>431502</v>
      </c>
    </row>
    <row r="39" spans="1:5" x14ac:dyDescent="0.35">
      <c r="A39" s="4" t="s">
        <v>927</v>
      </c>
      <c r="B39" s="4" t="s">
        <v>926</v>
      </c>
    </row>
    <row r="40" spans="1:5" x14ac:dyDescent="0.35">
      <c r="A40" s="4" t="s">
        <v>905</v>
      </c>
      <c r="B40" t="s">
        <v>879</v>
      </c>
      <c r="C40" t="s">
        <v>885</v>
      </c>
      <c r="D40" t="s">
        <v>882</v>
      </c>
      <c r="E40" t="s">
        <v>906</v>
      </c>
    </row>
    <row r="41" spans="1:5" x14ac:dyDescent="0.35">
      <c r="A41" s="5">
        <v>1</v>
      </c>
      <c r="B41" s="6">
        <v>271</v>
      </c>
      <c r="C41" s="6">
        <v>434</v>
      </c>
      <c r="D41" s="6">
        <v>305</v>
      </c>
      <c r="E41" s="6">
        <v>1010</v>
      </c>
    </row>
    <row r="42" spans="1:5" x14ac:dyDescent="0.35">
      <c r="A42" s="5">
        <v>2</v>
      </c>
      <c r="B42" s="6">
        <v>2069</v>
      </c>
      <c r="C42" s="6">
        <v>3305</v>
      </c>
      <c r="D42" s="6">
        <v>2662</v>
      </c>
      <c r="E42" s="6">
        <v>8036</v>
      </c>
    </row>
    <row r="43" spans="1:5" x14ac:dyDescent="0.35">
      <c r="A43" s="5">
        <v>3</v>
      </c>
      <c r="B43" s="6">
        <v>4040</v>
      </c>
      <c r="C43" s="6">
        <v>1550</v>
      </c>
      <c r="D43" s="6">
        <v>-417</v>
      </c>
      <c r="E43" s="6">
        <v>5173</v>
      </c>
    </row>
    <row r="44" spans="1:5" x14ac:dyDescent="0.35">
      <c r="A44" s="5">
        <v>4</v>
      </c>
      <c r="B44" s="6">
        <v>792</v>
      </c>
      <c r="C44" s="6">
        <v>1043</v>
      </c>
      <c r="D44" s="6">
        <v>1366</v>
      </c>
      <c r="E44" s="6">
        <v>3201</v>
      </c>
    </row>
    <row r="45" spans="1:5" x14ac:dyDescent="0.35">
      <c r="A45" s="5">
        <v>5</v>
      </c>
      <c r="B45" s="6">
        <v>8</v>
      </c>
      <c r="C45" s="6">
        <v>1065</v>
      </c>
      <c r="D45" s="6">
        <v>192</v>
      </c>
      <c r="E45" s="6">
        <v>1265</v>
      </c>
    </row>
    <row r="46" spans="1:5" x14ac:dyDescent="0.35">
      <c r="A46" s="5">
        <v>6</v>
      </c>
      <c r="B46" s="6">
        <v>45</v>
      </c>
      <c r="C46" s="6">
        <v>1737</v>
      </c>
      <c r="D46" s="6">
        <v>325</v>
      </c>
      <c r="E46" s="6">
        <v>2107</v>
      </c>
    </row>
    <row r="47" spans="1:5" x14ac:dyDescent="0.35">
      <c r="A47" s="5">
        <v>7</v>
      </c>
      <c r="B47" s="6">
        <v>2477</v>
      </c>
      <c r="C47" s="6">
        <v>-1398</v>
      </c>
      <c r="D47" s="6">
        <v>-480</v>
      </c>
      <c r="E47" s="6">
        <v>599</v>
      </c>
    </row>
    <row r="48" spans="1:5" x14ac:dyDescent="0.35">
      <c r="A48" s="5">
        <v>8</v>
      </c>
      <c r="B48" s="6">
        <v>863</v>
      </c>
      <c r="C48" s="6">
        <v>-7</v>
      </c>
      <c r="D48" s="6">
        <v>-37</v>
      </c>
      <c r="E48" s="6">
        <v>819</v>
      </c>
    </row>
    <row r="49" spans="1:5" x14ac:dyDescent="0.35">
      <c r="A49" s="5">
        <v>9</v>
      </c>
      <c r="B49" s="6">
        <v>541</v>
      </c>
      <c r="C49" s="6">
        <v>370</v>
      </c>
      <c r="D49" s="6">
        <v>138</v>
      </c>
      <c r="E49" s="6">
        <v>1049</v>
      </c>
    </row>
    <row r="50" spans="1:5" x14ac:dyDescent="0.35">
      <c r="A50" s="5">
        <v>10</v>
      </c>
      <c r="B50" s="6">
        <v>-5</v>
      </c>
      <c r="C50" s="6"/>
      <c r="D50" s="6">
        <v>518</v>
      </c>
      <c r="E50" s="6">
        <v>513</v>
      </c>
    </row>
    <row r="51" spans="1:5" x14ac:dyDescent="0.35">
      <c r="A51" s="5">
        <v>11</v>
      </c>
      <c r="B51" s="6">
        <v>29</v>
      </c>
      <c r="C51" s="6">
        <v>697</v>
      </c>
      <c r="D51" s="6">
        <v>-77</v>
      </c>
      <c r="E51" s="6">
        <v>649</v>
      </c>
    </row>
    <row r="52" spans="1:5" x14ac:dyDescent="0.35">
      <c r="A52" s="5">
        <v>12</v>
      </c>
      <c r="B52" s="6">
        <v>93</v>
      </c>
      <c r="C52" s="6"/>
      <c r="D52" s="6">
        <v>-280</v>
      </c>
      <c r="E52" s="6">
        <v>-187</v>
      </c>
    </row>
    <row r="53" spans="1:5" x14ac:dyDescent="0.35">
      <c r="A53" s="5">
        <v>13</v>
      </c>
      <c r="B53" s="6">
        <v>-64</v>
      </c>
      <c r="C53" s="6">
        <v>1698</v>
      </c>
      <c r="D53" s="6">
        <v>-1981</v>
      </c>
      <c r="E53" s="6">
        <v>-347</v>
      </c>
    </row>
    <row r="54" spans="1:5" x14ac:dyDescent="0.35">
      <c r="A54" s="5">
        <v>14</v>
      </c>
      <c r="B54" s="6">
        <v>4</v>
      </c>
      <c r="C54" s="6"/>
      <c r="D54" s="6">
        <v>64</v>
      </c>
      <c r="E54" s="6">
        <v>68</v>
      </c>
    </row>
    <row r="55" spans="1:5" x14ac:dyDescent="0.35">
      <c r="A55" s="5" t="s">
        <v>906</v>
      </c>
      <c r="B55" s="6">
        <v>11163</v>
      </c>
      <c r="C55" s="6">
        <v>10494</v>
      </c>
      <c r="D55" s="6">
        <v>2298</v>
      </c>
      <c r="E55" s="6">
        <v>23955</v>
      </c>
    </row>
    <row r="59" spans="1:5" x14ac:dyDescent="0.35">
      <c r="A59" s="4" t="s">
        <v>905</v>
      </c>
      <c r="B59" t="s">
        <v>925</v>
      </c>
    </row>
    <row r="60" spans="1:5" x14ac:dyDescent="0.35">
      <c r="A60" s="5" t="s">
        <v>879</v>
      </c>
      <c r="B60" s="11">
        <v>0.32225574852491995</v>
      </c>
    </row>
    <row r="61" spans="1:5" x14ac:dyDescent="0.35">
      <c r="A61" s="5" t="s">
        <v>885</v>
      </c>
      <c r="B61" s="11">
        <v>0.38300401852135102</v>
      </c>
    </row>
    <row r="62" spans="1:5" x14ac:dyDescent="0.35">
      <c r="A62" s="5" t="s">
        <v>882</v>
      </c>
      <c r="B62" s="11">
        <v>0.29474023295372909</v>
      </c>
    </row>
    <row r="63" spans="1:5" x14ac:dyDescent="0.35">
      <c r="A63" s="5" t="s">
        <v>906</v>
      </c>
      <c r="B63" s="11">
        <v>1</v>
      </c>
    </row>
    <row r="72" spans="1:2" x14ac:dyDescent="0.35">
      <c r="A72" s="4" t="s">
        <v>905</v>
      </c>
      <c r="B72" t="s">
        <v>929</v>
      </c>
    </row>
    <row r="73" spans="1:2" x14ac:dyDescent="0.35">
      <c r="A73" s="5" t="s">
        <v>73</v>
      </c>
      <c r="B73" s="6">
        <v>13256</v>
      </c>
    </row>
    <row r="74" spans="1:2" x14ac:dyDescent="0.35">
      <c r="A74" s="5" t="s">
        <v>43</v>
      </c>
      <c r="B74" s="6">
        <v>12943</v>
      </c>
    </row>
    <row r="75" spans="1:2" x14ac:dyDescent="0.35">
      <c r="A75" s="5" t="s">
        <v>606</v>
      </c>
      <c r="B75" s="6">
        <v>22531</v>
      </c>
    </row>
    <row r="76" spans="1:2" x14ac:dyDescent="0.35">
      <c r="A76" s="5" t="s">
        <v>66</v>
      </c>
      <c r="B76" s="6">
        <v>6705</v>
      </c>
    </row>
    <row r="77" spans="1:2" x14ac:dyDescent="0.35">
      <c r="A77" s="5" t="s">
        <v>7</v>
      </c>
      <c r="B77" s="6">
        <v>21058</v>
      </c>
    </row>
    <row r="78" spans="1:2" x14ac:dyDescent="0.35">
      <c r="A78" s="5" t="s">
        <v>55</v>
      </c>
      <c r="B78" s="6">
        <v>8863</v>
      </c>
    </row>
    <row r="79" spans="1:2" x14ac:dyDescent="0.35">
      <c r="A79" s="5" t="s">
        <v>58</v>
      </c>
      <c r="B79" s="6">
        <v>8666</v>
      </c>
    </row>
    <row r="80" spans="1:2" x14ac:dyDescent="0.35">
      <c r="A80" s="5" t="s">
        <v>31</v>
      </c>
      <c r="B80" s="6">
        <v>10829</v>
      </c>
    </row>
    <row r="81" spans="1:2" x14ac:dyDescent="0.35">
      <c r="A81" s="5" t="s">
        <v>27</v>
      </c>
      <c r="B81" s="6">
        <v>15058</v>
      </c>
    </row>
    <row r="82" spans="1:2" x14ac:dyDescent="0.35">
      <c r="A82" s="5" t="s">
        <v>47</v>
      </c>
      <c r="B82" s="6">
        <v>13459</v>
      </c>
    </row>
    <row r="83" spans="1:2" x14ac:dyDescent="0.35">
      <c r="A83" s="5" t="s">
        <v>15</v>
      </c>
      <c r="B83" s="6">
        <v>105140</v>
      </c>
    </row>
    <row r="84" spans="1:2" x14ac:dyDescent="0.35">
      <c r="A84" s="5" t="s">
        <v>11</v>
      </c>
      <c r="B84" s="6">
        <v>95348</v>
      </c>
    </row>
    <row r="85" spans="1:2" x14ac:dyDescent="0.35">
      <c r="A85" s="5" t="s">
        <v>69</v>
      </c>
      <c r="B85" s="6">
        <v>11903</v>
      </c>
    </row>
    <row r="86" spans="1:2" x14ac:dyDescent="0.35">
      <c r="A86" s="5" t="s">
        <v>51</v>
      </c>
      <c r="B86" s="6">
        <v>16786</v>
      </c>
    </row>
    <row r="87" spans="1:2" x14ac:dyDescent="0.35">
      <c r="A87" s="5" t="s">
        <v>19</v>
      </c>
      <c r="B87" s="6">
        <v>21149</v>
      </c>
    </row>
    <row r="88" spans="1:2" x14ac:dyDescent="0.35">
      <c r="A88" s="5" t="s">
        <v>62</v>
      </c>
      <c r="B88" s="6">
        <v>5276</v>
      </c>
    </row>
    <row r="89" spans="1:2" x14ac:dyDescent="0.35">
      <c r="A89" s="5" t="s">
        <v>35</v>
      </c>
      <c r="B89" s="6">
        <v>6087</v>
      </c>
    </row>
    <row r="90" spans="1:2" x14ac:dyDescent="0.35">
      <c r="A90" s="5" t="s">
        <v>39</v>
      </c>
      <c r="B90" s="6">
        <v>22359</v>
      </c>
    </row>
    <row r="91" spans="1:2" x14ac:dyDescent="0.35">
      <c r="A91" s="5" t="s">
        <v>23</v>
      </c>
      <c r="B91" s="6">
        <v>14086</v>
      </c>
    </row>
    <row r="92" spans="1:2" x14ac:dyDescent="0.35">
      <c r="A92" s="5" t="s">
        <v>906</v>
      </c>
      <c r="B92" s="6">
        <v>431502</v>
      </c>
    </row>
    <row r="98" spans="1:5" x14ac:dyDescent="0.35">
      <c r="A98" t="s">
        <v>927</v>
      </c>
      <c r="B98" t="s">
        <v>928</v>
      </c>
    </row>
    <row r="99" spans="1:5" x14ac:dyDescent="0.35">
      <c r="A99" s="6">
        <v>23955</v>
      </c>
      <c r="B99" s="6">
        <v>5615</v>
      </c>
    </row>
    <row r="101" spans="1:5" x14ac:dyDescent="0.35">
      <c r="A101" s="4" t="s">
        <v>905</v>
      </c>
      <c r="B101" t="s">
        <v>927</v>
      </c>
    </row>
    <row r="102" spans="1:5" x14ac:dyDescent="0.35">
      <c r="A102" s="5" t="s">
        <v>879</v>
      </c>
      <c r="B102" s="11">
        <v>0.46599874765184723</v>
      </c>
    </row>
    <row r="103" spans="1:5" x14ac:dyDescent="0.35">
      <c r="A103" s="5" t="s">
        <v>885</v>
      </c>
      <c r="B103" s="11">
        <v>0.43807138384470884</v>
      </c>
    </row>
    <row r="104" spans="1:5" x14ac:dyDescent="0.35">
      <c r="A104" s="5" t="s">
        <v>882</v>
      </c>
      <c r="B104" s="11">
        <v>9.5929868503443955E-2</v>
      </c>
    </row>
    <row r="105" spans="1:5" x14ac:dyDescent="0.35">
      <c r="A105" s="5" t="s">
        <v>906</v>
      </c>
      <c r="B105" s="11">
        <v>1</v>
      </c>
    </row>
    <row r="108" spans="1:5" x14ac:dyDescent="0.35">
      <c r="A108" s="4" t="s">
        <v>905</v>
      </c>
      <c r="B108" t="s">
        <v>929</v>
      </c>
      <c r="D108" s="4" t="s">
        <v>905</v>
      </c>
      <c r="E108" t="s">
        <v>927</v>
      </c>
    </row>
    <row r="109" spans="1:5" x14ac:dyDescent="0.35">
      <c r="A109" s="5" t="s">
        <v>8</v>
      </c>
      <c r="B109" s="6">
        <v>14230</v>
      </c>
      <c r="D109" s="5" t="s">
        <v>890</v>
      </c>
      <c r="E109" s="6">
        <v>3559</v>
      </c>
    </row>
    <row r="110" spans="1:5" x14ac:dyDescent="0.35">
      <c r="A110" s="5" t="s">
        <v>557</v>
      </c>
      <c r="B110" s="6">
        <v>16857</v>
      </c>
      <c r="D110" s="5" t="s">
        <v>895</v>
      </c>
      <c r="E110" s="6">
        <v>4888</v>
      </c>
    </row>
    <row r="111" spans="1:5" x14ac:dyDescent="0.35">
      <c r="A111" s="5" t="s">
        <v>560</v>
      </c>
      <c r="B111" s="6">
        <v>4507</v>
      </c>
      <c r="D111" s="5" t="s">
        <v>881</v>
      </c>
      <c r="E111" s="6">
        <v>577</v>
      </c>
    </row>
    <row r="112" spans="1:5" x14ac:dyDescent="0.35">
      <c r="A112" s="5" t="s">
        <v>28</v>
      </c>
      <c r="B112" s="6">
        <v>15058</v>
      </c>
      <c r="D112" s="5" t="s">
        <v>891</v>
      </c>
      <c r="E112" s="6">
        <v>-1236</v>
      </c>
    </row>
    <row r="113" spans="1:5" x14ac:dyDescent="0.35">
      <c r="A113" s="5" t="s">
        <v>16</v>
      </c>
      <c r="B113" s="6">
        <v>23583</v>
      </c>
      <c r="D113" s="5" t="s">
        <v>896</v>
      </c>
      <c r="E113" s="6">
        <v>844</v>
      </c>
    </row>
    <row r="114" spans="1:5" x14ac:dyDescent="0.35">
      <c r="A114" s="5" t="s">
        <v>52</v>
      </c>
      <c r="B114" s="6">
        <v>21142</v>
      </c>
      <c r="D114" s="5" t="s">
        <v>886</v>
      </c>
      <c r="E114" s="6">
        <v>2098</v>
      </c>
    </row>
    <row r="115" spans="1:5" x14ac:dyDescent="0.35">
      <c r="A115" s="5" t="s">
        <v>36</v>
      </c>
      <c r="B115" s="6">
        <v>6087</v>
      </c>
      <c r="D115" s="5" t="s">
        <v>893</v>
      </c>
      <c r="E115" s="6">
        <v>181</v>
      </c>
    </row>
    <row r="116" spans="1:5" x14ac:dyDescent="0.35">
      <c r="A116" s="5" t="s">
        <v>606</v>
      </c>
      <c r="B116" s="6">
        <v>25019</v>
      </c>
      <c r="D116" s="5" t="s">
        <v>889</v>
      </c>
      <c r="E116" s="6">
        <v>260</v>
      </c>
    </row>
    <row r="117" spans="1:5" x14ac:dyDescent="0.35">
      <c r="A117" s="5" t="s">
        <v>63</v>
      </c>
      <c r="B117" s="6">
        <v>5276</v>
      </c>
      <c r="D117" s="5" t="s">
        <v>884</v>
      </c>
      <c r="E117" s="6">
        <v>2207</v>
      </c>
    </row>
    <row r="118" spans="1:5" x14ac:dyDescent="0.35">
      <c r="A118" s="5" t="s">
        <v>66</v>
      </c>
      <c r="B118" s="6">
        <v>6705</v>
      </c>
      <c r="D118" s="5" t="s">
        <v>892</v>
      </c>
      <c r="E118" s="6">
        <v>5964</v>
      </c>
    </row>
    <row r="119" spans="1:5" x14ac:dyDescent="0.35">
      <c r="A119" s="5" t="s">
        <v>74</v>
      </c>
      <c r="B119" s="6">
        <v>13256</v>
      </c>
      <c r="D119" s="5" t="s">
        <v>888</v>
      </c>
      <c r="E119" s="6">
        <v>352</v>
      </c>
    </row>
    <row r="120" spans="1:5" x14ac:dyDescent="0.35">
      <c r="A120" s="5" t="s">
        <v>94</v>
      </c>
      <c r="B120" s="6">
        <v>79069</v>
      </c>
      <c r="D120" s="5" t="s">
        <v>878</v>
      </c>
      <c r="E120" s="6">
        <v>1131</v>
      </c>
    </row>
    <row r="121" spans="1:5" x14ac:dyDescent="0.35">
      <c r="A121" s="5" t="s">
        <v>20</v>
      </c>
      <c r="B121" s="6">
        <v>10076</v>
      </c>
      <c r="D121" s="5" t="s">
        <v>887</v>
      </c>
      <c r="E121" s="6">
        <v>235</v>
      </c>
    </row>
    <row r="122" spans="1:5" x14ac:dyDescent="0.35">
      <c r="A122" s="5" t="s">
        <v>32</v>
      </c>
      <c r="B122" s="6">
        <v>10829</v>
      </c>
      <c r="D122" s="5" t="s">
        <v>894</v>
      </c>
      <c r="E122" s="6">
        <v>2559</v>
      </c>
    </row>
    <row r="123" spans="1:5" x14ac:dyDescent="0.35">
      <c r="A123" s="5" t="s">
        <v>70</v>
      </c>
      <c r="B123" s="6">
        <v>11903</v>
      </c>
      <c r="D123" s="5" t="s">
        <v>880</v>
      </c>
      <c r="E123" s="6">
        <v>1500</v>
      </c>
    </row>
    <row r="124" spans="1:5" x14ac:dyDescent="0.35">
      <c r="A124" s="5" t="s">
        <v>24</v>
      </c>
      <c r="B124" s="6">
        <v>14086</v>
      </c>
      <c r="D124" s="5" t="s">
        <v>897</v>
      </c>
      <c r="E124" s="6">
        <v>-4011</v>
      </c>
    </row>
    <row r="125" spans="1:5" x14ac:dyDescent="0.35">
      <c r="A125" s="5" t="s">
        <v>40</v>
      </c>
      <c r="B125" s="6">
        <v>5502</v>
      </c>
      <c r="D125" s="5" t="s">
        <v>883</v>
      </c>
      <c r="E125" s="6">
        <v>2847</v>
      </c>
    </row>
    <row r="126" spans="1:5" x14ac:dyDescent="0.35">
      <c r="A126" s="5" t="s">
        <v>91</v>
      </c>
      <c r="B126" s="6">
        <v>61867</v>
      </c>
      <c r="D126" s="5" t="s">
        <v>906</v>
      </c>
      <c r="E126" s="6">
        <v>23955</v>
      </c>
    </row>
    <row r="127" spans="1:5" x14ac:dyDescent="0.35">
      <c r="A127" s="5" t="s">
        <v>44</v>
      </c>
      <c r="B127" s="6">
        <v>12943</v>
      </c>
    </row>
    <row r="128" spans="1:5" x14ac:dyDescent="0.35">
      <c r="A128" s="5" t="s">
        <v>12</v>
      </c>
      <c r="B128" s="6">
        <v>33481</v>
      </c>
    </row>
    <row r="129" spans="1:2" x14ac:dyDescent="0.35">
      <c r="A129" s="5" t="s">
        <v>59</v>
      </c>
      <c r="B129" s="6">
        <v>8666</v>
      </c>
    </row>
    <row r="130" spans="1:2" x14ac:dyDescent="0.35">
      <c r="A130" s="5" t="s">
        <v>548</v>
      </c>
      <c r="B130" s="6">
        <v>6828</v>
      </c>
    </row>
    <row r="131" spans="1:2" x14ac:dyDescent="0.35">
      <c r="A131" s="5" t="s">
        <v>48</v>
      </c>
      <c r="B131" s="6">
        <v>13459</v>
      </c>
    </row>
    <row r="132" spans="1:2" x14ac:dyDescent="0.35">
      <c r="A132" s="5" t="s">
        <v>554</v>
      </c>
      <c r="B132" s="6">
        <v>11073</v>
      </c>
    </row>
    <row r="133" spans="1:2" x14ac:dyDescent="0.35">
      <c r="A133" s="5" t="s">
        <v>906</v>
      </c>
      <c r="B133" s="6">
        <v>431502</v>
      </c>
    </row>
  </sheetData>
  <sortState xmlns:xlrd2="http://schemas.microsoft.com/office/spreadsheetml/2017/richdata2" ref="A72:B92">
    <sortCondition ref="A73"/>
  </sortState>
  <conditionalFormatting pivot="1" sqref="B73:B91">
    <cfRule type="colorScale" priority="1">
      <colorScale>
        <cfvo type="min"/>
        <cfvo type="percentile" val="50"/>
        <cfvo type="max"/>
        <color rgb="FFF8696B"/>
        <color rgb="FFFCFCFF"/>
        <color rgb="FF5A8AC6"/>
      </colorScale>
    </cfRule>
  </conditionalFormatting>
  <pageMargins left="0.7" right="0.7" top="0.75" bottom="0.75" header="0.3" footer="0.3"/>
  <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8"/>
  <sheetViews>
    <sheetView topLeftCell="A50" workbookViewId="0">
      <selection activeCell="C67" sqref="C67"/>
    </sheetView>
  </sheetViews>
  <sheetFormatPr defaultColWidth="10.6640625" defaultRowHeight="15.5" x14ac:dyDescent="0.35"/>
  <cols>
    <col min="1" max="1" width="24.6640625" customWidth="1"/>
    <col min="2" max="2" width="31" customWidth="1"/>
  </cols>
  <sheetData>
    <row r="1" spans="1:2" x14ac:dyDescent="0.35">
      <c r="A1" t="s">
        <v>930</v>
      </c>
      <c r="B1" t="s">
        <v>931</v>
      </c>
    </row>
    <row r="2" spans="1:2" x14ac:dyDescent="0.35">
      <c r="A2" s="5" t="s">
        <v>73</v>
      </c>
      <c r="B2" s="6">
        <v>13256</v>
      </c>
    </row>
    <row r="3" spans="1:2" x14ac:dyDescent="0.35">
      <c r="A3" s="5" t="s">
        <v>43</v>
      </c>
      <c r="B3" s="6">
        <v>12943</v>
      </c>
    </row>
    <row r="4" spans="1:2" x14ac:dyDescent="0.35">
      <c r="A4" s="5" t="s">
        <v>606</v>
      </c>
      <c r="B4" s="6">
        <v>22531</v>
      </c>
    </row>
    <row r="5" spans="1:2" x14ac:dyDescent="0.35">
      <c r="A5" s="5" t="s">
        <v>66</v>
      </c>
      <c r="B5" s="6">
        <v>6705</v>
      </c>
    </row>
    <row r="6" spans="1:2" x14ac:dyDescent="0.35">
      <c r="A6" s="5" t="s">
        <v>7</v>
      </c>
      <c r="B6" s="6">
        <v>21058</v>
      </c>
    </row>
    <row r="7" spans="1:2" x14ac:dyDescent="0.35">
      <c r="A7" s="5" t="s">
        <v>55</v>
      </c>
      <c r="B7" s="6">
        <v>8863</v>
      </c>
    </row>
    <row r="8" spans="1:2" x14ac:dyDescent="0.35">
      <c r="A8" s="5" t="s">
        <v>58</v>
      </c>
      <c r="B8" s="6">
        <v>8666</v>
      </c>
    </row>
    <row r="9" spans="1:2" x14ac:dyDescent="0.35">
      <c r="A9" s="5" t="s">
        <v>31</v>
      </c>
      <c r="B9" s="6">
        <v>10829</v>
      </c>
    </row>
    <row r="10" spans="1:2" x14ac:dyDescent="0.35">
      <c r="A10" s="5" t="s">
        <v>27</v>
      </c>
      <c r="B10" s="6">
        <v>15058</v>
      </c>
    </row>
    <row r="11" spans="1:2" x14ac:dyDescent="0.35">
      <c r="A11" s="5" t="s">
        <v>47</v>
      </c>
      <c r="B11" s="6">
        <v>13459</v>
      </c>
    </row>
    <row r="12" spans="1:2" x14ac:dyDescent="0.35">
      <c r="A12" s="5" t="s">
        <v>15</v>
      </c>
      <c r="B12" s="6">
        <v>105140</v>
      </c>
    </row>
    <row r="13" spans="1:2" x14ac:dyDescent="0.35">
      <c r="A13" s="5" t="s">
        <v>11</v>
      </c>
      <c r="B13" s="6">
        <v>95348</v>
      </c>
    </row>
    <row r="14" spans="1:2" x14ac:dyDescent="0.35">
      <c r="A14" s="5" t="s">
        <v>69</v>
      </c>
      <c r="B14" s="6">
        <v>11903</v>
      </c>
    </row>
    <row r="15" spans="1:2" x14ac:dyDescent="0.35">
      <c r="A15" s="5" t="s">
        <v>51</v>
      </c>
      <c r="B15" s="6">
        <v>16786</v>
      </c>
    </row>
    <row r="16" spans="1:2" x14ac:dyDescent="0.35">
      <c r="A16" s="5" t="s">
        <v>19</v>
      </c>
      <c r="B16" s="6">
        <v>21149</v>
      </c>
    </row>
    <row r="17" spans="1:2" x14ac:dyDescent="0.35">
      <c r="A17" s="5" t="s">
        <v>62</v>
      </c>
      <c r="B17" s="6">
        <v>5276</v>
      </c>
    </row>
    <row r="18" spans="1:2" x14ac:dyDescent="0.35">
      <c r="A18" s="5" t="s">
        <v>35</v>
      </c>
      <c r="B18" s="6">
        <v>6087</v>
      </c>
    </row>
    <row r="19" spans="1:2" x14ac:dyDescent="0.35">
      <c r="A19" s="5" t="s">
        <v>39</v>
      </c>
      <c r="B19" s="6">
        <v>22359</v>
      </c>
    </row>
    <row r="20" spans="1:2" x14ac:dyDescent="0.35">
      <c r="A20" s="5" t="s">
        <v>23</v>
      </c>
      <c r="B20" s="6">
        <v>14086</v>
      </c>
    </row>
    <row r="25" spans="1:2" x14ac:dyDescent="0.35">
      <c r="A25" t="s">
        <v>930</v>
      </c>
      <c r="B25" t="s">
        <v>931</v>
      </c>
    </row>
    <row r="26" spans="1:2" hidden="1" x14ac:dyDescent="0.35">
      <c r="A26" s="5" t="s">
        <v>62</v>
      </c>
      <c r="B26" s="6">
        <v>5276</v>
      </c>
    </row>
    <row r="27" spans="1:2" hidden="1" x14ac:dyDescent="0.35">
      <c r="A27" s="5" t="s">
        <v>35</v>
      </c>
      <c r="B27" s="6">
        <v>6087</v>
      </c>
    </row>
    <row r="28" spans="1:2" hidden="1" x14ac:dyDescent="0.35">
      <c r="A28" s="5" t="s">
        <v>66</v>
      </c>
      <c r="B28" s="6">
        <v>6705</v>
      </c>
    </row>
    <row r="29" spans="1:2" hidden="1" x14ac:dyDescent="0.35">
      <c r="A29" s="5" t="s">
        <v>58</v>
      </c>
      <c r="B29" s="6">
        <v>8666</v>
      </c>
    </row>
    <row r="30" spans="1:2" hidden="1" x14ac:dyDescent="0.35">
      <c r="A30" s="5" t="s">
        <v>55</v>
      </c>
      <c r="B30" s="6">
        <v>8863</v>
      </c>
    </row>
    <row r="31" spans="1:2" hidden="1" x14ac:dyDescent="0.35">
      <c r="A31" s="5" t="s">
        <v>31</v>
      </c>
      <c r="B31" s="6">
        <v>10829</v>
      </c>
    </row>
    <row r="32" spans="1:2" hidden="1" x14ac:dyDescent="0.35">
      <c r="A32" s="5" t="s">
        <v>69</v>
      </c>
      <c r="B32" s="6">
        <v>11903</v>
      </c>
    </row>
    <row r="33" spans="1:2" hidden="1" x14ac:dyDescent="0.35">
      <c r="A33" s="5" t="s">
        <v>43</v>
      </c>
      <c r="B33" s="6">
        <v>12943</v>
      </c>
    </row>
    <row r="34" spans="1:2" hidden="1" x14ac:dyDescent="0.35">
      <c r="A34" s="5" t="s">
        <v>73</v>
      </c>
      <c r="B34" s="6">
        <v>13256</v>
      </c>
    </row>
    <row r="35" spans="1:2" hidden="1" x14ac:dyDescent="0.35">
      <c r="A35" s="5" t="s">
        <v>47</v>
      </c>
      <c r="B35" s="6">
        <v>13459</v>
      </c>
    </row>
    <row r="36" spans="1:2" hidden="1" x14ac:dyDescent="0.35">
      <c r="A36" s="5" t="s">
        <v>23</v>
      </c>
      <c r="B36" s="6">
        <v>14086</v>
      </c>
    </row>
    <row r="37" spans="1:2" hidden="1" x14ac:dyDescent="0.35">
      <c r="A37" s="5" t="s">
        <v>27</v>
      </c>
      <c r="B37" s="6">
        <v>15058</v>
      </c>
    </row>
    <row r="38" spans="1:2" hidden="1" x14ac:dyDescent="0.35">
      <c r="A38" s="5" t="s">
        <v>51</v>
      </c>
      <c r="B38" s="6">
        <v>16786</v>
      </c>
    </row>
    <row r="39" spans="1:2" hidden="1" x14ac:dyDescent="0.35">
      <c r="A39" s="5" t="s">
        <v>7</v>
      </c>
      <c r="B39" s="6">
        <v>21058</v>
      </c>
    </row>
    <row r="40" spans="1:2" hidden="1" x14ac:dyDescent="0.35">
      <c r="A40" s="5" t="s">
        <v>19</v>
      </c>
      <c r="B40" s="6">
        <v>21149</v>
      </c>
    </row>
    <row r="41" spans="1:2" x14ac:dyDescent="0.35">
      <c r="A41" s="5" t="s">
        <v>39</v>
      </c>
      <c r="B41" s="6">
        <v>22359</v>
      </c>
    </row>
    <row r="42" spans="1:2" x14ac:dyDescent="0.35">
      <c r="A42" s="5" t="s">
        <v>606</v>
      </c>
      <c r="B42" s="6">
        <v>22531</v>
      </c>
    </row>
    <row r="43" spans="1:2" x14ac:dyDescent="0.35">
      <c r="A43" s="5" t="s">
        <v>11</v>
      </c>
      <c r="B43" s="6">
        <v>95348</v>
      </c>
    </row>
    <row r="44" spans="1:2" x14ac:dyDescent="0.35">
      <c r="A44" s="5" t="s">
        <v>15</v>
      </c>
      <c r="B44" s="6">
        <v>105140</v>
      </c>
    </row>
    <row r="51" spans="1:2" x14ac:dyDescent="0.35">
      <c r="A51" t="s">
        <v>932</v>
      </c>
      <c r="B51" t="s">
        <v>933</v>
      </c>
    </row>
    <row r="52" spans="1:2" x14ac:dyDescent="0.35">
      <c r="A52" s="5" t="s">
        <v>892</v>
      </c>
      <c r="B52" s="6">
        <v>5964</v>
      </c>
    </row>
    <row r="53" spans="1:2" x14ac:dyDescent="0.35">
      <c r="A53" s="5" t="s">
        <v>895</v>
      </c>
      <c r="B53" s="6">
        <v>4888</v>
      </c>
    </row>
    <row r="54" spans="1:2" x14ac:dyDescent="0.35">
      <c r="A54" s="5" t="s">
        <v>890</v>
      </c>
      <c r="B54" s="6">
        <v>3559</v>
      </c>
    </row>
    <row r="55" spans="1:2" x14ac:dyDescent="0.35">
      <c r="A55" s="5" t="s">
        <v>883</v>
      </c>
      <c r="B55" s="6">
        <v>2847</v>
      </c>
    </row>
    <row r="56" spans="1:2" x14ac:dyDescent="0.35">
      <c r="A56" s="5" t="s">
        <v>894</v>
      </c>
      <c r="B56" s="6">
        <v>2559</v>
      </c>
    </row>
    <row r="57" spans="1:2" x14ac:dyDescent="0.35">
      <c r="A57" s="5" t="s">
        <v>884</v>
      </c>
      <c r="B57" s="6">
        <v>2207</v>
      </c>
    </row>
    <row r="58" spans="1:2" x14ac:dyDescent="0.35">
      <c r="A58" s="5" t="s">
        <v>886</v>
      </c>
      <c r="B58" s="6">
        <v>2098</v>
      </c>
    </row>
    <row r="59" spans="1:2" x14ac:dyDescent="0.35">
      <c r="A59" s="5" t="s">
        <v>880</v>
      </c>
      <c r="B59" s="6">
        <v>1500</v>
      </c>
    </row>
    <row r="60" spans="1:2" x14ac:dyDescent="0.35">
      <c r="A60" s="5" t="s">
        <v>878</v>
      </c>
      <c r="B60" s="6">
        <v>1131</v>
      </c>
    </row>
    <row r="61" spans="1:2" x14ac:dyDescent="0.35">
      <c r="A61" s="5" t="s">
        <v>896</v>
      </c>
      <c r="B61" s="6">
        <v>844</v>
      </c>
    </row>
    <row r="62" spans="1:2" x14ac:dyDescent="0.35">
      <c r="A62" s="5" t="s">
        <v>881</v>
      </c>
      <c r="B62" s="6">
        <v>577</v>
      </c>
    </row>
    <row r="63" spans="1:2" x14ac:dyDescent="0.35">
      <c r="A63" s="5" t="s">
        <v>888</v>
      </c>
      <c r="B63" s="6">
        <v>352</v>
      </c>
    </row>
    <row r="64" spans="1:2" x14ac:dyDescent="0.35">
      <c r="A64" s="5" t="s">
        <v>889</v>
      </c>
      <c r="B64" s="6">
        <v>260</v>
      </c>
    </row>
    <row r="65" spans="1:2" x14ac:dyDescent="0.35">
      <c r="A65" s="5" t="s">
        <v>887</v>
      </c>
      <c r="B65" s="6">
        <v>235</v>
      </c>
    </row>
    <row r="66" spans="1:2" x14ac:dyDescent="0.35">
      <c r="A66" s="5" t="s">
        <v>893</v>
      </c>
      <c r="B66" s="6">
        <v>181</v>
      </c>
    </row>
    <row r="67" spans="1:2" x14ac:dyDescent="0.35">
      <c r="A67" s="5" t="s">
        <v>891</v>
      </c>
      <c r="B67" s="6">
        <v>-1236</v>
      </c>
    </row>
    <row r="68" spans="1:2" x14ac:dyDescent="0.35">
      <c r="A68" s="5" t="s">
        <v>897</v>
      </c>
      <c r="B68" s="6">
        <v>-4011</v>
      </c>
    </row>
  </sheetData>
  <conditionalFormatting sqref="B2:B20">
    <cfRule type="colorScale" priority="2">
      <colorScale>
        <cfvo type="min"/>
        <cfvo type="percentile" val="50"/>
        <cfvo type="max"/>
        <color rgb="FFF8696B"/>
        <color rgb="FFFCFCFF"/>
        <color rgb="FF5A8AC6"/>
      </colorScale>
    </cfRule>
  </conditionalFormatting>
  <conditionalFormatting sqref="B26:B44">
    <cfRule type="colorScale" priority="1">
      <colorScale>
        <cfvo type="min"/>
        <cfvo type="percentile" val="50"/>
        <cfvo type="max"/>
        <color rgb="FFF8696B"/>
        <color rgb="FFFCFCFF"/>
        <color rgb="FF5A8AC6"/>
      </colorScale>
    </cfRule>
  </conditionalFormatting>
  <pageMargins left="0.7" right="0.7" top="0.75" bottom="0.75" header="0.3" footer="0.3"/>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43075-E573-40DC-A420-F5B09168BE46}">
  <dimension ref="A3:C4"/>
  <sheetViews>
    <sheetView workbookViewId="0">
      <selection activeCell="U16" sqref="U16"/>
    </sheetView>
  </sheetViews>
  <sheetFormatPr defaultRowHeight="15.5" x14ac:dyDescent="0.35"/>
  <cols>
    <col min="1" max="1" width="10.9140625" bestFit="1" customWidth="1"/>
    <col min="2" max="2" width="10.5" bestFit="1" customWidth="1"/>
    <col min="3" max="3" width="4.9140625" bestFit="1" customWidth="1"/>
  </cols>
  <sheetData>
    <row r="3" spans="1:3" x14ac:dyDescent="0.35">
      <c r="A3" t="s">
        <v>934</v>
      </c>
      <c r="B3" t="s">
        <v>933</v>
      </c>
      <c r="C3" t="s">
        <v>935</v>
      </c>
    </row>
    <row r="4" spans="1:3" x14ac:dyDescent="0.35">
      <c r="A4" s="13">
        <v>12883</v>
      </c>
      <c r="B4" s="13">
        <v>-2138</v>
      </c>
      <c r="C4" s="14">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8A1BE-703B-4AB4-B11D-2B9025A8CEBC}">
  <dimension ref="A3:E5"/>
  <sheetViews>
    <sheetView workbookViewId="0">
      <selection activeCell="B4" sqref="B4:D5"/>
    </sheetView>
  </sheetViews>
  <sheetFormatPr defaultRowHeight="15.5" x14ac:dyDescent="0.35"/>
  <cols>
    <col min="1" max="1" width="13.9140625" bestFit="1" customWidth="1"/>
    <col min="2" max="2" width="15.08203125" bestFit="1" customWidth="1"/>
    <col min="3" max="4" width="9.9140625" bestFit="1" customWidth="1"/>
    <col min="5" max="5" width="10.58203125" bestFit="1" customWidth="1"/>
  </cols>
  <sheetData>
    <row r="3" spans="1:5" x14ac:dyDescent="0.35">
      <c r="B3" s="4" t="s">
        <v>926</v>
      </c>
    </row>
    <row r="4" spans="1:5" x14ac:dyDescent="0.35">
      <c r="B4" t="s">
        <v>879</v>
      </c>
      <c r="C4" t="s">
        <v>885</v>
      </c>
      <c r="D4" t="s">
        <v>882</v>
      </c>
      <c r="E4" t="s">
        <v>906</v>
      </c>
    </row>
    <row r="5" spans="1:5" x14ac:dyDescent="0.35">
      <c r="A5" t="s">
        <v>936</v>
      </c>
      <c r="B5" s="13">
        <v>2898</v>
      </c>
      <c r="C5" s="13">
        <v>6502</v>
      </c>
      <c r="D5" s="13">
        <v>3483</v>
      </c>
      <c r="E5" s="6">
        <v>12883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49641-75F4-4BE1-8A49-923868C39EB6}">
  <dimension ref="A1:I35"/>
  <sheetViews>
    <sheetView workbookViewId="0">
      <selection activeCell="I6" sqref="I6"/>
    </sheetView>
  </sheetViews>
  <sheetFormatPr defaultRowHeight="15.5" x14ac:dyDescent="0.35"/>
  <cols>
    <col min="1" max="1" width="12.25" bestFit="1" customWidth="1"/>
    <col min="2" max="2" width="12.33203125" bestFit="1" customWidth="1"/>
    <col min="3" max="3" width="12.6640625" bestFit="1" customWidth="1"/>
    <col min="7" max="7" width="18" customWidth="1"/>
    <col min="8" max="8" width="17.5" customWidth="1"/>
    <col min="9" max="9" width="20" customWidth="1"/>
  </cols>
  <sheetData>
    <row r="1" spans="1:9" x14ac:dyDescent="0.35">
      <c r="A1" s="4" t="s">
        <v>938</v>
      </c>
      <c r="B1" t="s" vm="1">
        <v>939</v>
      </c>
    </row>
    <row r="3" spans="1:9" x14ac:dyDescent="0.35">
      <c r="A3" s="4" t="s">
        <v>905</v>
      </c>
      <c r="B3" t="s">
        <v>936</v>
      </c>
    </row>
    <row r="4" spans="1:9" x14ac:dyDescent="0.35">
      <c r="A4" s="5" t="s">
        <v>884</v>
      </c>
      <c r="B4" s="13">
        <v>4932</v>
      </c>
      <c r="G4" t="s">
        <v>940</v>
      </c>
      <c r="H4" t="s">
        <v>941</v>
      </c>
      <c r="I4" t="s">
        <v>942</v>
      </c>
    </row>
    <row r="5" spans="1:9" x14ac:dyDescent="0.35">
      <c r="A5" s="5" t="s">
        <v>895</v>
      </c>
      <c r="B5" s="13">
        <v>1489</v>
      </c>
      <c r="G5" t="str">
        <f>A4 &amp; "      $ " &amp; B4</f>
        <v>Phones      $ 4932</v>
      </c>
      <c r="H5" t="str">
        <f>A5 &amp; "      $ " &amp; B5</f>
        <v>Bookcases      $ 1489</v>
      </c>
      <c r="I5" t="str">
        <f>A6 &amp; "      $ " &amp; B6</f>
        <v>Furnishings      $ 1154</v>
      </c>
    </row>
    <row r="6" spans="1:9" x14ac:dyDescent="0.35">
      <c r="A6" s="5" t="s">
        <v>896</v>
      </c>
      <c r="B6" s="13">
        <v>1154</v>
      </c>
      <c r="G6" s="3"/>
      <c r="H6" s="3"/>
      <c r="I6" s="3"/>
    </row>
    <row r="7" spans="1:9" x14ac:dyDescent="0.35">
      <c r="A7" s="5" t="s">
        <v>892</v>
      </c>
      <c r="B7" s="13">
        <v>1055</v>
      </c>
    </row>
    <row r="8" spans="1:9" x14ac:dyDescent="0.35">
      <c r="A8" s="5" t="s">
        <v>888</v>
      </c>
      <c r="B8" s="13">
        <v>1054</v>
      </c>
    </row>
    <row r="9" spans="1:9" x14ac:dyDescent="0.35">
      <c r="A9" s="5" t="s">
        <v>881</v>
      </c>
      <c r="B9" s="13">
        <v>840</v>
      </c>
    </row>
    <row r="10" spans="1:9" x14ac:dyDescent="0.35">
      <c r="A10" s="5" t="s">
        <v>878</v>
      </c>
      <c r="B10" s="13">
        <v>621</v>
      </c>
    </row>
    <row r="11" spans="1:9" x14ac:dyDescent="0.35">
      <c r="A11" s="5" t="s">
        <v>894</v>
      </c>
      <c r="B11" s="13">
        <v>482</v>
      </c>
    </row>
    <row r="12" spans="1:9" x14ac:dyDescent="0.35">
      <c r="A12" s="5" t="s">
        <v>891</v>
      </c>
      <c r="B12" s="13">
        <v>328</v>
      </c>
    </row>
    <row r="13" spans="1:9" x14ac:dyDescent="0.35">
      <c r="A13" s="5" t="s">
        <v>883</v>
      </c>
      <c r="B13" s="13">
        <v>327</v>
      </c>
    </row>
    <row r="14" spans="1:9" x14ac:dyDescent="0.35">
      <c r="A14" s="5" t="s">
        <v>886</v>
      </c>
      <c r="B14" s="13">
        <v>202</v>
      </c>
    </row>
    <row r="15" spans="1:9" x14ac:dyDescent="0.35">
      <c r="A15" s="5" t="s">
        <v>890</v>
      </c>
      <c r="B15" s="13">
        <v>187</v>
      </c>
    </row>
    <row r="16" spans="1:9" x14ac:dyDescent="0.35">
      <c r="A16" s="5" t="s">
        <v>889</v>
      </c>
      <c r="B16" s="13">
        <v>79</v>
      </c>
    </row>
    <row r="17" spans="1:2" x14ac:dyDescent="0.35">
      <c r="A17" s="5" t="s">
        <v>887</v>
      </c>
      <c r="B17" s="13">
        <v>67</v>
      </c>
    </row>
    <row r="18" spans="1:2" x14ac:dyDescent="0.35">
      <c r="A18" s="5" t="s">
        <v>880</v>
      </c>
      <c r="B18" s="13">
        <v>66</v>
      </c>
    </row>
    <row r="19" spans="1:2" x14ac:dyDescent="0.35">
      <c r="A19" s="16" t="s">
        <v>906</v>
      </c>
      <c r="B19" s="6">
        <v>12883</v>
      </c>
    </row>
    <row r="25" spans="1:2" x14ac:dyDescent="0.35">
      <c r="A25" s="4" t="s">
        <v>905</v>
      </c>
      <c r="B25" t="s">
        <v>936</v>
      </c>
    </row>
    <row r="26" spans="1:2" x14ac:dyDescent="0.35">
      <c r="A26" s="5" t="s">
        <v>879</v>
      </c>
      <c r="B26" s="11">
        <v>0.2249476053714197</v>
      </c>
    </row>
    <row r="27" spans="1:2" x14ac:dyDescent="0.35">
      <c r="A27" s="5" t="s">
        <v>885</v>
      </c>
      <c r="B27" s="11">
        <v>0.50469611115423429</v>
      </c>
    </row>
    <row r="28" spans="1:2" x14ac:dyDescent="0.35">
      <c r="A28" s="5" t="s">
        <v>882</v>
      </c>
      <c r="B28" s="11">
        <v>0.27035628347434604</v>
      </c>
    </row>
    <row r="29" spans="1:2" x14ac:dyDescent="0.35">
      <c r="A29" s="5" t="s">
        <v>906</v>
      </c>
      <c r="B29" s="11">
        <v>1</v>
      </c>
    </row>
    <row r="31" spans="1:2" x14ac:dyDescent="0.35">
      <c r="A31" s="4" t="s">
        <v>905</v>
      </c>
      <c r="B31" t="s">
        <v>924</v>
      </c>
    </row>
    <row r="32" spans="1:2" x14ac:dyDescent="0.35">
      <c r="A32" s="5" t="s">
        <v>879</v>
      </c>
      <c r="B32" s="11">
        <v>0.39917412250516171</v>
      </c>
    </row>
    <row r="33" spans="1:2" x14ac:dyDescent="0.35">
      <c r="A33" s="5" t="s">
        <v>885</v>
      </c>
      <c r="B33" s="11">
        <v>0.2959394356503785</v>
      </c>
    </row>
    <row r="34" spans="1:2" x14ac:dyDescent="0.35">
      <c r="A34" s="5" t="s">
        <v>882</v>
      </c>
      <c r="B34" s="11">
        <v>0.30488644184445973</v>
      </c>
    </row>
    <row r="35" spans="1:2" x14ac:dyDescent="0.35">
      <c r="A35" s="5" t="s">
        <v>906</v>
      </c>
      <c r="B35" s="11">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 A m o u n t < / s t r i n g > < / k e y > < v a l u e > < i n t > 1 2 3 < / i n t > < / v a l u e > < / i t e m > < i t e m > < k e y > < s t r i n g > P r o f i t < / s t r i n g > < / k e y > < v a l u e > < i n t > 9 9 < / i n t > < / v a l u e > < / i t e m > < i t e m > < k e y > < s t r i n g > Q u a n t i t y < / s t r i n g > < / k e y > < v a l u e > < i n t > 1 2 8 < / i n t > < / v a l u e > < / i t e m > < i t e m > < k e y > < s t r i n g > C a t e g o r y < / s t r i n g > < / k e y > < v a l u e > < i n t > 1 3 0 < / i n t > < / v a l u e > < / i t e m > < i t e m > < k e y > < s t r i n g > S u b - C a t e g o r y < / s t r i n g > < / k e y > < v a l u e > < i n t > 1 7 1 < / i n t > < / v a l u e > < / i t e m > < i t e m > < k e y > < s t r i n g > O r d e r   D a t e < / s t r i n g > < / k e y > < v a l u e > < i n t > 1 5 1 < / i n t > < / v a l u e > < / i t e m > < i t e m > < k e y > < s t r i n g > M o n t h < / s t r i n g > < / k e y > < v a l u e > < i n t > 1 1 1 < / i n t > < / v a l u e > < / i t e m > < / C o l u m n W i d t h s > < C o l u m n D i s p l a y I n d e x > < i t e m > < k e y > < s t r i n g > O r d e r   I D < / s t r i n g > < / k e y > < v a l u e > < i n t > 0 < / i n t > < / v a l u e > < / i t e m > < i t e m > < k e y > < s t r i n g > A m o u n t < / s t r i n g > < / k e y > < v a l u e > < i n t > 1 < / i n t > < / v a l u e > < / i t e m > < i t e m > < k e y > < s t r i n g > P r o f i t < / s t r i n g > < / k e y > < v a l u e > < i n t > 2 < / i n t > < / v a l u e > < / i t e m > < i t e m > < k e y > < s t r i n g > Q u a n t i t y < / s t r i n g > < / k e y > < v a l u e > < i n t > 3 < / i n t > < / v a l u e > < / i t e m > < i t e m > < k e y > < s t r i n g > C a t e g o r y < / s t r i n g > < / k e y > < v a l u e > < i n t > 4 < / i n t > < / v a l u e > < / i t e m > < i t e m > < k e y > < s t r i n g > S u b - C a t e g o r y < / s t r i n g > < / k e y > < v a l u e > < i n t > 5 < / i n t > < / v a l u e > < / i t e m > < i t e m > < k e y > < s t r i n g > O r d e r   D a t e < / s t r i n g > < / k e y > < v a l u e > < i n t > 6 < / i n t > < / v a l u e > < / i t e m > < i t e m > < k e y > < s t r i n g > M o n t h < / s t r i n g > < / k e y > < v a l u e > < i n t > 7 < / i n t > < / v a l u e > < / i t e m > < / C o l u m n D i s p l a y I n d e x > < C o l u m n F r o z e n   / > < C o l u m n C h e c k e d   / > < C o l u m n F i l t e r > < i t e m > < k e y > < s t r i n g > M o n t h < / s t r i n g > < / k e y > < v a l u e > < F i l t e r E x p r e s s i o n   x s i : n i l = " t r u e "   / > < / v a l u e > < / i t e m > < / C o l u m n F i l t e r > < S e l e c t i o n F i l t e r > < i t e m > < k e y > < s t r i n g > M o n t h < / s t r i n g > < / k e y > < v a l u e > < S e l e c t i o n F i l t e r > < S e l e c t i o n T y p e > D e s e l e c t < / S e l e c t i o n T y p e > < I t e m s > < a n y T y p e   x s i : n i l = " t r u e "   / > < / I t e m s > < / S e l e c t i o n F i l t e r > < / v a l u e > < / i t e m > < / S e l e c t i o n F i l t e r > < F i l t e r P a r a m e t e r s > < i t e m > < k e y > < s t r i n g > M o n t h < / s t r i n g > < / k e y > < v a l u e > < C o m m a n d P a r a m e t e r s   / > < / v a l u e > < / i t e m > < / F i l t e r P a r a m e t e r s > < I s S o r t D e s c e n d i n g > f a l s e < / I s S o r t D e s c e n d i n g > < / T a b l e W i d g e t G r i d S e r i a l i z a t i o n > ] ] > < / C u s t o m C o n t e n t > < / G e m i n i > 
</file>

<file path=customXml/item10.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 M o n t h   o f   O r d e r   D a t e < / s t r i n g > < / k e y > < v a l u e > < i n t > 2 4 2 < / i n t > < / v a l u e > < / i t e m > < i t e m > < k e y > < s t r i n g > C a t e g o r y < / s t r i n g > < / k e y > < v a l u e > < i n t > 1 3 0 < / i n t > < / v a l u e > < / i t e m > < i t e m > < k e y > < s t r i n g > T a r g e t < / s t r i n g > < / k e y > < v a l u e > < i n t > 1 0 5 < / i n t > < / v a l u e > < / i t e m > < i t e m > < k e y > < s t r i n g > A c t u a l   S a l e s < / s t r i n g > < / k e y > < v a l u e > < i n t > 1 5 7 < / i n t > < / v a l u e > < / i t e m > < i t e m > < k e y > < s t r i n g > M o n t h < / s t r i n g > < / k e y > < v a l u e > < i n t > 1 1 1 < / i n t > < / v a l u e > < / i t e m > < / C o l u m n W i d t h s > < C o l u m n D i s p l a y I n d e x > < i t e m > < k e y > < s t r i n g > M o n t h   o f   O r d e r   D a t e < / s t r i n g > < / k e y > < v a l u e > < i n t > 0 < / i n t > < / v a l u e > < / i t e m > < i t e m > < k e y > < s t r i n g > C a t e g o r y < / s t r i n g > < / k e y > < v a l u e > < i n t > 1 < / i n t > < / v a l u e > < / i t e m > < i t e m > < k e y > < s t r i n g > T a r g e t < / s t r i n g > < / k e y > < v a l u e > < i n t > 2 < / i n t > < / v a l u e > < / i t e m > < i t e m > < k e y > < s t r i n g > A c t u a l   S a l e s < / s t r i n g > < / k e y > < v a l u e > < i n t > 3 < / i n t > < / v a l u e > < / i t e m > < i t e m > < k e y > < s t r i n g > M o n t h < / 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T a b l e 4 , T a b l e 1 , T a b l e 6 ] ] > < / 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 C o l u m n s \ T o t a l   A m o u n t   A c t u a l   S a l e s < / K e y > < / a : K e y > < a : V a l u e   i : t y p e = " T a b l e W i d g e t B a s e V i e w S t a t e " / > < / a : K e y V a l u e O f D i a g r a m O b j e c t K e y a n y T y p e z b w N T n L X > < a : K e y V a l u e O f D i a g r a m O b j e c t K e y a n y T y p e z b w N T n L X > < a : K e y > < K e y > C o l u m n s \ F u r n i t u r e   A c t u a l   S a l e s < / K e y > < / a : K e y > < a : V a l u e   i : t y p e = " T a b l e W i d g e t B a s e V i e w S t a t e " / > < / a : K e y V a l u e O f D i a g r a m O b j e c t K e y a n y T y p e z b w N T n L X > < a : K e y V a l u e O f D i a g r a m O b j e c t K e y a n y T y p e z b w N T n L X > < a : K e y > < K e y > C o l u m n s \ C l o t h i n g   A c t u a l   S a l e s < / K e y > < / a : K e y > < a : V a l u e   i : t y p e = " T a b l e W i d g e t B a s e V i e w S t a t e " / > < / a : K e y V a l u e O f D i a g r a m O b j e c t K e y a n y T y p e z b w N T n L X > < a : K e y V a l u e O f D i a g r a m O b j e c t K e y a n y T y p e z b w N T n L X > < a : K e y > < K e y > C o l u m n s \ E l e c t r o n i c s   A c t u a l   S a l e s < / 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  o f   O r d e r   D a t e 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 C o l u m n s \ A c t u a l   S a l e s 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 C o l u m n s \ M o n t h < / 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 M e a s u r e s \ S u m   o f   P r o f i t < / K e y > < / D i a g r a m O b j e c t K e y > < D i a g r a m O b j e c t K e y > < K e y > M e a s u r e s \ S u m   o f   P r o f i t \ T a g I n f o \ F o r m u l a < / K e y > < / D i a g r a m O b j e c t K e y > < D i a g r a m O b j e c t K e y > < K e y > M e a s u r e s \ S u m   o f   P r o f i t \ T a g I n f o \ V a l u e < / K e y > < / D i a g r a m O b j e c t K e y > < D i a g r a m O b j e c t K e y > < K e y > M e a s u r e s \ S u m   o f   Q u a n t i t y < / K e y > < / D i a g r a m O b j e c t K e y > < D i a g r a m O b j e c t K e y > < K e y > M e a s u r e s \ S u m   o f   Q u a n t i t y \ T a g I n f o \ F o r m u l a < / K e y > < / D i a g r a m O b j e c t K e y > < D i a g r a m O b j e c t K e y > < K e y > M e a s u r e s \ S u m   o f   Q u a n t i t y \ T a g I n f o \ V a l u e < / K e y > < / D i a g r a m O b j e c t K e y > < D i a g r a m O b j e c t K e y > < K e y > C o l u m n s \ O r d e r   I D < / K e y > < / D i a g r a m O b j e c t K e y > < D i a g r a m O b j e c t K e y > < K e y > C o l u m n s \ A m o u n t < / K e y > < / D i a g r a m O b j e c t K e y > < D i a g r a m O b j e c t K e y > < K e y > C o l u m n s \ P r o f i t < / K e y > < / D i a g r a m O b j e c t K e y > < D i a g r a m O b j e c t K e y > < K e y > C o l u m n s \ Q u a n t i t y < / K e y > < / D i a g r a m O b j e c t K e y > < D i a g r a m O b j e c t K e y > < K e y > C o l u m n s \ C a t e g o r y < / K e y > < / D i a g r a m O b j e c t K e y > < D i a g r a m O b j e c t K e y > < K e y > C o l u m n s \ S u b - C a t e g o r y < / K e y > < / D i a g r a m O b j e c t K e y > < D i a g r a m O b j e c t K e y > < K e y > C o l u m n s \ O r d e r   D a t e < / K e y > < / D i a g r a m O b j e c t K e y > < D i a g r a m O b j e c t K e y > < K e y > C o l u m n s \ M o n t h < / 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 M e a s u r e s \ S u m   o f   P r o f i t < / K e y > < / a : K e y > < a : V a l u e   i : t y p e = " M e a s u r e G r i d N o d e V i e w S t a t e " > < C o l u m n > 2 < / 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 C o l u m n s \ A m o u n t < / K e y > < / a : K e y > < a : V a l u e   i : t y p e = " M e a s u r e G r i d N o d e V i e w S t a t e " > < C o l u m n > 1 < / C o l u m n > < L a y e d O u t > t r u e < / L a y e d O u t > < / a : V a l u e > < / a : K e y V a l u e O f D i a g r a m O b j e c t K e y a n y T y p e z b w N T n L X > < a : K e y V a l u e O f D i a g r a m O b j e c t K e y a n y T y p e z b w N T n L X > < a : K e y > < K e y > C o l u m n s \ P r o f i t < / 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 C o l u m n s \ S u b - C a t e g o r y < / 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 C o l u m n s \ M o n t h < / K e y > < / a : K e y > < a : V a l u e   i : t y p e = " M e a s u r e G r i d N o d e V i e w S t a t e " > < C o l u m n > 7 < / 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K e y > < / D i a g r a m O b j e c t K e y > < D i a g r a m O b j e c t K e y > < K e y > M e a s u r e s \ S u m   o f   M o n t h \ T a g I n f o \ F o r m u l a < / K e y > < / D i a g r a m O b j e c t K e y > < D i a g r a m O b j e c t K e y > < K e y > M e a s u r e s \ S u m   o f   M o n t h \ T a g I n f o \ V a l u e < / K e y > < / D i a g r a m O b j e c t K e y > < D i a g r a m O b j e c t K e y > < K e y > C o l u m n s \ O r d e r   I D < / K e y > < / D i a g r a m O b j e c t K e y > < D i a g r a m O b j e c t K e y > < K e y > C o l u m n s \ O r d e r   D a t e < / K e y > < / D i a g r a m O b j e c t K e y > < D i a g r a m O b j e c t K e y > < K e y > C o l u m n s \ C u s t o m e r N a m e < / K e y > < / D i a g r a m O b j e c t K e y > < D i a g r a m O b j e c t K e y > < K e y > C o l u m n s \ S t a t e < / K e y > < / D i a g r a m O b j e c t K e y > < D i a g r a m O b j e c t K e y > < K e y > C o l u m n s \ C i t y < / K e y > < / D i a g r a m O b j e c t K e y > < D i a g r a m O b j e c t K e y > < K e y > C o l u m n s \ T o t a l   A m o u n t   A c t u a l   S a l e s < / K e y > < / D i a g r a m O b j e c t K e y > < D i a g r a m O b j e c t K e y > < K e y > C o l u m n s \ F u r n i t u r e   A c t u a l   S a l e s < / K e y > < / D i a g r a m O b j e c t K e y > < D i a g r a m O b j e c t K e y > < K e y > C o l u m n s \ C l o t h i n g   A c t u a l   S a l e s < / K e y > < / D i a g r a m O b j e c t K e y > < D i a g r a m O b j e c t K e y > < K e y > C o l u m n s \ E l e c t r o n i c s   A c t u a l   S a l e s < / K e y > < / D i a g r a m O b j e c t K e y > < D i a g r a m O b j e c t K e y > < K e y > C o l u m n s \ M o n t h < / K e y > < / D i a g r a m O b j e c t K e y > < D i a g r a m O b j e c t K e y > < K e y > M e a s u r e s \ S u m   o f   F u r n i t u r e   A c t u a l   S a l e s < / K e y > < / D i a g r a m O b j e c t K e y > < D i a g r a m O b j e c t K e y > < K e y > M e a s u r e s \ S u m   o f   F u r n i t u r e   A c t u a l   S a l e s \ T a g I n f o \ F o r m u l a < / K e y > < / D i a g r a m O b j e c t K e y > < D i a g r a m O b j e c t K e y > < K e y > M e a s u r e s \ S u m   o f   F u r n i t u r e   A c t u a l   S a l e s \ T a g I n f o \ V a l u e < / K e y > < / D i a g r a m O b j e c t K e y > < D i a g r a m O b j e c t K e y > < K e y > M e a s u r e s \ S u m   o f   C l o t h i n g   A c t u a l   S a l e s < / K e y > < / D i a g r a m O b j e c t K e y > < D i a g r a m O b j e c t K e y > < K e y > M e a s u r e s \ S u m   o f   C l o t h i n g   A c t u a l   S a l e s \ T a g I n f o \ F o r m u l a < / K e y > < / D i a g r a m O b j e c t K e y > < D i a g r a m O b j e c t K e y > < K e y > M e a s u r e s \ S u m   o f   C l o t h i n g   A c t u a l   S a l e s \ T a g I n f o \ V a l u e < / K e y > < / D i a g r a m O b j e c t K e y > < D i a g r a m O b j e c t K e y > < K e y > M e a s u r e s \ S u m   o f   E l e c t r o n i c s   A c t u a l   S a l e s < / K e y > < / D i a g r a m O b j e c t K e y > < D i a g r a m O b j e c t K e y > < K e y > M e a s u r e s \ S u m   o f   E l e c t r o n i c s   A c t u a l   S a l e s \ T a g I n f o \ F o r m u l a < / K e y > < / D i a g r a m O b j e c t K e y > < D i a g r a m O b j e c t K e y > < K e y > M e a s u r e s \ S u m   o f   E l e c t r o n i c s   A c t u a l   S a l e s \ T a g I n f o \ V a l u e < / 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D i a g r a m O b j e c t K e y > < K e y > L i n k s \ & l t ; C o l u m n s \ S u m   o f   F u r n i t u r e   A c t u a l   S a l e s & g t ; - & l t ; M e a s u r e s \ F u r n i t u r e   A c t u a l   S a l e s & g t ; < / K e y > < / D i a g r a m O b j e c t K e y > < D i a g r a m O b j e c t K e y > < K e y > L i n k s \ & l t ; C o l u m n s \ S u m   o f   F u r n i t u r e   A c t u a l   S a l e s & g t ; - & l t ; M e a s u r e s \ F u r n i t u r e   A c t u a l   S a l e s & g t ; \ C O L U M N < / K e y > < / D i a g r a m O b j e c t K e y > < D i a g r a m O b j e c t K e y > < K e y > L i n k s \ & l t ; C o l u m n s \ S u m   o f   F u r n i t u r e   A c t u a l   S a l e s & g t ; - & l t ; M e a s u r e s \ F u r n i t u r e   A c t u a l   S a l e s & g t ; \ M E A S U R E < / K e y > < / D i a g r a m O b j e c t K e y > < D i a g r a m O b j e c t K e y > < K e y > L i n k s \ & l t ; C o l u m n s \ S u m   o f   C l o t h i n g   A c t u a l   S a l e s & g t ; - & l t ; M e a s u r e s \ C l o t h i n g   A c t u a l   S a l e s & g t ; < / K e y > < / D i a g r a m O b j e c t K e y > < D i a g r a m O b j e c t K e y > < K e y > L i n k s \ & l t ; C o l u m n s \ S u m   o f   C l o t h i n g   A c t u a l   S a l e s & g t ; - & l t ; M e a s u r e s \ C l o t h i n g   A c t u a l   S a l e s & g t ; \ C O L U M N < / K e y > < / D i a g r a m O b j e c t K e y > < D i a g r a m O b j e c t K e y > < K e y > L i n k s \ & l t ; C o l u m n s \ S u m   o f   C l o t h i n g   A c t u a l   S a l e s & g t ; - & l t ; M e a s u r e s \ C l o t h i n g   A c t u a l   S a l e s & g t ; \ M E A S U R E < / K e y > < / D i a g r a m O b j e c t K e y > < D i a g r a m O b j e c t K e y > < K e y > L i n k s \ & l t ; C o l u m n s \ S u m   o f   E l e c t r o n i c s   A c t u a l   S a l e s & g t ; - & l t ; M e a s u r e s \ E l e c t r o n i c s   A c t u a l   S a l e s & g t ; < / K e y > < / D i a g r a m O b j e c t K e y > < D i a g r a m O b j e c t K e y > < K e y > L i n k s \ & l t ; C o l u m n s \ S u m   o f   E l e c t r o n i c s   A c t u a l   S a l e s & g t ; - & l t ; M e a s u r e s \ E l e c t r o n i c s   A c t u a l   S a l e s & g t ; \ C O L U M N < / K e y > < / D i a g r a m O b j e c t K e y > < D i a g r a m O b j e c t K e y > < K e y > L i n k s \ & l t ; C o l u m n s \ S u m   o f   E l e c t r o n i c s   A c t u a l   S a l e s & g t ; - & l t ; M e a s u r e s \ E l e c t r o n i c s   A c t u a l   S a l e s & g t ; \ M E A S U R E 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S e l e c t i o n E n d C o l u m n > 6 < / S e l e c t i o n E n d C o l u m n > < S e l e c t i o n S t a r t C o l u m n > 6 < / 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K e y > < / a : K e y > < a : V a l u e   i : t y p e = " M e a s u r e G r i d N o d e V i e w S t a t e " > < C o l u m n > 9 < / 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 C o l u m n s \ C u s t o m e r N a m e < / 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 C o l u m n s \ T o t a l   A m o u n t   A c t u a l   S a l e s < / K e y > < / a : K e y > < a : V a l u e   i : t y p e = " M e a s u r e G r i d N o d e V i e w S t a t e " > < C o l u m n > 5 < / C o l u m n > < L a y e d O u t > t r u e < / L a y e d O u t > < / a : V a l u e > < / a : K e y V a l u e O f D i a g r a m O b j e c t K e y a n y T y p e z b w N T n L X > < a : K e y V a l u e O f D i a g r a m O b j e c t K e y a n y T y p e z b w N T n L X > < a : K e y > < K e y > C o l u m n s \ F u r n i t u r e   A c t u a l   S a l e s < / K e y > < / a : K e y > < a : V a l u e   i : t y p e = " M e a s u r e G r i d N o d e V i e w S t a t e " > < C o l u m n > 6 < / C o l u m n > < L a y e d O u t > t r u e < / L a y e d O u t > < / a : V a l u e > < / a : K e y V a l u e O f D i a g r a m O b j e c t K e y a n y T y p e z b w N T n L X > < a : K e y V a l u e O f D i a g r a m O b j e c t K e y a n y T y p e z b w N T n L X > < a : K e y > < K e y > C o l u m n s \ C l o t h i n g   A c t u a l   S a l e s < / K e y > < / a : K e y > < a : V a l u e   i : t y p e = " M e a s u r e G r i d N o d e V i e w S t a t e " > < C o l u m n > 7 < / C o l u m n > < L a y e d O u t > t r u e < / L a y e d O u t > < / a : V a l u e > < / a : K e y V a l u e O f D i a g r a m O b j e c t K e y a n y T y p e z b w N T n L X > < a : K e y V a l u e O f D i a g r a m O b j e c t K e y a n y T y p e z b w N T n L X > < a : K e y > < K e y > C o l u m n s \ E l e c t r o n i c s   A c t u a l   S a l e s < / 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 M e a s u r e s \ S u m   o f   F u r n i t u r e   A c t u a l   S a l e s < / K e y > < / a : K e y > < a : V a l u e   i : t y p e = " M e a s u r e G r i d N o d e V i e w S t a t e " > < C o l u m n > 6 < / C o l u m n > < L a y e d O u t > t r u e < / L a y e d O u t > < W a s U I I n v i s i b l e > t r u e < / W a s U I I n v i s i b l e > < / a : V a l u e > < / a : K e y V a l u e O f D i a g r a m O b j e c t K e y a n y T y p e z b w N T n L X > < a : K e y V a l u e O f D i a g r a m O b j e c t K e y a n y T y p e z b w N T n L X > < a : K e y > < K e y > M e a s u r e s \ S u m   o f   F u r n i t u r e   A c t u a l   S a l e s \ T a g I n f o \ F o r m u l a < / K e y > < / a : K e y > < a : V a l u e   i : t y p e = " M e a s u r e G r i d V i e w S t a t e I D i a g r a m T a g A d d i t i o n a l I n f o " / > < / a : K e y V a l u e O f D i a g r a m O b j e c t K e y a n y T y p e z b w N T n L X > < a : K e y V a l u e O f D i a g r a m O b j e c t K e y a n y T y p e z b w N T n L X > < a : K e y > < K e y > M e a s u r e s \ S u m   o f   F u r n i t u r e   A c t u a l   S a l e s \ T a g I n f o \ V a l u e < / K e y > < / a : K e y > < a : V a l u e   i : t y p e = " M e a s u r e G r i d V i e w S t a t e I D i a g r a m T a g A d d i t i o n a l I n f o " / > < / a : K e y V a l u e O f D i a g r a m O b j e c t K e y a n y T y p e z b w N T n L X > < a : K e y V a l u e O f D i a g r a m O b j e c t K e y a n y T y p e z b w N T n L X > < a : K e y > < K e y > M e a s u r e s \ S u m   o f   C l o t h i n g   A c t u a l   S a l e s < / K e y > < / a : K e y > < a : V a l u e   i : t y p e = " M e a s u r e G r i d N o d e V i e w S t a t e " > < C o l u m n > 7 < / C o l u m n > < L a y e d O u t > t r u e < / L a y e d O u t > < W a s U I I n v i s i b l e > t r u e < / W a s U I I n v i s i b l e > < / a : V a l u e > < / a : K e y V a l u e O f D i a g r a m O b j e c t K e y a n y T y p e z b w N T n L X > < a : K e y V a l u e O f D i a g r a m O b j e c t K e y a n y T y p e z b w N T n L X > < a : K e y > < K e y > M e a s u r e s \ S u m   o f   C l o t h i n g   A c t u a l   S a l e s \ T a g I n f o \ F o r m u l a < / K e y > < / a : K e y > < a : V a l u e   i : t y p e = " M e a s u r e G r i d V i e w S t a t e I D i a g r a m T a g A d d i t i o n a l I n f o " / > < / a : K e y V a l u e O f D i a g r a m O b j e c t K e y a n y T y p e z b w N T n L X > < a : K e y V a l u e O f D i a g r a m O b j e c t K e y a n y T y p e z b w N T n L X > < a : K e y > < K e y > M e a s u r e s \ S u m   o f   C l o t h i n g   A c t u a l   S a l e s \ T a g I n f o \ V a l u e < / K e y > < / a : K e y > < a : V a l u e   i : t y p e = " M e a s u r e G r i d V i e w S t a t e I D i a g r a m T a g A d d i t i o n a l I n f o " / > < / a : K e y V a l u e O f D i a g r a m O b j e c t K e y a n y T y p e z b w N T n L X > < a : K e y V a l u e O f D i a g r a m O b j e c t K e y a n y T y p e z b w N T n L X > < a : K e y > < K e y > M e a s u r e s \ S u m   o f   E l e c t r o n i c s   A c t u a l   S a l e s < / K e y > < / a : K e y > < a : V a l u e   i : t y p e = " M e a s u r e G r i d N o d e V i e w S t a t e " > < C o l u m n > 8 < / C o l u m n > < L a y e d O u t > t r u e < / L a y e d O u t > < W a s U I I n v i s i b l e > t r u e < / W a s U I I n v i s i b l e > < / a : V a l u e > < / a : K e y V a l u e O f D i a g r a m O b j e c t K e y a n y T y p e z b w N T n L X > < a : K e y V a l u e O f D i a g r a m O b j e c t K e y a n y T y p e z b w N T n L X > < a : K e y > < K e y > M e a s u r e s \ S u m   o f   E l e c t r o n i c s   A c t u a l   S a l e s \ T a g I n f o \ F o r m u l a < / K e y > < / a : K e y > < a : V a l u e   i : t y p e = " M e a s u r e G r i d V i e w S t a t e I D i a g r a m T a g A d d i t i o n a l I n f o " / > < / a : K e y V a l u e O f D i a g r a m O b j e c t K e y a n y T y p e z b w N T n L X > < a : K e y V a l u e O f D i a g r a m O b j e c t K e y a n y T y p e z b w N T n L X > < a : K e y > < K e y > M e a s u r e s \ S u m   o f   E l e c t r o n i c s   A c t u a l   S a l e s \ T a g I n f o \ V a l u e < / K e y > < / a : K e y > < a : V a l u e   i : t y p e = " M e a s u r e G r i d V i e w S t a t e I D i a g r a m T a g A d d i t i o n a l I n f o " / > < / 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a : K e y V a l u e O f D i a g r a m O b j e c t K e y a n y T y p e z b w N T n L X > < a : K e y > < K e y > L i n k s \ & l t ; C o l u m n s \ S u m   o f   F u r n i t u r e   A c t u a l   S a l e s & g t ; - & l t ; M e a s u r e s \ F u r n i t u r e   A c t u a l   S a l e s & g t ; < / K e y > < / a : K e y > < a : V a l u e   i : t y p e = " M e a s u r e G r i d V i e w S t a t e I D i a g r a m L i n k " / > < / a : K e y V a l u e O f D i a g r a m O b j e c t K e y a n y T y p e z b w N T n L X > < a : K e y V a l u e O f D i a g r a m O b j e c t K e y a n y T y p e z b w N T n L X > < a : K e y > < K e y > L i n k s \ & l t ; C o l u m n s \ S u m   o f   F u r n i t u r e   A c t u a l   S a l e s & g t ; - & l t ; M e a s u r e s \ F u r n i t u r e   A c t u a l   S a l e s & g t ; \ C O L U M N < / K e y > < / a : K e y > < a : V a l u e   i : t y p e = " M e a s u r e G r i d V i e w S t a t e I D i a g r a m L i n k E n d p o i n t " / > < / a : K e y V a l u e O f D i a g r a m O b j e c t K e y a n y T y p e z b w N T n L X > < a : K e y V a l u e O f D i a g r a m O b j e c t K e y a n y T y p e z b w N T n L X > < a : K e y > < K e y > L i n k s \ & l t ; C o l u m n s \ S u m   o f   F u r n i t u r e   A c t u a l   S a l e s & g t ; - & l t ; M e a s u r e s \ F u r n i t u r e   A c t u a l   S a l e s & g t ; \ M E A S U R E < / K e y > < / a : K e y > < a : V a l u e   i : t y p e = " M e a s u r e G r i d V i e w S t a t e I D i a g r a m L i n k E n d p o i n t " / > < / a : K e y V a l u e O f D i a g r a m O b j e c t K e y a n y T y p e z b w N T n L X > < a : K e y V a l u e O f D i a g r a m O b j e c t K e y a n y T y p e z b w N T n L X > < a : K e y > < K e y > L i n k s \ & l t ; C o l u m n s \ S u m   o f   C l o t h i n g   A c t u a l   S a l e s & g t ; - & l t ; M e a s u r e s \ C l o t h i n g   A c t u a l   S a l e s & g t ; < / K e y > < / a : K e y > < a : V a l u e   i : t y p e = " M e a s u r e G r i d V i e w S t a t e I D i a g r a m L i n k " / > < / a : K e y V a l u e O f D i a g r a m O b j e c t K e y a n y T y p e z b w N T n L X > < a : K e y V a l u e O f D i a g r a m O b j e c t K e y a n y T y p e z b w N T n L X > < a : K e y > < K e y > L i n k s \ & l t ; C o l u m n s \ S u m   o f   C l o t h i n g   A c t u a l   S a l e s & g t ; - & l t ; M e a s u r e s \ C l o t h i n g   A c t u a l   S a l e s & g t ; \ C O L U M N < / K e y > < / a : K e y > < a : V a l u e   i : t y p e = " M e a s u r e G r i d V i e w S t a t e I D i a g r a m L i n k E n d p o i n t " / > < / a : K e y V a l u e O f D i a g r a m O b j e c t K e y a n y T y p e z b w N T n L X > < a : K e y V a l u e O f D i a g r a m O b j e c t K e y a n y T y p e z b w N T n L X > < a : K e y > < K e y > L i n k s \ & l t ; C o l u m n s \ S u m   o f   C l o t h i n g   A c t u a l   S a l e s & g t ; - & l t ; M e a s u r e s \ C l o t h i n g   A c t u a l   S a l e s & g t ; \ M E A S U R E < / K e y > < / a : K e y > < a : V a l u e   i : t y p e = " M e a s u r e G r i d V i e w S t a t e I D i a g r a m L i n k E n d p o i n t " / > < / a : K e y V a l u e O f D i a g r a m O b j e c t K e y a n y T y p e z b w N T n L X > < a : K e y V a l u e O f D i a g r a m O b j e c t K e y a n y T y p e z b w N T n L X > < a : K e y > < K e y > L i n k s \ & l t ; C o l u m n s \ S u m   o f   E l e c t r o n i c s   A c t u a l   S a l e s & g t ; - & l t ; M e a s u r e s \ E l e c t r o n i c s   A c t u a l   S a l e s & g t ; < / K e y > < / a : K e y > < a : V a l u e   i : t y p e = " M e a s u r e G r i d V i e w S t a t e I D i a g r a m L i n k " / > < / a : K e y V a l u e O f D i a g r a m O b j e c t K e y a n y T y p e z b w N T n L X > < a : K e y V a l u e O f D i a g r a m O b j e c t K e y a n y T y p e z b w N T n L X > < a : K e y > < K e y > L i n k s \ & l t ; C o l u m n s \ S u m   o f   E l e c t r o n i c s   A c t u a l   S a l e s & g t ; - & l t ; M e a s u r e s \ E l e c t r o n i c s   A c t u a l   S a l e s & g t ; \ C O L U M N < / K e y > < / a : K e y > < a : V a l u e   i : t y p e = " M e a s u r e G r i d V i e w S t a t e I D i a g r a m L i n k E n d p o i n t " / > < / a : K e y V a l u e O f D i a g r a m O b j e c t K e y a n y T y p e z b w N T n L X > < a : K e y V a l u e O f D i a g r a m O b j e c t K e y a n y T y p e z b w N T n L X > < a : K e y > < K e y > L i n k s \ & l t ; C o l u m n s \ S u m   o f   E l e c t r o n i c s   A c t u a l   S a l e s & g t ; - & l t ; M e a s u r e s \ E l e c t r o n i c s   A c t u a l   S a l e s & g t ; \ M E A S U R E < / K e y > < / a : K e y > < a : V a l u e   i : t y p e = " M e a s u r e G r i d V i e w S t a t e I D i a g r a m L i n k E n d p o i n t " / > < / a : K e y V a l u e O f D i a g r a m O b j e c t K e y a n y T y p e z b w N T n L X > < / V i e w S t a t e s > < / D i a g r a m M a n a g e r . S e r i a l i z a b l e D i a g r a m > < 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 T a r g e t < / K e y > < / D i a g r a m O b j e c t K e y > < D i a g r a m O b j e c t K e y > < K e y > M e a s u r e s \ S u m   o f   T a r g e t \ T a g I n f o \ F o r m u l a < / K e y > < / D i a g r a m O b j e c t K e y > < D i a g r a m O b j e c t K e y > < K e y > M e a s u r e s \ S u m   o f   T a r g e t \ T a g I n f o \ V a l u e < / K e y > < / D i a g r a m O b j e c t K e y > < D i a g r a m O b j e c t K e y > < K e y > C o l u m n s \ M o n t h   o f   O r d e r   D a t e < / K e y > < / D i a g r a m O b j e c t K e y > < D i a g r a m O b j e c t K e y > < K e y > C o l u m n s \ C a t e g o r y < / K e y > < / D i a g r a m O b j e c t K e y > < D i a g r a m O b j e c t K e y > < K e y > C o l u m n s \ T a r g e t < / K e y > < / D i a g r a m O b j e c t K e y > < D i a g r a m O b j e c t K e y > < K e y > C o l u m n s \ A c t u a l   S a l e s < / K e y > < / D i a g r a m O b j e c t K e y > < D i a g r a m O b j e c t K e y > < K e y > C o l u m n s \ M o n t h < / K e y > < / D i a g r a m O b j e c t K e y > < D i a g r a m O b j e c t K e y > < K e y > L i n k s \ & l t ; C o l u m n s \ S u m   o f   T a r g e t & g t ; - & l t ; M e a s u r e s \ T a r g e t & g t ; < / K e y > < / D i a g r a m O b j e c t K e y > < D i a g r a m O b j e c t K e y > < K e y > L i n k s \ & l t ; C o l u m n s \ S u m   o f   T a r g e t & g t ; - & l t ; M e a s u r e s \ T a r g e t & g t ; \ C O L U M N < / K e y > < / D i a g r a m O b j e c t K e y > < D i a g r a m O b j e c t K e y > < K e y > L i n k s \ & l t ; C o l u m n s \ S u m   o f   T a r g e t & g t ; - & l t ; M e a s u r e s \ T a r g e t & g t ; \ M E A S U R E 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 T a r g e t < / K e y > < / a : K e y > < a : V a l u e   i : t y p e = " M e a s u r e G r i d N o d e V i e w S t a t e " > < C o l u m n > 2 < / C o l u m n > < L a y e d O u t > t r u e < / L a y e d O u t > < W a s U I I n v i s i b l e > t r u e < / W a s U I I n v i s i b l e > < / a : V a l u e > < / a : K e y V a l u e O f D i a g r a m O b j e c t K e y a n y T y p e z b w N T n L X > < a : K e y V a l u e O f D i a g r a m O b j e c t K e y a n y T y p e z b w N T n L X > < a : K e y > < K e y > M e a s u r e s \ S u m   o f   T a r g e t \ T a g I n f o \ F o r m u l a < / K e y > < / a : K e y > < a : V a l u e   i : t y p e = " M e a s u r e G r i d V i e w S t a t e I D i a g r a m T a g A d d i t i o n a l I n f o " / > < / a : K e y V a l u e O f D i a g r a m O b j e c t K e y a n y T y p e z b w N T n L X > < a : K e y V a l u e O f D i a g r a m O b j e c t K e y a n y T y p e z b w N T n L X > < a : K e y > < K e y > M e a s u r e s \ S u m   o f   T a r g e t \ T a g I n f o \ V a l u e < / K e y > < / a : K e y > < a : V a l u e   i : t y p e = " M e a s u r e G r i d V i e w S t a t e I D i a g r a m T a g A d d i t i o n a l I n f o " / > < / a : K e y V a l u e O f D i a g r a m O b j e c t K e y a n y T y p e z b w N T n L X > < a : K e y V a l u e O f D i a g r a m O b j e c t K e y a n y T y p e z b w N T n L X > < a : K e y > < K e y > C o l u m n s \ M o n t h   o f   O r d e r   D a t e 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 C o l u m n s \ T a r g e t < / K e y > < / a : K e y > < a : V a l u e   i : t y p e = " M e a s u r e G r i d N o d e V i e w S t a t e " > < C o l u m n > 2 < / C o l u m n > < L a y e d O u t > t r u e < / L a y e d O u t > < / a : V a l u e > < / a : K e y V a l u e O f D i a g r a m O b j e c t K e y a n y T y p e z b w N T n L X > < a : K e y V a l u e O f D i a g r a m O b j e c t K e y a n y T y p e z b w N T n L X > < a : K e y > < K e y > C o l u m n s \ A c t u a l   S a l e s < / 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 L i n k s \ & l t ; C o l u m n s \ S u m   o f   T a r g e t & g t ; - & l t ; M e a s u r e s \ T a r g e t & g t ; < / K e y > < / a : K e y > < a : V a l u e   i : t y p e = " M e a s u r e G r i d V i e w S t a t e I D i a g r a m L i n k " / > < / a : K e y V a l u e O f D i a g r a m O b j e c t K e y a n y T y p e z b w N T n L X > < a : K e y V a l u e O f D i a g r a m O b j e c t K e y a n y T y p e z b w N T n L X > < a : K e y > < K e y > L i n k s \ & l t ; C o l u m n s \ S u m   o f   T a r g e t & g t ; - & l t ; M e a s u r e s \ T a r g e t & g t ; \ C O L U M N < / K e y > < / a : K e y > < a : V a l u e   i : t y p e = " M e a s u r e G r i d V i e w S t a t e I D i a g r a m L i n k E n d p o i n t " / > < / a : K e y V a l u e O f D i a g r a m O b j e c t K e y a n y T y p e z b w N T n L X > < a : K e y V a l u e O f D i a g r a m O b j e c t K e y a n y T y p e z b w N T n L X > < a : K e y > < K e y > L i n k s \ & l t ; C o l u m n s \ S u m   o f   T a r g e t & g t ; - & l t ; M e a s u r e s \ T a r g e t & g t ; \ M E A S U R E 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 T a b l e 4 < / K e y > < V a l u e   x m l n s : a = " h t t p : / / s c h e m a s . d a t a c o n t r a c t . o r g / 2 0 0 4 / 0 7 / M i c r o s o f t . A n a l y s i s S e r v i c e s . C o m m o n " > < a : H a s F o c u s > t r u e < / a : H a s F o c u s > < a : S i z e A t D p i 9 6 > 1 4 3 < / a : S i z e A t D p i 9 6 > < a : V i s i b l e > t r u e < / a : V i s i b l e > < / V a l u e > < / K e y V a l u e O f s t r i n g S a n d b o x E d i t o r . M e a s u r e G r i d S t a t e S c d E 3 5 R y > < 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 T a b l e 6 < / 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 2 0 2 4 - 0 9 - 2 7 T 1 8 : 1 7 : 2 4 . 6 1 8 0 9 0 7 - 0 7 : 0 0 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 A m o u n t < / s t r i n g > < / k e y > < v a l u e > < i n t > 1 2 3 < / i n t > < / v a l u e > < / i t e m > < i t e m > < k e y > < s t r i n g > P r o f i t < / s t r i n g > < / k e y > < v a l u e > < i n t > 9 9 < / i n t > < / v a l u e > < / i t e m > < i t e m > < k e y > < s t r i n g > Q u a n t i t y < / s t r i n g > < / k e y > < v a l u e > < i n t > 1 2 8 < / i n t > < / v a l u e > < / i t e m > < i t e m > < k e y > < s t r i n g > C a t e g o r y < / s t r i n g > < / k e y > < v a l u e > < i n t > 1 3 0 < / i n t > < / v a l u e > < / i t e m > < i t e m > < k e y > < s t r i n g > S u b - C a t e g o r y < / s t r i n g > < / k e y > < v a l u e > < i n t > 1 7 1 < / i n t > < / v a l u e > < / i t e m > < / C o l u m n W i d t h s > < C o l u m n D i s p l a y I n d e x > < i t e m > < k e y > < s t r i n g > O r d e r   I D < / s t r i n g > < / k e y > < v a l u e > < i n t > 0 < / i n t > < / v a l u e > < / i t e m > < i t e m > < k e y > < s t r i n g > A m o u n t < / s t r i n g > < / k e y > < v a l u e > < i n t > 1 < / i n t > < / v a l u e > < / i t e m > < i t e m > < k e y > < s t r i n g > P r o f i t < / s t r i n g > < / k e y > < v a l u e > < i n t > 2 < / i n t > < / v a l u e > < / i t e m > < i t e m > < k e y > < s t r i n g > Q u a n t i t y < / s t r i n g > < / k e y > < v a l u e > < i n t > 3 < / i n t > < / v a l u e > < / i t e m > < i t e m > < k e y > < s t r i n g > C a t e g o r y < / s t r i n g > < / k e y > < v a l u e > < i n t > 4 < / i n t > < / v a l u e > < / i t e m > < i t e m > < k e y > < s t r i n g > S u b - C a t e g o r y < / 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 O r d e r   D a t e < / s t r i n g > < / k e y > < v a l u e > < i n t > 1 5 1 < / i n t > < / v a l u e > < / i t e m > < i t e m > < k e y > < s t r i n g > C u s t o m e r N a m e < / s t r i n g > < / k e y > < v a l u e > < i n t > 1 9 2 < / i n t > < / v a l u e > < / i t e m > < i t e m > < k e y > < s t r i n g > S t a t e < / s t r i n g > < / k e y > < v a l u e > < i n t > 9 5 < / i n t > < / v a l u e > < / i t e m > < i t e m > < k e y > < s t r i n g > C i t y < / s t r i n g > < / k e y > < v a l u e > < i n t > 8 3 < / i n t > < / v a l u e > < / i t e m > < i t e m > < k e y > < s t r i n g > T o t a l   A m o u n t   A c t u a l   S a l e s < / s t r i n g > < / k e y > < v a l u e > < i n t > 2 8 5 < / i n t > < / v a l u e > < / i t e m > < i t e m > < k e y > < s t r i n g > F u r n i t u r e   A c t u a l   S a l e s < / s t r i n g > < / k e y > < v a l u e > < i n t > 2 4 7 < / i n t > < / v a l u e > < / i t e m > < i t e m > < k e y > < s t r i n g > C l o t h i n g   A c t u a l   S a l e s < / s t r i n g > < / k e y > < v a l u e > < i n t > 2 3 7 < / i n t > < / v a l u e > < / i t e m > < i t e m > < k e y > < s t r i n g > E l e c t r o n i c s   A c t u a l   S a l e s < / s t r i n g > < / k e y > < v a l u e > < i n t > 2 6 0 < / i n t > < / v a l u e > < / i t e m > < i t e m > < k e y > < s t r i n g > M o n t h < / s t r i n g > < / k e y > < v a l u e > < i n t > 1 1 1 < / i n t > < / v a l u e > < / i t e m > < / C o l u m n W i d t h s > < C o l u m n D i s p l a y I n d e x > < i t e m > < k e y > < s t r i n g > O r d e r   I D < / s t r i n g > < / k e y > < v a l u e > < i n t > 0 < / i n t > < / v a l u e > < / i t e m > < i t e m > < k e y > < s t r i n g > O r d e r   D a t e < / s t r i n g > < / k e y > < v a l u e > < i n t > 1 < / i n t > < / v a l u e > < / i t e m > < i t e m > < k e y > < s t r i n g > C u s t o m e r N a m e < / s t r i n g > < / k e y > < v a l u e > < i n t > 2 < / i n t > < / v a l u e > < / i t e m > < i t e m > < k e y > < s t r i n g > S t a t e < / s t r i n g > < / k e y > < v a l u e > < i n t > 3 < / i n t > < / v a l u e > < / i t e m > < i t e m > < k e y > < s t r i n g > C i t y < / s t r i n g > < / k e y > < v a l u e > < i n t > 4 < / i n t > < / v a l u e > < / i t e m > < i t e m > < k e y > < s t r i n g > T o t a l   A m o u n t   A c t u a l   S a l e s < / s t r i n g > < / k e y > < v a l u e > < i n t > 5 < / i n t > < / v a l u e > < / i t e m > < i t e m > < k e y > < s t r i n g > F u r n i t u r e   A c t u a l   S a l e s < / s t r i n g > < / k e y > < v a l u e > < i n t > 6 < / i n t > < / v a l u e > < / i t e m > < i t e m > < k e y > < s t r i n g > C l o t h i n g   A c t u a l   S a l e s < / s t r i n g > < / k e y > < v a l u e > < i n t > 7 < / i n t > < / v a l u e > < / i t e m > < i t e m > < k e y > < s t r i n g > E l e c t r o n i c s   A c t u a l   S a l e s < / s t r i n g > < / k e y > < v a l u e > < i n t > 8 < / i n t > < / v a l u e > < / i t e m > < i t e m > < k e y > < s t r i n g > M o n t h < / 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T a b l e 6 ] ] > < / C u s t o m C o n t e n t > < / G e m i n i > 
</file>

<file path=customXml/itemProps1.xml><?xml version="1.0" encoding="utf-8"?>
<ds:datastoreItem xmlns:ds="http://schemas.openxmlformats.org/officeDocument/2006/customXml" ds:itemID="{F6A3F6E4-7439-4B74-8F74-464A68D69452}">
  <ds:schemaRefs/>
</ds:datastoreItem>
</file>

<file path=customXml/itemProps10.xml><?xml version="1.0" encoding="utf-8"?>
<ds:datastoreItem xmlns:ds="http://schemas.openxmlformats.org/officeDocument/2006/customXml" ds:itemID="{0374CAEF-22BA-43E0-B58A-444810917EFB}">
  <ds:schemaRefs/>
</ds:datastoreItem>
</file>

<file path=customXml/itemProps11.xml><?xml version="1.0" encoding="utf-8"?>
<ds:datastoreItem xmlns:ds="http://schemas.openxmlformats.org/officeDocument/2006/customXml" ds:itemID="{0F92E5AC-B879-40C1-8E20-E7F9FFB905E1}">
  <ds:schemaRefs/>
</ds:datastoreItem>
</file>

<file path=customXml/itemProps12.xml><?xml version="1.0" encoding="utf-8"?>
<ds:datastoreItem xmlns:ds="http://schemas.openxmlformats.org/officeDocument/2006/customXml" ds:itemID="{986CF816-36C8-4C65-9E7B-C5EA702E01A5}">
  <ds:schemaRefs/>
</ds:datastoreItem>
</file>

<file path=customXml/itemProps13.xml><?xml version="1.0" encoding="utf-8"?>
<ds:datastoreItem xmlns:ds="http://schemas.openxmlformats.org/officeDocument/2006/customXml" ds:itemID="{2CAC3DE6-75CB-46D9-9073-FC25ABF7F68B}">
  <ds:schemaRefs/>
</ds:datastoreItem>
</file>

<file path=customXml/itemProps14.xml><?xml version="1.0" encoding="utf-8"?>
<ds:datastoreItem xmlns:ds="http://schemas.openxmlformats.org/officeDocument/2006/customXml" ds:itemID="{08AE435C-B37F-410B-9136-CE7FF18681A2}">
  <ds:schemaRefs/>
</ds:datastoreItem>
</file>

<file path=customXml/itemProps15.xml><?xml version="1.0" encoding="utf-8"?>
<ds:datastoreItem xmlns:ds="http://schemas.openxmlformats.org/officeDocument/2006/customXml" ds:itemID="{8B66FCA8-7D48-4B34-B723-0CB62DFD297C}">
  <ds:schemaRefs/>
</ds:datastoreItem>
</file>

<file path=customXml/itemProps16.xml><?xml version="1.0" encoding="utf-8"?>
<ds:datastoreItem xmlns:ds="http://schemas.openxmlformats.org/officeDocument/2006/customXml" ds:itemID="{9603639C-D1F3-4825-99C5-8E29D8BA2569}">
  <ds:schemaRefs/>
</ds:datastoreItem>
</file>

<file path=customXml/itemProps17.xml><?xml version="1.0" encoding="utf-8"?>
<ds:datastoreItem xmlns:ds="http://schemas.openxmlformats.org/officeDocument/2006/customXml" ds:itemID="{3087023E-412B-4DCF-8EE9-5146A915D2E2}">
  <ds:schemaRefs/>
</ds:datastoreItem>
</file>

<file path=customXml/itemProps18.xml><?xml version="1.0" encoding="utf-8"?>
<ds:datastoreItem xmlns:ds="http://schemas.openxmlformats.org/officeDocument/2006/customXml" ds:itemID="{F74E1F97-4B3E-47DE-91E7-E41A8422A456}">
  <ds:schemaRefs/>
</ds:datastoreItem>
</file>

<file path=customXml/itemProps19.xml><?xml version="1.0" encoding="utf-8"?>
<ds:datastoreItem xmlns:ds="http://schemas.openxmlformats.org/officeDocument/2006/customXml" ds:itemID="{811078EF-89F3-4762-850F-5B528E522E53}">
  <ds:schemaRefs/>
</ds:datastoreItem>
</file>

<file path=customXml/itemProps2.xml><?xml version="1.0" encoding="utf-8"?>
<ds:datastoreItem xmlns:ds="http://schemas.openxmlformats.org/officeDocument/2006/customXml" ds:itemID="{F78AB437-230A-41D1-89E6-5995755F10ED}">
  <ds:schemaRefs/>
</ds:datastoreItem>
</file>

<file path=customXml/itemProps3.xml><?xml version="1.0" encoding="utf-8"?>
<ds:datastoreItem xmlns:ds="http://schemas.openxmlformats.org/officeDocument/2006/customXml" ds:itemID="{05B2E67E-1195-486A-99D8-00884694375F}">
  <ds:schemaRefs/>
</ds:datastoreItem>
</file>

<file path=customXml/itemProps4.xml><?xml version="1.0" encoding="utf-8"?>
<ds:datastoreItem xmlns:ds="http://schemas.openxmlformats.org/officeDocument/2006/customXml" ds:itemID="{DEBF0BAA-68FB-4D6B-8DC4-802E8B775CA1}">
  <ds:schemaRefs/>
</ds:datastoreItem>
</file>

<file path=customXml/itemProps5.xml><?xml version="1.0" encoding="utf-8"?>
<ds:datastoreItem xmlns:ds="http://schemas.openxmlformats.org/officeDocument/2006/customXml" ds:itemID="{60DD7170-092E-4EFB-AB12-CA98D0A342B4}">
  <ds:schemaRefs/>
</ds:datastoreItem>
</file>

<file path=customXml/itemProps6.xml><?xml version="1.0" encoding="utf-8"?>
<ds:datastoreItem xmlns:ds="http://schemas.openxmlformats.org/officeDocument/2006/customXml" ds:itemID="{421875C7-5826-4885-9CEB-12D4242A31B4}">
  <ds:schemaRefs/>
</ds:datastoreItem>
</file>

<file path=customXml/itemProps7.xml><?xml version="1.0" encoding="utf-8"?>
<ds:datastoreItem xmlns:ds="http://schemas.openxmlformats.org/officeDocument/2006/customXml" ds:itemID="{108BD819-3F72-4007-B318-76A8DA002809}">
  <ds:schemaRefs/>
</ds:datastoreItem>
</file>

<file path=customXml/itemProps8.xml><?xml version="1.0" encoding="utf-8"?>
<ds:datastoreItem xmlns:ds="http://schemas.openxmlformats.org/officeDocument/2006/customXml" ds:itemID="{EBA4DAB4-7156-4236-A977-B9F2F7AA6EFB}">
  <ds:schemaRefs/>
</ds:datastoreItem>
</file>

<file path=customXml/itemProps9.xml><?xml version="1.0" encoding="utf-8"?>
<ds:datastoreItem xmlns:ds="http://schemas.openxmlformats.org/officeDocument/2006/customXml" ds:itemID="{EB492685-4809-47B4-9569-38F1203DE0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17</vt:i4>
      </vt:variant>
    </vt:vector>
  </HeadingPairs>
  <TitlesOfParts>
    <vt:vector size="26" baseType="lpstr">
      <vt:lpstr>Dashboard</vt:lpstr>
      <vt:lpstr>List of Orders</vt:lpstr>
      <vt:lpstr>Order Details</vt:lpstr>
      <vt:lpstr>Sales target</vt:lpstr>
      <vt:lpstr>Pivot</vt:lpstr>
      <vt:lpstr>sales map</vt:lpstr>
      <vt:lpstr>PowerPivot1</vt:lpstr>
      <vt:lpstr>PowerPivot2</vt:lpstr>
      <vt:lpstr>PowerPivot3</vt:lpstr>
      <vt:lpstr>Accessories</vt:lpstr>
      <vt:lpstr>Bookcases</vt:lpstr>
      <vt:lpstr>cat1_</vt:lpstr>
      <vt:lpstr>cat2_</vt:lpstr>
      <vt:lpstr>cat3_</vt:lpstr>
      <vt:lpstr>Chairs</vt:lpstr>
      <vt:lpstr>Clothing</vt:lpstr>
      <vt:lpstr>Electronic_Games</vt:lpstr>
      <vt:lpstr>Electronics</vt:lpstr>
      <vt:lpstr>Furniture</vt:lpstr>
      <vt:lpstr>money1</vt:lpstr>
      <vt:lpstr>money2</vt:lpstr>
      <vt:lpstr>money3</vt:lpstr>
      <vt:lpstr>Profits</vt:lpstr>
      <vt:lpstr>Qty</vt:lpstr>
      <vt:lpstr>Sales</vt:lpstr>
      <vt:lpstr>PowerPivot1!Total_Profit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Student User</cp:lastModifiedBy>
  <dcterms:created xsi:type="dcterms:W3CDTF">2024-09-25T20:16:05Z</dcterms:created>
  <dcterms:modified xsi:type="dcterms:W3CDTF">2024-09-28T01:17:25Z</dcterms:modified>
</cp:coreProperties>
</file>