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W38" i="1" l="1"/>
  <c r="R27" i="1" l="1"/>
  <c r="S27" i="1" s="1"/>
  <c r="R28" i="1"/>
  <c r="R29" i="1"/>
  <c r="T29" i="1" s="1"/>
  <c r="S29" i="1"/>
  <c r="R30" i="1"/>
  <c r="R31" i="1"/>
  <c r="S31" i="1"/>
  <c r="R32" i="1"/>
  <c r="S32" i="1"/>
  <c r="T32" i="1" s="1"/>
  <c r="R33" i="1"/>
  <c r="R34" i="1"/>
  <c r="R35" i="1"/>
  <c r="R36" i="1"/>
  <c r="S36" i="1"/>
  <c r="T36" i="1" s="1"/>
  <c r="R37" i="1"/>
  <c r="R38" i="1"/>
  <c r="R39" i="1"/>
  <c r="R40" i="1"/>
  <c r="S40" i="1"/>
  <c r="T40" i="1" s="1"/>
  <c r="R41" i="1"/>
  <c r="R42" i="1"/>
  <c r="R43" i="1"/>
  <c r="S43" i="1" s="1"/>
  <c r="R44" i="1"/>
  <c r="S44" i="1" s="1"/>
  <c r="T44" i="1" s="1"/>
  <c r="R45" i="1"/>
  <c r="S45" i="1"/>
  <c r="T45" i="1" s="1"/>
  <c r="R46" i="1"/>
  <c r="R47" i="1"/>
  <c r="S47" i="1" s="1"/>
  <c r="R48" i="1"/>
  <c r="S48" i="1"/>
  <c r="T48" i="1" s="1"/>
  <c r="R49" i="1"/>
  <c r="S49" i="1" s="1"/>
  <c r="T49" i="1" s="1"/>
  <c r="R50" i="1"/>
  <c r="R51" i="1"/>
  <c r="R52" i="1"/>
  <c r="S52" i="1"/>
  <c r="T52" i="1" s="1"/>
  <c r="R53" i="1"/>
  <c r="S53" i="1" s="1"/>
  <c r="T53" i="1"/>
  <c r="R54" i="1"/>
  <c r="R55" i="1"/>
  <c r="R56" i="1"/>
  <c r="S56" i="1"/>
  <c r="T56" i="1" s="1"/>
  <c r="R57" i="1"/>
  <c r="S57" i="1" s="1"/>
  <c r="T57" i="1" s="1"/>
  <c r="R58" i="1"/>
  <c r="R59" i="1"/>
  <c r="S59" i="1" s="1"/>
  <c r="R60" i="1"/>
  <c r="R61" i="1"/>
  <c r="S61" i="1"/>
  <c r="T61" i="1" s="1"/>
  <c r="R62" i="1"/>
  <c r="R63" i="1"/>
  <c r="S63" i="1"/>
  <c r="R64" i="1"/>
  <c r="S64" i="1" s="1"/>
  <c r="R65" i="1"/>
  <c r="R66" i="1"/>
  <c r="R67" i="1"/>
  <c r="R68" i="1"/>
  <c r="S68" i="1" s="1"/>
  <c r="R69" i="1"/>
  <c r="R70" i="1"/>
  <c r="R71" i="1"/>
  <c r="R72" i="1"/>
  <c r="S72" i="1" s="1"/>
  <c r="R73" i="1"/>
  <c r="R74" i="1"/>
  <c r="R75" i="1"/>
  <c r="S75" i="1" s="1"/>
  <c r="R76" i="1"/>
  <c r="S76" i="1" s="1"/>
  <c r="T76" i="1" s="1"/>
  <c r="R77" i="1"/>
  <c r="S77" i="1" s="1"/>
  <c r="R78" i="1"/>
  <c r="R79" i="1"/>
  <c r="S79" i="1" s="1"/>
  <c r="R80" i="1"/>
  <c r="S80" i="1"/>
  <c r="T80" i="1" s="1"/>
  <c r="R81" i="1"/>
  <c r="S81" i="1"/>
  <c r="T81" i="1"/>
  <c r="R82" i="1"/>
  <c r="R83" i="1"/>
  <c r="R84" i="1"/>
  <c r="S84" i="1"/>
  <c r="T84" i="1" s="1"/>
  <c r="R85" i="1"/>
  <c r="S85" i="1"/>
  <c r="T85" i="1"/>
  <c r="R86" i="1"/>
  <c r="R87" i="1"/>
  <c r="R88" i="1"/>
  <c r="S88" i="1"/>
  <c r="T88" i="1" s="1"/>
  <c r="R89" i="1"/>
  <c r="S89" i="1"/>
  <c r="T89" i="1"/>
  <c r="R90" i="1"/>
  <c r="R91" i="1"/>
  <c r="S91" i="1"/>
  <c r="R92" i="1"/>
  <c r="R93" i="1"/>
  <c r="S93" i="1"/>
  <c r="T93" i="1" s="1"/>
  <c r="R94" i="1"/>
  <c r="R95" i="1"/>
  <c r="S95" i="1"/>
  <c r="R96" i="1"/>
  <c r="S96" i="1" s="1"/>
  <c r="R97" i="1"/>
  <c r="R98" i="1"/>
  <c r="R99" i="1"/>
  <c r="R100" i="1"/>
  <c r="S100" i="1" s="1"/>
  <c r="R101" i="1"/>
  <c r="R102" i="1"/>
  <c r="R103" i="1"/>
  <c r="R104" i="1"/>
  <c r="S104" i="1" s="1"/>
  <c r="R105" i="1"/>
  <c r="R106" i="1"/>
  <c r="R107" i="1"/>
  <c r="S107" i="1" s="1"/>
  <c r="R108" i="1"/>
  <c r="S108" i="1"/>
  <c r="T108" i="1"/>
  <c r="R109" i="1"/>
  <c r="S109" i="1" s="1"/>
  <c r="T109" i="1" s="1"/>
  <c r="R110" i="1"/>
  <c r="R111" i="1"/>
  <c r="S111" i="1" s="1"/>
  <c r="R112" i="1"/>
  <c r="S112" i="1"/>
  <c r="R113" i="1"/>
  <c r="S113" i="1"/>
  <c r="T113" i="1"/>
  <c r="R114" i="1"/>
  <c r="R115" i="1"/>
  <c r="R116" i="1"/>
  <c r="T116" i="1" s="1"/>
  <c r="S116" i="1"/>
  <c r="R117" i="1"/>
  <c r="S117" i="1"/>
  <c r="T117" i="1"/>
  <c r="R118" i="1"/>
  <c r="R119" i="1"/>
  <c r="R120" i="1"/>
  <c r="S120" i="1"/>
  <c r="R121" i="1"/>
  <c r="S121" i="1"/>
  <c r="T121" i="1"/>
  <c r="R122" i="1"/>
  <c r="R123" i="1"/>
  <c r="S123" i="1"/>
  <c r="R124" i="1"/>
  <c r="R125" i="1"/>
  <c r="S125" i="1" s="1"/>
  <c r="T125" i="1" s="1"/>
  <c r="R126" i="1"/>
  <c r="R127" i="1"/>
  <c r="R128" i="1"/>
  <c r="R129" i="1"/>
  <c r="T129" i="1" s="1"/>
  <c r="S129" i="1"/>
  <c r="R130" i="1"/>
  <c r="R131" i="1"/>
  <c r="S131" i="1"/>
  <c r="R132" i="1"/>
  <c r="R133" i="1"/>
  <c r="S133" i="1"/>
  <c r="T133" i="1"/>
  <c r="R134" i="1"/>
  <c r="S134" i="1" s="1"/>
  <c r="T134" i="1" s="1"/>
  <c r="R135" i="1"/>
  <c r="R136" i="1"/>
  <c r="S136" i="1" s="1"/>
  <c r="T136" i="1" s="1"/>
  <c r="R137" i="1"/>
  <c r="R138" i="1"/>
  <c r="R139" i="1"/>
  <c r="S139" i="1" s="1"/>
  <c r="R140" i="1"/>
  <c r="R141" i="1"/>
  <c r="T141" i="1" s="1"/>
  <c r="S141" i="1"/>
  <c r="R142" i="1"/>
  <c r="S142" i="1"/>
  <c r="T142" i="1"/>
  <c r="R143" i="1"/>
  <c r="R144" i="1"/>
  <c r="S144" i="1"/>
  <c r="T144" i="1"/>
  <c r="R145" i="1"/>
  <c r="S145" i="1" s="1"/>
  <c r="T145" i="1" s="1"/>
  <c r="R146" i="1"/>
  <c r="R147" i="1"/>
  <c r="S147" i="1" s="1"/>
  <c r="R148" i="1"/>
  <c r="R149" i="1"/>
  <c r="R150" i="1"/>
  <c r="T150" i="1" s="1"/>
  <c r="S150" i="1"/>
  <c r="R151" i="1"/>
  <c r="R152" i="1"/>
  <c r="S152" i="1"/>
  <c r="R153" i="1"/>
  <c r="S153" i="1"/>
  <c r="T153" i="1"/>
  <c r="R154" i="1"/>
  <c r="R155" i="1"/>
  <c r="S155" i="1"/>
  <c r="R156" i="1"/>
  <c r="R157" i="1"/>
  <c r="S157" i="1" s="1"/>
  <c r="T157" i="1" s="1"/>
  <c r="R158" i="1"/>
  <c r="R159" i="1"/>
  <c r="R160" i="1"/>
  <c r="R161" i="1"/>
  <c r="T161" i="1" s="1"/>
  <c r="S161" i="1"/>
  <c r="R162" i="1"/>
  <c r="R163" i="1"/>
  <c r="S163" i="1"/>
  <c r="R164" i="1"/>
  <c r="R165" i="1"/>
  <c r="S165" i="1"/>
  <c r="T165" i="1"/>
  <c r="R166" i="1"/>
  <c r="S166" i="1" s="1"/>
  <c r="T166" i="1" s="1"/>
  <c r="R167" i="1"/>
  <c r="R168" i="1"/>
  <c r="S168" i="1" s="1"/>
  <c r="T168" i="1" s="1"/>
  <c r="R169" i="1"/>
  <c r="R170" i="1"/>
  <c r="R171" i="1"/>
  <c r="S171" i="1" s="1"/>
  <c r="R172" i="1"/>
  <c r="R173" i="1"/>
  <c r="T173" i="1" s="1"/>
  <c r="S173" i="1"/>
  <c r="R174" i="1"/>
  <c r="S174" i="1"/>
  <c r="T174" i="1"/>
  <c r="R175" i="1"/>
  <c r="R176" i="1"/>
  <c r="S176" i="1"/>
  <c r="T176" i="1"/>
  <c r="R177" i="1"/>
  <c r="S177" i="1" s="1"/>
  <c r="T177" i="1" s="1"/>
  <c r="R178" i="1"/>
  <c r="R179" i="1"/>
  <c r="S179" i="1" s="1"/>
  <c r="R180" i="1"/>
  <c r="R181" i="1"/>
  <c r="R182" i="1"/>
  <c r="T182" i="1" s="1"/>
  <c r="S182" i="1"/>
  <c r="R183" i="1"/>
  <c r="R184" i="1"/>
  <c r="S184" i="1"/>
  <c r="R185" i="1"/>
  <c r="S185" i="1"/>
  <c r="T185" i="1"/>
  <c r="R186" i="1"/>
  <c r="R187" i="1"/>
  <c r="S187" i="1"/>
  <c r="R188" i="1"/>
  <c r="R189" i="1"/>
  <c r="S189" i="1" s="1"/>
  <c r="T189" i="1" s="1"/>
  <c r="R190" i="1"/>
  <c r="R191" i="1"/>
  <c r="R192" i="1"/>
  <c r="R193" i="1"/>
  <c r="T193" i="1" s="1"/>
  <c r="S193" i="1"/>
  <c r="R194" i="1"/>
  <c r="R195" i="1"/>
  <c r="S195" i="1"/>
  <c r="R196" i="1"/>
  <c r="R197" i="1"/>
  <c r="S197" i="1"/>
  <c r="R198" i="1"/>
  <c r="R199" i="1"/>
  <c r="S199" i="1"/>
  <c r="R200" i="1"/>
  <c r="R201" i="1"/>
  <c r="S201" i="1"/>
  <c r="R202" i="1"/>
  <c r="S202" i="1" s="1"/>
  <c r="T202" i="1" s="1"/>
  <c r="R203" i="1"/>
  <c r="R204" i="1"/>
  <c r="R205" i="1"/>
  <c r="S205" i="1" s="1"/>
  <c r="R206" i="1"/>
  <c r="S206" i="1"/>
  <c r="T206" i="1"/>
  <c r="R207" i="1"/>
  <c r="S207" i="1" s="1"/>
  <c r="T207" i="1" s="1"/>
  <c r="R208" i="1"/>
  <c r="R209" i="1"/>
  <c r="S209" i="1" s="1"/>
  <c r="R210" i="1"/>
  <c r="T210" i="1" s="1"/>
  <c r="S210" i="1"/>
  <c r="R211" i="1"/>
  <c r="S211" i="1"/>
  <c r="T211" i="1"/>
  <c r="R212" i="1"/>
  <c r="R213" i="1"/>
  <c r="S213" i="1"/>
  <c r="R214" i="1"/>
  <c r="R215" i="1"/>
  <c r="S215" i="1"/>
  <c r="R216" i="1"/>
  <c r="R217" i="1"/>
  <c r="S217" i="1"/>
  <c r="R218" i="1"/>
  <c r="S218" i="1" s="1"/>
  <c r="T218" i="1" s="1"/>
  <c r="R219" i="1"/>
  <c r="R220" i="1"/>
  <c r="R221" i="1"/>
  <c r="S221" i="1" s="1"/>
  <c r="R222" i="1"/>
  <c r="S222" i="1"/>
  <c r="T222" i="1"/>
  <c r="R223" i="1"/>
  <c r="S223" i="1" s="1"/>
  <c r="T223" i="1" s="1"/>
  <c r="R224" i="1"/>
  <c r="R225" i="1"/>
  <c r="S225" i="1" s="1"/>
  <c r="R226" i="1"/>
  <c r="T226" i="1" s="1"/>
  <c r="S226" i="1"/>
  <c r="R227" i="1"/>
  <c r="S227" i="1"/>
  <c r="T227" i="1"/>
  <c r="R228" i="1"/>
  <c r="R229" i="1"/>
  <c r="S229" i="1"/>
  <c r="R230" i="1"/>
  <c r="R231" i="1"/>
  <c r="S231" i="1"/>
  <c r="R232" i="1"/>
  <c r="R233" i="1"/>
  <c r="S233" i="1"/>
  <c r="R234" i="1"/>
  <c r="S234" i="1" s="1"/>
  <c r="T234" i="1" s="1"/>
  <c r="R235" i="1"/>
  <c r="R236" i="1"/>
  <c r="R237" i="1"/>
  <c r="S237" i="1" s="1"/>
  <c r="R238" i="1"/>
  <c r="S238" i="1"/>
  <c r="T238" i="1"/>
  <c r="R239" i="1"/>
  <c r="S239" i="1" s="1"/>
  <c r="T239" i="1" s="1"/>
  <c r="R240" i="1"/>
  <c r="R241" i="1"/>
  <c r="S241" i="1" s="1"/>
  <c r="R242" i="1"/>
  <c r="T242" i="1" s="1"/>
  <c r="S242" i="1"/>
  <c r="R243" i="1"/>
  <c r="S243" i="1"/>
  <c r="T243" i="1"/>
  <c r="R244" i="1"/>
  <c r="R245" i="1"/>
  <c r="S245" i="1"/>
  <c r="R246" i="1"/>
  <c r="R247" i="1"/>
  <c r="S247" i="1"/>
  <c r="R248" i="1"/>
  <c r="R249" i="1"/>
  <c r="S249" i="1"/>
  <c r="R250" i="1"/>
  <c r="S250" i="1" s="1"/>
  <c r="T250" i="1" s="1"/>
  <c r="R251" i="1"/>
  <c r="S251" i="1" s="1"/>
  <c r="R252" i="1"/>
  <c r="S252" i="1"/>
  <c r="R253" i="1"/>
  <c r="R254" i="1"/>
  <c r="S254" i="1" s="1"/>
  <c r="T254" i="1" s="1"/>
  <c r="R255" i="1"/>
  <c r="S255" i="1" s="1"/>
  <c r="R256" i="1"/>
  <c r="S256" i="1"/>
  <c r="R257" i="1"/>
  <c r="R258" i="1"/>
  <c r="T258" i="1" s="1"/>
  <c r="S258" i="1"/>
  <c r="R259" i="1"/>
  <c r="R260" i="1"/>
  <c r="S260" i="1"/>
  <c r="R261" i="1"/>
  <c r="S261" i="1" s="1"/>
  <c r="R262" i="1"/>
  <c r="T262" i="1" s="1"/>
  <c r="S262" i="1"/>
  <c r="R263" i="1"/>
  <c r="S263" i="1"/>
  <c r="R264" i="1"/>
  <c r="S264" i="1" s="1"/>
  <c r="R265" i="1"/>
  <c r="S265" i="1"/>
  <c r="T265" i="1"/>
  <c r="R266" i="1"/>
  <c r="S266" i="1" s="1"/>
  <c r="T266" i="1" s="1"/>
  <c r="R267" i="1"/>
  <c r="R268" i="1"/>
  <c r="S268" i="1" s="1"/>
  <c r="R269" i="1"/>
  <c r="S269" i="1"/>
  <c r="R270" i="1"/>
  <c r="S270" i="1" s="1"/>
  <c r="T270" i="1"/>
  <c r="R271" i="1"/>
  <c r="S271" i="1" s="1"/>
  <c r="R272" i="1"/>
  <c r="R273" i="1"/>
  <c r="S273" i="1"/>
  <c r="R274" i="1"/>
  <c r="S274" i="1"/>
  <c r="T274" i="1" s="1"/>
  <c r="R275" i="1"/>
  <c r="S275" i="1" s="1"/>
  <c r="T275" i="1" s="1"/>
  <c r="R276" i="1"/>
  <c r="S276" i="1" s="1"/>
  <c r="R277" i="1"/>
  <c r="S277" i="1"/>
  <c r="R278" i="1"/>
  <c r="R279" i="1"/>
  <c r="S279" i="1"/>
  <c r="R280" i="1"/>
  <c r="R281" i="1"/>
  <c r="S281" i="1"/>
  <c r="T281" i="1"/>
  <c r="R282" i="1"/>
  <c r="S282" i="1" s="1"/>
  <c r="T282" i="1" s="1"/>
  <c r="R283" i="1"/>
  <c r="S283" i="1" s="1"/>
  <c r="R284" i="1"/>
  <c r="S284" i="1"/>
  <c r="R285" i="1"/>
  <c r="R286" i="1"/>
  <c r="S286" i="1" s="1"/>
  <c r="T286" i="1" s="1"/>
  <c r="R287" i="1"/>
  <c r="S287" i="1" s="1"/>
  <c r="R288" i="1"/>
  <c r="S288" i="1"/>
  <c r="R289" i="1"/>
  <c r="R290" i="1"/>
  <c r="R291" i="1"/>
  <c r="R292" i="1"/>
  <c r="S292" i="1" s="1"/>
  <c r="R293" i="1"/>
  <c r="S293" i="1" s="1"/>
  <c r="T293" i="1"/>
  <c r="R294" i="1"/>
  <c r="R295" i="1"/>
  <c r="R296" i="1"/>
  <c r="S296" i="1" s="1"/>
  <c r="R297" i="1"/>
  <c r="S297" i="1"/>
  <c r="T297" i="1" s="1"/>
  <c r="R298" i="1"/>
  <c r="S298" i="1" s="1"/>
  <c r="T298" i="1"/>
  <c r="R299" i="1"/>
  <c r="R300" i="1"/>
  <c r="S300" i="1" s="1"/>
  <c r="R301" i="1"/>
  <c r="S301" i="1"/>
  <c r="T301" i="1"/>
  <c r="R302" i="1"/>
  <c r="S302" i="1"/>
  <c r="T302" i="1"/>
  <c r="R303" i="1"/>
  <c r="R304" i="1"/>
  <c r="S304" i="1"/>
  <c r="R305" i="1"/>
  <c r="S305" i="1"/>
  <c r="R306" i="1"/>
  <c r="S306" i="1" s="1"/>
  <c r="T306" i="1"/>
  <c r="R307" i="1"/>
  <c r="R308" i="1"/>
  <c r="S308" i="1" s="1"/>
  <c r="R309" i="1"/>
  <c r="S309" i="1" s="1"/>
  <c r="T309" i="1"/>
  <c r="R310" i="1"/>
  <c r="R311" i="1"/>
  <c r="R312" i="1"/>
  <c r="S312" i="1"/>
  <c r="R313" i="1"/>
  <c r="S313" i="1"/>
  <c r="T313" i="1" s="1"/>
  <c r="R314" i="1"/>
  <c r="R315" i="1"/>
  <c r="R316" i="1"/>
  <c r="S316" i="1" s="1"/>
  <c r="R317" i="1"/>
  <c r="S317" i="1" s="1"/>
  <c r="T317" i="1"/>
  <c r="R318" i="1"/>
  <c r="S318" i="1"/>
  <c r="T318" i="1" s="1"/>
  <c r="R319" i="1"/>
  <c r="R320" i="1"/>
  <c r="S320" i="1"/>
  <c r="R321" i="1"/>
  <c r="S321" i="1"/>
  <c r="R322" i="1"/>
  <c r="S322" i="1" s="1"/>
  <c r="R323" i="1"/>
  <c r="R324" i="1"/>
  <c r="S324" i="1"/>
  <c r="R325" i="1"/>
  <c r="S325" i="1" s="1"/>
  <c r="T325" i="1"/>
  <c r="R326" i="1"/>
  <c r="S326" i="1"/>
  <c r="R327" i="1"/>
  <c r="R328" i="1"/>
  <c r="S328" i="1" s="1"/>
  <c r="R329" i="1"/>
  <c r="S329" i="1"/>
  <c r="T329" i="1"/>
  <c r="R330" i="1"/>
  <c r="S330" i="1" s="1"/>
  <c r="T330" i="1"/>
  <c r="R331" i="1"/>
  <c r="R332" i="1"/>
  <c r="S332" i="1" s="1"/>
  <c r="R333" i="1"/>
  <c r="S333" i="1" s="1"/>
  <c r="R334" i="1"/>
  <c r="R335" i="1"/>
  <c r="R336" i="1"/>
  <c r="S336" i="1"/>
  <c r="R337" i="1"/>
  <c r="S337" i="1"/>
  <c r="T337" i="1" s="1"/>
  <c r="R338" i="1"/>
  <c r="R339" i="1"/>
  <c r="R340" i="1"/>
  <c r="S340" i="1" s="1"/>
  <c r="R341" i="1"/>
  <c r="R342" i="1"/>
  <c r="S342" i="1"/>
  <c r="T342" i="1" s="1"/>
  <c r="R343" i="1"/>
  <c r="R344" i="1"/>
  <c r="S344" i="1"/>
  <c r="R345" i="1"/>
  <c r="S345" i="1"/>
  <c r="R346" i="1"/>
  <c r="T346" i="1" s="1"/>
  <c r="S346" i="1"/>
  <c r="R347" i="1"/>
  <c r="R348" i="1"/>
  <c r="S348" i="1"/>
  <c r="R349" i="1"/>
  <c r="S349" i="1" s="1"/>
  <c r="T349" i="1"/>
  <c r="R350" i="1"/>
  <c r="S350" i="1"/>
  <c r="R351" i="1"/>
  <c r="R352" i="1"/>
  <c r="S352" i="1" s="1"/>
  <c r="R353" i="1"/>
  <c r="S353" i="1"/>
  <c r="T353" i="1"/>
  <c r="R354" i="1"/>
  <c r="S354" i="1" s="1"/>
  <c r="T354" i="1"/>
  <c r="R355" i="1"/>
  <c r="R356" i="1"/>
  <c r="S356" i="1" s="1"/>
  <c r="R357" i="1"/>
  <c r="S357" i="1"/>
  <c r="R358" i="1"/>
  <c r="S358" i="1"/>
  <c r="T358" i="1"/>
  <c r="R359" i="1"/>
  <c r="R360" i="1"/>
  <c r="S360" i="1"/>
  <c r="R361" i="1"/>
  <c r="R362" i="1"/>
  <c r="S362" i="1" s="1"/>
  <c r="T362" i="1" s="1"/>
  <c r="R363" i="1"/>
  <c r="R364" i="1"/>
  <c r="S364" i="1" s="1"/>
  <c r="R365" i="1"/>
  <c r="R366" i="1"/>
  <c r="S366" i="1" s="1"/>
  <c r="R367" i="1"/>
  <c r="R368" i="1"/>
  <c r="S368" i="1"/>
  <c r="R369" i="1"/>
  <c r="S369" i="1"/>
  <c r="T369" i="1" s="1"/>
  <c r="R370" i="1"/>
  <c r="S370" i="1" s="1"/>
  <c r="R371" i="1"/>
  <c r="R372" i="1"/>
  <c r="S372" i="1" s="1"/>
  <c r="R373" i="1"/>
  <c r="S373" i="1" s="1"/>
  <c r="T373" i="1" s="1"/>
  <c r="R374" i="1"/>
  <c r="S374" i="1"/>
  <c r="T374" i="1" s="1"/>
  <c r="R375" i="1"/>
  <c r="R376" i="1"/>
  <c r="S376" i="1"/>
  <c r="R377" i="1"/>
  <c r="S377" i="1"/>
  <c r="R378" i="1"/>
  <c r="S378" i="1"/>
  <c r="T378" i="1" s="1"/>
  <c r="R379" i="1"/>
  <c r="R380" i="1"/>
  <c r="S380" i="1"/>
  <c r="R381" i="1"/>
  <c r="S381" i="1" s="1"/>
  <c r="T381" i="1"/>
  <c r="R382" i="1"/>
  <c r="S382" i="1"/>
  <c r="R383" i="1"/>
  <c r="R384" i="1"/>
  <c r="S384" i="1" s="1"/>
  <c r="R385" i="1"/>
  <c r="S385" i="1"/>
  <c r="T385" i="1"/>
  <c r="R386" i="1"/>
  <c r="S386" i="1" s="1"/>
  <c r="T386" i="1"/>
  <c r="R387" i="1"/>
  <c r="R388" i="1"/>
  <c r="S388" i="1" s="1"/>
  <c r="R389" i="1"/>
  <c r="S389" i="1"/>
  <c r="T389" i="1" s="1"/>
  <c r="R390" i="1"/>
  <c r="S390" i="1"/>
  <c r="T390" i="1"/>
  <c r="R391" i="1"/>
  <c r="R392" i="1"/>
  <c r="S392" i="1"/>
  <c r="R393" i="1"/>
  <c r="S393" i="1" s="1"/>
  <c r="R394" i="1"/>
  <c r="R395" i="1"/>
  <c r="R396" i="1"/>
  <c r="S396" i="1" s="1"/>
  <c r="R397" i="1"/>
  <c r="S397" i="1" s="1"/>
  <c r="R398" i="1"/>
  <c r="R399" i="1"/>
  <c r="R400" i="1"/>
  <c r="S400" i="1"/>
  <c r="R401" i="1"/>
  <c r="S401" i="1"/>
  <c r="T401" i="1" s="1"/>
  <c r="R402" i="1"/>
  <c r="R403" i="1"/>
  <c r="R404" i="1"/>
  <c r="S404" i="1" s="1"/>
  <c r="R405" i="1"/>
  <c r="R406" i="1"/>
  <c r="S406" i="1"/>
  <c r="T406" i="1" s="1"/>
  <c r="R407" i="1"/>
  <c r="R408" i="1"/>
  <c r="S408" i="1"/>
  <c r="T408" i="1" s="1"/>
  <c r="R409" i="1"/>
  <c r="S409" i="1" s="1"/>
  <c r="R410" i="1"/>
  <c r="R411" i="1"/>
  <c r="S411" i="1" s="1"/>
  <c r="R412" i="1"/>
  <c r="R413" i="1"/>
  <c r="S413" i="1"/>
  <c r="R414" i="1"/>
  <c r="S414" i="1"/>
  <c r="T414" i="1" s="1"/>
  <c r="R415" i="1"/>
  <c r="S415" i="1"/>
  <c r="R416" i="1"/>
  <c r="S416" i="1" s="1"/>
  <c r="R417" i="1"/>
  <c r="R418" i="1"/>
  <c r="S418" i="1"/>
  <c r="T418" i="1" s="1"/>
  <c r="R419" i="1"/>
  <c r="S419" i="1" s="1"/>
  <c r="R420" i="1"/>
  <c r="S420" i="1"/>
  <c r="R421" i="1"/>
  <c r="S421" i="1" s="1"/>
  <c r="T421" i="1"/>
  <c r="R422" i="1"/>
  <c r="S422" i="1"/>
  <c r="R423" i="1"/>
  <c r="S423" i="1"/>
  <c r="R424" i="1"/>
  <c r="S424" i="1" s="1"/>
  <c r="T424" i="1"/>
  <c r="R425" i="1"/>
  <c r="S425" i="1"/>
  <c r="R426" i="1"/>
  <c r="T426" i="1" s="1"/>
  <c r="S426" i="1"/>
  <c r="R427" i="1"/>
  <c r="S427" i="1"/>
  <c r="R428" i="1"/>
  <c r="S428" i="1" s="1"/>
  <c r="R429" i="1"/>
  <c r="S429" i="1"/>
  <c r="T429" i="1"/>
  <c r="R430" i="1"/>
  <c r="S430" i="1" s="1"/>
  <c r="T430" i="1"/>
  <c r="R431" i="1"/>
  <c r="S431" i="1"/>
  <c r="R432" i="1"/>
  <c r="S432" i="1"/>
  <c r="T432" i="1" s="1"/>
  <c r="R433" i="1"/>
  <c r="R434" i="1"/>
  <c r="S434" i="1" s="1"/>
  <c r="R435" i="1"/>
  <c r="S435" i="1"/>
  <c r="R436" i="1"/>
  <c r="S436" i="1" s="1"/>
  <c r="R437" i="1"/>
  <c r="S437" i="1"/>
  <c r="T437" i="1"/>
  <c r="R438" i="1"/>
  <c r="S438" i="1" s="1"/>
  <c r="T438" i="1"/>
  <c r="R439" i="1"/>
  <c r="R440" i="1"/>
  <c r="S440" i="1" s="1"/>
  <c r="R441" i="1"/>
  <c r="R442" i="1"/>
  <c r="R443" i="1"/>
  <c r="S443" i="1"/>
  <c r="R444" i="1"/>
  <c r="R445" i="1"/>
  <c r="S445" i="1" s="1"/>
  <c r="T445" i="1"/>
  <c r="R446" i="1"/>
  <c r="S446" i="1"/>
  <c r="T446" i="1" s="1"/>
  <c r="R447" i="1"/>
  <c r="S447" i="1" s="1"/>
  <c r="R448" i="1"/>
  <c r="S448" i="1"/>
  <c r="T448" i="1" s="1"/>
  <c r="R449" i="1"/>
  <c r="S449" i="1"/>
  <c r="T449" i="1"/>
  <c r="R450" i="1"/>
  <c r="S450" i="1" s="1"/>
  <c r="T450" i="1"/>
  <c r="R451" i="1"/>
  <c r="S451" i="1"/>
  <c r="R452" i="1"/>
  <c r="S452" i="1"/>
  <c r="R453" i="1"/>
  <c r="S453" i="1"/>
  <c r="R454" i="1"/>
  <c r="T454" i="1" s="1"/>
  <c r="S454" i="1"/>
  <c r="R455" i="1"/>
  <c r="S455" i="1"/>
  <c r="R456" i="1"/>
  <c r="R457" i="1"/>
  <c r="S457" i="1" s="1"/>
  <c r="T457" i="1" s="1"/>
  <c r="R458" i="1"/>
  <c r="S458" i="1"/>
  <c r="T458" i="1" s="1"/>
  <c r="R459" i="1"/>
  <c r="S459" i="1" s="1"/>
  <c r="R460" i="1"/>
  <c r="T460" i="1" s="1"/>
  <c r="S460" i="1"/>
  <c r="R461" i="1"/>
  <c r="S461" i="1"/>
  <c r="T461" i="1"/>
  <c r="R462" i="1"/>
  <c r="R463" i="1"/>
  <c r="S463" i="1"/>
  <c r="R464" i="1"/>
  <c r="R465" i="1"/>
  <c r="S465" i="1" s="1"/>
  <c r="T465" i="1"/>
  <c r="R466" i="1"/>
  <c r="S466" i="1"/>
  <c r="R467" i="1"/>
  <c r="R468" i="1"/>
  <c r="R469" i="1"/>
  <c r="S469" i="1" s="1"/>
  <c r="T469" i="1" s="1"/>
  <c r="R470" i="1"/>
  <c r="R471" i="1"/>
  <c r="S471" i="1" s="1"/>
  <c r="R472" i="1"/>
  <c r="R473" i="1"/>
  <c r="S473" i="1"/>
  <c r="T473" i="1" s="1"/>
  <c r="R474" i="1"/>
  <c r="R475" i="1"/>
  <c r="R476" i="1"/>
  <c r="S476" i="1" s="1"/>
  <c r="T476" i="1"/>
  <c r="R477" i="1"/>
  <c r="S477" i="1"/>
  <c r="R478" i="1"/>
  <c r="R479" i="1"/>
  <c r="S479" i="1" s="1"/>
  <c r="R480" i="1"/>
  <c r="R481" i="1"/>
  <c r="T481" i="1" s="1"/>
  <c r="S481" i="1"/>
  <c r="R482" i="1"/>
  <c r="S482" i="1"/>
  <c r="T482" i="1"/>
  <c r="R483" i="1"/>
  <c r="R484" i="1"/>
  <c r="S484" i="1"/>
  <c r="T484" i="1"/>
  <c r="R485" i="1"/>
  <c r="S485" i="1" s="1"/>
  <c r="T485" i="1"/>
  <c r="R486" i="1"/>
  <c r="R487" i="1"/>
  <c r="S487" i="1" s="1"/>
  <c r="R488" i="1"/>
  <c r="R489" i="1"/>
  <c r="S489" i="1" s="1"/>
  <c r="R490" i="1"/>
  <c r="R491" i="1"/>
  <c r="R492" i="1"/>
  <c r="R493" i="1"/>
  <c r="S493" i="1"/>
  <c r="T493" i="1" s="1"/>
  <c r="R494" i="1"/>
  <c r="R495" i="1"/>
  <c r="S495" i="1"/>
  <c r="T495" i="1" s="1"/>
  <c r="R496" i="1"/>
  <c r="R497" i="1"/>
  <c r="S497" i="1" s="1"/>
  <c r="R498" i="1"/>
  <c r="R499" i="1"/>
  <c r="R500" i="1"/>
  <c r="S500" i="1"/>
  <c r="R501" i="1"/>
  <c r="T501" i="1" s="1"/>
  <c r="S501" i="1"/>
  <c r="R502" i="1"/>
  <c r="R503" i="1"/>
  <c r="S503" i="1"/>
  <c r="R504" i="1"/>
  <c r="R505" i="1"/>
  <c r="S505" i="1"/>
  <c r="T505" i="1"/>
  <c r="R506" i="1"/>
  <c r="S506" i="1" s="1"/>
  <c r="T506" i="1"/>
  <c r="R507" i="1"/>
  <c r="R508" i="1"/>
  <c r="S508" i="1" s="1"/>
  <c r="R509" i="1"/>
  <c r="R510" i="1"/>
  <c r="R511" i="1"/>
  <c r="S511" i="1"/>
  <c r="R512" i="1"/>
  <c r="R513" i="1"/>
  <c r="S513" i="1" s="1"/>
  <c r="R514" i="1"/>
  <c r="S514" i="1"/>
  <c r="T514" i="1" s="1"/>
  <c r="R515" i="1"/>
  <c r="R516" i="1"/>
  <c r="S516" i="1"/>
  <c r="T516" i="1" s="1"/>
  <c r="R517" i="1"/>
  <c r="R518" i="1"/>
  <c r="R519" i="1"/>
  <c r="S519" i="1" s="1"/>
  <c r="R520" i="1"/>
  <c r="R521" i="1"/>
  <c r="S521" i="1"/>
  <c r="R522" i="1"/>
  <c r="S522" i="1"/>
  <c r="T522" i="1" s="1"/>
  <c r="R523" i="1"/>
  <c r="R524" i="1"/>
  <c r="S524" i="1"/>
  <c r="T524" i="1" s="1"/>
  <c r="R525" i="1"/>
  <c r="S525" i="1"/>
  <c r="T525" i="1"/>
  <c r="R526" i="1"/>
  <c r="R527" i="1"/>
  <c r="S527" i="1"/>
  <c r="T527" i="1"/>
  <c r="R528" i="1"/>
  <c r="S528" i="1" s="1"/>
  <c r="T528" i="1"/>
  <c r="R529" i="1"/>
  <c r="R530" i="1"/>
  <c r="S530" i="1" s="1"/>
  <c r="R531" i="1"/>
  <c r="T531" i="1" s="1"/>
  <c r="S531" i="1"/>
  <c r="R532" i="1"/>
  <c r="S532" i="1" s="1"/>
  <c r="R533" i="1"/>
  <c r="R534" i="1"/>
  <c r="S534" i="1" s="1"/>
  <c r="R535" i="1"/>
  <c r="S535" i="1" s="1"/>
  <c r="R536" i="1"/>
  <c r="T536" i="1" s="1"/>
  <c r="S536" i="1"/>
  <c r="R537" i="1"/>
  <c r="R538" i="1"/>
  <c r="S538" i="1"/>
  <c r="R539" i="1"/>
  <c r="S539" i="1"/>
  <c r="T539" i="1" s="1"/>
  <c r="R540" i="1"/>
  <c r="S540" i="1" s="1"/>
  <c r="R541" i="1"/>
  <c r="R542" i="1"/>
  <c r="S542" i="1" s="1"/>
  <c r="R543" i="1"/>
  <c r="S543" i="1" s="1"/>
  <c r="R544" i="1"/>
  <c r="S544" i="1"/>
  <c r="T544" i="1" s="1"/>
  <c r="R545" i="1"/>
  <c r="R546" i="1"/>
  <c r="S546" i="1"/>
  <c r="R547" i="1"/>
  <c r="T547" i="1" s="1"/>
  <c r="S547" i="1"/>
  <c r="R548" i="1"/>
  <c r="S548" i="1" s="1"/>
  <c r="R549" i="1"/>
  <c r="R550" i="1"/>
  <c r="S550" i="1" s="1"/>
  <c r="R551" i="1"/>
  <c r="S551" i="1" s="1"/>
  <c r="R552" i="1"/>
  <c r="T552" i="1" s="1"/>
  <c r="S552" i="1"/>
  <c r="R553" i="1"/>
  <c r="R554" i="1"/>
  <c r="S554" i="1"/>
  <c r="T554" i="1" s="1"/>
  <c r="R555" i="1"/>
  <c r="S555" i="1"/>
  <c r="T555" i="1" s="1"/>
  <c r="R556" i="1"/>
  <c r="S556" i="1" s="1"/>
  <c r="T556" i="1"/>
  <c r="R557" i="1"/>
  <c r="R558" i="1"/>
  <c r="S558" i="1" s="1"/>
  <c r="R559" i="1"/>
  <c r="S559" i="1" s="1"/>
  <c r="T559" i="1"/>
  <c r="R560" i="1"/>
  <c r="S560" i="1"/>
  <c r="T560" i="1" s="1"/>
  <c r="R561" i="1"/>
  <c r="R562" i="1"/>
  <c r="S562" i="1"/>
  <c r="R563" i="1"/>
  <c r="T563" i="1" s="1"/>
  <c r="S563" i="1"/>
  <c r="R564" i="1"/>
  <c r="S564" i="1" s="1"/>
  <c r="R565" i="1"/>
  <c r="R566" i="1"/>
  <c r="S566" i="1" s="1"/>
  <c r="R567" i="1"/>
  <c r="S567" i="1" s="1"/>
  <c r="R568" i="1"/>
  <c r="T568" i="1" s="1"/>
  <c r="S568" i="1"/>
  <c r="R569" i="1"/>
  <c r="T569" i="1" s="1"/>
  <c r="R570" i="1"/>
  <c r="S570" i="1"/>
  <c r="R571" i="1"/>
  <c r="S571" i="1"/>
  <c r="T571" i="1" s="1"/>
  <c r="R572" i="1"/>
  <c r="S572" i="1" s="1"/>
  <c r="R573" i="1"/>
  <c r="R574" i="1"/>
  <c r="S574" i="1" s="1"/>
  <c r="R575" i="1"/>
  <c r="S575" i="1" s="1"/>
  <c r="R576" i="1"/>
  <c r="S576" i="1"/>
  <c r="T576" i="1" s="1"/>
  <c r="R577" i="1"/>
  <c r="R578" i="1"/>
  <c r="S578" i="1"/>
  <c r="R579" i="1"/>
  <c r="T579" i="1" s="1"/>
  <c r="S579" i="1"/>
  <c r="R580" i="1"/>
  <c r="S580" i="1" s="1"/>
  <c r="R581" i="1"/>
  <c r="R582" i="1"/>
  <c r="S582" i="1" s="1"/>
  <c r="R583" i="1"/>
  <c r="S583" i="1" s="1"/>
  <c r="R584" i="1"/>
  <c r="T584" i="1" s="1"/>
  <c r="S584" i="1"/>
  <c r="R585" i="1"/>
  <c r="R586" i="1"/>
  <c r="S586" i="1"/>
  <c r="T586" i="1" s="1"/>
  <c r="R587" i="1"/>
  <c r="S587" i="1"/>
  <c r="T587" i="1" s="1"/>
  <c r="R588" i="1"/>
  <c r="S588" i="1" s="1"/>
  <c r="T588" i="1"/>
  <c r="R589" i="1"/>
  <c r="R590" i="1"/>
  <c r="S590" i="1" s="1"/>
  <c r="R591" i="1"/>
  <c r="S591" i="1" s="1"/>
  <c r="T591" i="1"/>
  <c r="R592" i="1"/>
  <c r="S592" i="1"/>
  <c r="T592" i="1" s="1"/>
  <c r="R593" i="1"/>
  <c r="R594" i="1"/>
  <c r="S594" i="1"/>
  <c r="R595" i="1"/>
  <c r="S595" i="1"/>
  <c r="R596" i="1"/>
  <c r="S596" i="1" s="1"/>
  <c r="R597" i="1"/>
  <c r="R598" i="1"/>
  <c r="S598" i="1"/>
  <c r="T598" i="1" s="1"/>
  <c r="R599" i="1"/>
  <c r="S599" i="1" s="1"/>
  <c r="R600" i="1"/>
  <c r="S600" i="1"/>
  <c r="R601" i="1"/>
  <c r="R602" i="1"/>
  <c r="S602" i="1"/>
  <c r="R603" i="1"/>
  <c r="S603" i="1"/>
  <c r="T603" i="1" s="1"/>
  <c r="R604" i="1"/>
  <c r="S604" i="1" s="1"/>
  <c r="T604" i="1"/>
  <c r="R605" i="1"/>
  <c r="R606" i="1"/>
  <c r="S606" i="1" s="1"/>
  <c r="R607" i="1"/>
  <c r="S607" i="1"/>
  <c r="T607" i="1" s="1"/>
  <c r="R608" i="1"/>
  <c r="S608" i="1"/>
  <c r="T608" i="1"/>
  <c r="R609" i="1"/>
  <c r="R610" i="1"/>
  <c r="S610" i="1"/>
  <c r="R611" i="1"/>
  <c r="R612" i="1"/>
  <c r="S612" i="1"/>
  <c r="T612" i="1"/>
  <c r="R613" i="1"/>
  <c r="R614" i="1"/>
  <c r="S614" i="1"/>
  <c r="R615" i="1"/>
  <c r="S615" i="1" s="1"/>
  <c r="R616" i="1"/>
  <c r="S616" i="1"/>
  <c r="R617" i="1"/>
  <c r="T617" i="1" s="1"/>
  <c r="R618" i="1"/>
  <c r="S618" i="1" s="1"/>
  <c r="T618" i="1" s="1"/>
  <c r="R619" i="1"/>
  <c r="S619" i="1"/>
  <c r="T619" i="1" s="1"/>
  <c r="R620" i="1"/>
  <c r="S620" i="1" s="1"/>
  <c r="T620" i="1"/>
  <c r="R621" i="1"/>
  <c r="T621" i="1" s="1"/>
  <c r="R622" i="1"/>
  <c r="S622" i="1" s="1"/>
  <c r="R623" i="1"/>
  <c r="S623" i="1"/>
  <c r="T623" i="1"/>
  <c r="R624" i="1"/>
  <c r="S624" i="1"/>
  <c r="T624" i="1"/>
  <c r="R625" i="1"/>
  <c r="R626" i="1"/>
  <c r="S626" i="1"/>
  <c r="R627" i="1"/>
  <c r="S627" i="1"/>
  <c r="R628" i="1"/>
  <c r="R629" i="1"/>
  <c r="R630" i="1"/>
  <c r="S630" i="1" s="1"/>
  <c r="T630" i="1" s="1"/>
  <c r="R631" i="1"/>
  <c r="S631" i="1" s="1"/>
  <c r="T631" i="1"/>
  <c r="R632" i="1"/>
  <c r="R633" i="1"/>
  <c r="T633" i="1" s="1"/>
  <c r="R634" i="1"/>
  <c r="S634" i="1" s="1"/>
  <c r="T634" i="1" s="1"/>
  <c r="R635" i="1"/>
  <c r="S635" i="1"/>
  <c r="T635" i="1" s="1"/>
  <c r="R636" i="1"/>
  <c r="S636" i="1"/>
  <c r="T636" i="1"/>
  <c r="R637" i="1"/>
  <c r="R638" i="1"/>
  <c r="S638" i="1"/>
  <c r="R639" i="1"/>
  <c r="S639" i="1" s="1"/>
  <c r="R640" i="1"/>
  <c r="S640" i="1"/>
  <c r="T640" i="1" s="1"/>
  <c r="R641" i="1"/>
  <c r="R642" i="1"/>
  <c r="S642" i="1"/>
  <c r="T642" i="1" s="1"/>
  <c r="R643" i="1"/>
  <c r="R644" i="1"/>
  <c r="S644" i="1" s="1"/>
  <c r="R645" i="1"/>
  <c r="R646" i="1"/>
  <c r="S646" i="1" s="1"/>
  <c r="R647" i="1"/>
  <c r="S647" i="1"/>
  <c r="T647" i="1"/>
  <c r="R648" i="1"/>
  <c r="R649" i="1"/>
  <c r="T649" i="1" s="1"/>
  <c r="R650" i="1"/>
  <c r="S650" i="1" s="1"/>
  <c r="T650" i="1" s="1"/>
  <c r="R651" i="1"/>
  <c r="S651" i="1"/>
  <c r="T651" i="1" s="1"/>
  <c r="R652" i="1"/>
  <c r="S652" i="1"/>
  <c r="T652" i="1"/>
  <c r="R653" i="1"/>
  <c r="R654" i="1"/>
  <c r="S654" i="1"/>
  <c r="R655" i="1"/>
  <c r="S655" i="1" s="1"/>
  <c r="R656" i="1"/>
  <c r="S656" i="1"/>
  <c r="T656" i="1" s="1"/>
  <c r="R657" i="1"/>
  <c r="R658" i="1"/>
  <c r="S658" i="1"/>
  <c r="T658" i="1" s="1"/>
  <c r="R659" i="1"/>
  <c r="R660" i="1"/>
  <c r="S660" i="1" s="1"/>
  <c r="R661" i="1"/>
  <c r="R662" i="1"/>
  <c r="S662" i="1" s="1"/>
  <c r="R663" i="1"/>
  <c r="S663" i="1"/>
  <c r="T663" i="1"/>
  <c r="R664" i="1"/>
  <c r="R665" i="1"/>
  <c r="T665" i="1" s="1"/>
  <c r="R666" i="1"/>
  <c r="S666" i="1" s="1"/>
  <c r="T666" i="1" s="1"/>
  <c r="R667" i="1"/>
  <c r="S667" i="1"/>
  <c r="T667" i="1" s="1"/>
  <c r="R668" i="1"/>
  <c r="S668" i="1"/>
  <c r="T668" i="1"/>
  <c r="R669" i="1"/>
  <c r="R670" i="1"/>
  <c r="S670" i="1"/>
  <c r="R671" i="1"/>
  <c r="S671" i="1" s="1"/>
  <c r="R672" i="1"/>
  <c r="S672" i="1"/>
  <c r="T672" i="1" s="1"/>
  <c r="R673" i="1"/>
  <c r="R674" i="1"/>
  <c r="S674" i="1"/>
  <c r="T674" i="1" s="1"/>
  <c r="R675" i="1"/>
  <c r="R676" i="1"/>
  <c r="S676" i="1" s="1"/>
  <c r="R677" i="1"/>
  <c r="R678" i="1"/>
  <c r="S678" i="1" s="1"/>
  <c r="R679" i="1"/>
  <c r="S679" i="1"/>
  <c r="T679" i="1"/>
  <c r="R680" i="1"/>
  <c r="R681" i="1"/>
  <c r="T681" i="1" s="1"/>
  <c r="R682" i="1"/>
  <c r="S682" i="1" s="1"/>
  <c r="T682" i="1" s="1"/>
  <c r="R683" i="1"/>
  <c r="S683" i="1"/>
  <c r="T683" i="1" s="1"/>
  <c r="R684" i="1"/>
  <c r="S684" i="1"/>
  <c r="T684" i="1"/>
  <c r="R685" i="1"/>
  <c r="R686" i="1"/>
  <c r="S686" i="1"/>
  <c r="R687" i="1"/>
  <c r="S687" i="1" s="1"/>
  <c r="R688" i="1"/>
  <c r="S688" i="1"/>
  <c r="T688" i="1" s="1"/>
  <c r="R689" i="1"/>
  <c r="R690" i="1"/>
  <c r="S690" i="1"/>
  <c r="T690" i="1" s="1"/>
  <c r="R691" i="1"/>
  <c r="R692" i="1"/>
  <c r="S692" i="1" s="1"/>
  <c r="R693" i="1"/>
  <c r="R694" i="1"/>
  <c r="S694" i="1" s="1"/>
  <c r="R695" i="1"/>
  <c r="S695" i="1"/>
  <c r="T695" i="1"/>
  <c r="R696" i="1"/>
  <c r="R697" i="1"/>
  <c r="T697" i="1" s="1"/>
  <c r="R698" i="1"/>
  <c r="S698" i="1" s="1"/>
  <c r="T698" i="1" s="1"/>
  <c r="R699" i="1"/>
  <c r="S699" i="1"/>
  <c r="T699" i="1" s="1"/>
  <c r="R700" i="1"/>
  <c r="S700" i="1"/>
  <c r="T700" i="1"/>
  <c r="R701" i="1"/>
  <c r="R702" i="1"/>
  <c r="S702" i="1"/>
  <c r="R703" i="1"/>
  <c r="S703" i="1" s="1"/>
  <c r="R704" i="1"/>
  <c r="S704" i="1"/>
  <c r="T704" i="1" s="1"/>
  <c r="R705" i="1"/>
  <c r="R706" i="1"/>
  <c r="S706" i="1"/>
  <c r="T706" i="1" s="1"/>
  <c r="R707" i="1"/>
  <c r="R708" i="1"/>
  <c r="S708" i="1" s="1"/>
  <c r="R709" i="1"/>
  <c r="R710" i="1"/>
  <c r="S710" i="1" s="1"/>
  <c r="R711" i="1"/>
  <c r="S711" i="1"/>
  <c r="T711" i="1"/>
  <c r="R712" i="1"/>
  <c r="R713" i="1"/>
  <c r="T713" i="1" s="1"/>
  <c r="R714" i="1"/>
  <c r="S714" i="1" s="1"/>
  <c r="T714" i="1" s="1"/>
  <c r="R715" i="1"/>
  <c r="S715" i="1"/>
  <c r="T715" i="1" s="1"/>
  <c r="R716" i="1"/>
  <c r="S716" i="1"/>
  <c r="T716" i="1"/>
  <c r="R717" i="1"/>
  <c r="R718" i="1"/>
  <c r="S718" i="1"/>
  <c r="R719" i="1"/>
  <c r="S719" i="1" s="1"/>
  <c r="R720" i="1"/>
  <c r="S720" i="1"/>
  <c r="T720" i="1" s="1"/>
  <c r="R721" i="1"/>
  <c r="R722" i="1"/>
  <c r="S722" i="1"/>
  <c r="T722" i="1" s="1"/>
  <c r="R723" i="1"/>
  <c r="R724" i="1"/>
  <c r="S724" i="1" s="1"/>
  <c r="R725" i="1"/>
  <c r="R726" i="1"/>
  <c r="S726" i="1" s="1"/>
  <c r="R727" i="1"/>
  <c r="S727" i="1"/>
  <c r="T727" i="1"/>
  <c r="R728" i="1"/>
  <c r="R729" i="1"/>
  <c r="T729" i="1" s="1"/>
  <c r="R730" i="1"/>
  <c r="S730" i="1" s="1"/>
  <c r="T730" i="1" s="1"/>
  <c r="R731" i="1"/>
  <c r="S731" i="1"/>
  <c r="T731" i="1" s="1"/>
  <c r="R732" i="1"/>
  <c r="S732" i="1"/>
  <c r="T732" i="1"/>
  <c r="R733" i="1"/>
  <c r="R734" i="1"/>
  <c r="S734" i="1"/>
  <c r="R735" i="1"/>
  <c r="S735" i="1" s="1"/>
  <c r="R736" i="1"/>
  <c r="S736" i="1"/>
  <c r="T736" i="1" s="1"/>
  <c r="R737" i="1"/>
  <c r="R738" i="1"/>
  <c r="S738" i="1"/>
  <c r="T738" i="1" s="1"/>
  <c r="R739" i="1"/>
  <c r="R740" i="1"/>
  <c r="S740" i="1" s="1"/>
  <c r="R741" i="1"/>
  <c r="R742" i="1"/>
  <c r="S742" i="1" s="1"/>
  <c r="R743" i="1"/>
  <c r="S743" i="1"/>
  <c r="T743" i="1"/>
  <c r="R744" i="1"/>
  <c r="R745" i="1"/>
  <c r="T745" i="1" s="1"/>
  <c r="R746" i="1"/>
  <c r="S746" i="1" s="1"/>
  <c r="T746" i="1" s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4" i="1" s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T5" i="2" s="1"/>
  <c r="S15" i="2"/>
  <c r="S14" i="2"/>
  <c r="S13" i="2"/>
  <c r="S12" i="2"/>
  <c r="S11" i="2"/>
  <c r="S10" i="2"/>
  <c r="S9" i="2"/>
  <c r="S8" i="2"/>
  <c r="S7" i="2"/>
  <c r="S6" i="2"/>
  <c r="S5" i="2" s="1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11" i="2"/>
  <c r="Q10" i="2"/>
  <c r="Q9" i="2"/>
  <c r="Q5" i="2" s="1"/>
  <c r="Q8" i="2"/>
  <c r="Q7" i="2"/>
  <c r="P12" i="2"/>
  <c r="P11" i="2"/>
  <c r="P10" i="2"/>
  <c r="P9" i="2"/>
  <c r="P8" i="2"/>
  <c r="P7" i="2"/>
  <c r="P6" i="2"/>
  <c r="O15" i="2"/>
  <c r="O14" i="2"/>
  <c r="O13" i="2"/>
  <c r="O12" i="2"/>
  <c r="O11" i="2"/>
  <c r="O10" i="2"/>
  <c r="O9" i="2"/>
  <c r="O8" i="2"/>
  <c r="O7" i="2"/>
  <c r="O6" i="2"/>
  <c r="O5" i="2" s="1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 s="1"/>
  <c r="R4" i="1"/>
  <c r="S4" i="1"/>
  <c r="R5" i="1"/>
  <c r="T5" i="1" s="1"/>
  <c r="R6" i="1"/>
  <c r="S6" i="1"/>
  <c r="R7" i="1"/>
  <c r="S7" i="1" s="1"/>
  <c r="R8" i="1"/>
  <c r="S8" i="1"/>
  <c r="T8" i="1" s="1"/>
  <c r="R9" i="1"/>
  <c r="R10" i="1"/>
  <c r="T10" i="1" s="1"/>
  <c r="S10" i="1"/>
  <c r="R11" i="1"/>
  <c r="R12" i="1"/>
  <c r="S12" i="1" s="1"/>
  <c r="R13" i="1"/>
  <c r="T13" i="1" s="1"/>
  <c r="R14" i="1"/>
  <c r="S14" i="1"/>
  <c r="T14" i="1"/>
  <c r="R15" i="1"/>
  <c r="R16" i="1"/>
  <c r="R17" i="1"/>
  <c r="S17" i="1" s="1"/>
  <c r="R18" i="1"/>
  <c r="T18" i="1" s="1"/>
  <c r="R19" i="1"/>
  <c r="S19" i="1"/>
  <c r="R20" i="1"/>
  <c r="S20" i="1" s="1"/>
  <c r="T20" i="1" s="1"/>
  <c r="R21" i="1"/>
  <c r="S21" i="1" s="1"/>
  <c r="T21" i="1" s="1"/>
  <c r="R22" i="1"/>
  <c r="R23" i="1"/>
  <c r="S23" i="1"/>
  <c r="T23" i="1" s="1"/>
  <c r="R24" i="1"/>
  <c r="S24" i="1"/>
  <c r="T24" i="1"/>
  <c r="R25" i="1"/>
  <c r="T25" i="1" s="1"/>
  <c r="R26" i="1"/>
  <c r="S26" i="1"/>
  <c r="T26" i="1"/>
  <c r="S5" i="1"/>
  <c r="S13" i="1"/>
  <c r="S16" i="1"/>
  <c r="T16" i="1"/>
  <c r="S25" i="1"/>
  <c r="S9" i="1"/>
  <c r="T9" i="1" s="1"/>
  <c r="T6" i="1"/>
  <c r="S22" i="1"/>
  <c r="T22" i="1" s="1"/>
  <c r="T19" i="1"/>
  <c r="T4" i="1"/>
  <c r="S18" i="1"/>
  <c r="S745" i="1"/>
  <c r="S741" i="1"/>
  <c r="T741" i="1"/>
  <c r="S733" i="1"/>
  <c r="T733" i="1" s="1"/>
  <c r="S721" i="1"/>
  <c r="T721" i="1"/>
  <c r="S717" i="1"/>
  <c r="T717" i="1" s="1"/>
  <c r="S705" i="1"/>
  <c r="T705" i="1"/>
  <c r="S701" i="1"/>
  <c r="T701" i="1" s="1"/>
  <c r="S689" i="1"/>
  <c r="T689" i="1"/>
  <c r="S685" i="1"/>
  <c r="T685" i="1" s="1"/>
  <c r="S673" i="1"/>
  <c r="T673" i="1"/>
  <c r="S669" i="1"/>
  <c r="T669" i="1" s="1"/>
  <c r="S661" i="1"/>
  <c r="T661" i="1"/>
  <c r="S653" i="1"/>
  <c r="T653" i="1" s="1"/>
  <c r="S645" i="1"/>
  <c r="T645" i="1"/>
  <c r="S633" i="1"/>
  <c r="S629" i="1"/>
  <c r="T629" i="1"/>
  <c r="S617" i="1"/>
  <c r="S613" i="1"/>
  <c r="T613" i="1"/>
  <c r="S605" i="1"/>
  <c r="T605" i="1" s="1"/>
  <c r="S597" i="1"/>
  <c r="T597" i="1"/>
  <c r="S589" i="1"/>
  <c r="T589" i="1" s="1"/>
  <c r="S581" i="1"/>
  <c r="T581" i="1"/>
  <c r="S573" i="1"/>
  <c r="T573" i="1" s="1"/>
  <c r="S565" i="1"/>
  <c r="T565" i="1"/>
  <c r="S557" i="1"/>
  <c r="T557" i="1" s="1"/>
  <c r="S553" i="1"/>
  <c r="T553" i="1"/>
  <c r="S549" i="1"/>
  <c r="T549" i="1" s="1"/>
  <c r="S533" i="1"/>
  <c r="T533" i="1" s="1"/>
  <c r="S510" i="1"/>
  <c r="T510" i="1"/>
  <c r="S504" i="1"/>
  <c r="T504" i="1" s="1"/>
  <c r="S478" i="1"/>
  <c r="T478" i="1"/>
  <c r="S472" i="1"/>
  <c r="T472" i="1" s="1"/>
  <c r="S444" i="1"/>
  <c r="T444" i="1"/>
  <c r="T272" i="1"/>
  <c r="S272" i="1"/>
  <c r="S523" i="1"/>
  <c r="T523" i="1"/>
  <c r="S518" i="1"/>
  <c r="T518" i="1" s="1"/>
  <c r="S512" i="1"/>
  <c r="T512" i="1"/>
  <c r="T491" i="1"/>
  <c r="S491" i="1"/>
  <c r="S486" i="1"/>
  <c r="T486" i="1"/>
  <c r="S480" i="1"/>
  <c r="T480" i="1" s="1"/>
  <c r="S410" i="1"/>
  <c r="T410" i="1"/>
  <c r="S379" i="1"/>
  <c r="T379" i="1" s="1"/>
  <c r="S347" i="1"/>
  <c r="T347" i="1"/>
  <c r="S315" i="1"/>
  <c r="T315" i="1" s="1"/>
  <c r="S526" i="1"/>
  <c r="T526" i="1"/>
  <c r="S520" i="1"/>
  <c r="T520" i="1" s="1"/>
  <c r="S499" i="1"/>
  <c r="T499" i="1"/>
  <c r="S494" i="1"/>
  <c r="T494" i="1" s="1"/>
  <c r="S488" i="1"/>
  <c r="T488" i="1"/>
  <c r="T467" i="1"/>
  <c r="S467" i="1"/>
  <c r="S462" i="1"/>
  <c r="T462" i="1"/>
  <c r="T452" i="1"/>
  <c r="T447" i="1"/>
  <c r="S439" i="1"/>
  <c r="T439" i="1"/>
  <c r="T412" i="1"/>
  <c r="S412" i="1"/>
  <c r="S737" i="1"/>
  <c r="T737" i="1"/>
  <c r="S729" i="1"/>
  <c r="S725" i="1"/>
  <c r="T725" i="1"/>
  <c r="S713" i="1"/>
  <c r="S709" i="1"/>
  <c r="T709" i="1"/>
  <c r="S697" i="1"/>
  <c r="S693" i="1"/>
  <c r="T693" i="1"/>
  <c r="S681" i="1"/>
  <c r="S677" i="1"/>
  <c r="T677" i="1"/>
  <c r="S665" i="1"/>
  <c r="S657" i="1"/>
  <c r="T657" i="1"/>
  <c r="S649" i="1"/>
  <c r="S641" i="1"/>
  <c r="T641" i="1"/>
  <c r="S637" i="1"/>
  <c r="T637" i="1" s="1"/>
  <c r="S621" i="1"/>
  <c r="S609" i="1"/>
  <c r="T609" i="1"/>
  <c r="S601" i="1"/>
  <c r="T601" i="1" s="1"/>
  <c r="S593" i="1"/>
  <c r="T593" i="1"/>
  <c r="S585" i="1"/>
  <c r="T585" i="1" s="1"/>
  <c r="S577" i="1"/>
  <c r="T577" i="1"/>
  <c r="S569" i="1"/>
  <c r="S561" i="1"/>
  <c r="T561" i="1"/>
  <c r="S545" i="1"/>
  <c r="T545" i="1" s="1"/>
  <c r="S541" i="1"/>
  <c r="T541" i="1"/>
  <c r="S529" i="1"/>
  <c r="T529" i="1" s="1"/>
  <c r="S515" i="1"/>
  <c r="T515" i="1"/>
  <c r="T483" i="1"/>
  <c r="S483" i="1"/>
  <c r="S280" i="1"/>
  <c r="T280" i="1"/>
  <c r="P5" i="2"/>
  <c r="T734" i="1"/>
  <c r="T718" i="1"/>
  <c r="T702" i="1"/>
  <c r="T686" i="1"/>
  <c r="T670" i="1"/>
  <c r="T654" i="1"/>
  <c r="T638" i="1"/>
  <c r="T626" i="1"/>
  <c r="T622" i="1"/>
  <c r="T614" i="1"/>
  <c r="T610" i="1"/>
  <c r="T606" i="1"/>
  <c r="T602" i="1"/>
  <c r="T594" i="1"/>
  <c r="T590" i="1"/>
  <c r="T582" i="1"/>
  <c r="T578" i="1"/>
  <c r="T574" i="1"/>
  <c r="T570" i="1"/>
  <c r="T566" i="1"/>
  <c r="T562" i="1"/>
  <c r="T558" i="1"/>
  <c r="T550" i="1"/>
  <c r="T546" i="1"/>
  <c r="T542" i="1"/>
  <c r="T538" i="1"/>
  <c r="T534" i="1"/>
  <c r="T530" i="1"/>
  <c r="T507" i="1"/>
  <c r="S507" i="1"/>
  <c r="S502" i="1"/>
  <c r="T502" i="1"/>
  <c r="S496" i="1"/>
  <c r="T496" i="1" s="1"/>
  <c r="S475" i="1"/>
  <c r="T475" i="1"/>
  <c r="S470" i="1"/>
  <c r="T470" i="1" s="1"/>
  <c r="S464" i="1"/>
  <c r="T464" i="1"/>
  <c r="S442" i="1"/>
  <c r="T442" i="1" s="1"/>
  <c r="S395" i="1"/>
  <c r="T395" i="1"/>
  <c r="S363" i="1"/>
  <c r="T363" i="1" s="1"/>
  <c r="S331" i="1"/>
  <c r="T331" i="1"/>
  <c r="S299" i="1"/>
  <c r="T299" i="1" s="1"/>
  <c r="S267" i="1"/>
  <c r="T267" i="1"/>
  <c r="S191" i="1"/>
  <c r="T191" i="1" s="1"/>
  <c r="S186" i="1"/>
  <c r="T186" i="1"/>
  <c r="S180" i="1"/>
  <c r="T180" i="1" s="1"/>
  <c r="S151" i="1"/>
  <c r="T151" i="1" s="1"/>
  <c r="S146" i="1"/>
  <c r="T146" i="1" s="1"/>
  <c r="S140" i="1"/>
  <c r="T140" i="1"/>
  <c r="S83" i="1"/>
  <c r="T83" i="1" s="1"/>
  <c r="S74" i="1"/>
  <c r="T74" i="1"/>
  <c r="S70" i="1"/>
  <c r="T70" i="1" s="1"/>
  <c r="T420" i="1"/>
  <c r="T415" i="1"/>
  <c r="S399" i="1"/>
  <c r="T399" i="1" s="1"/>
  <c r="S383" i="1"/>
  <c r="T383" i="1"/>
  <c r="S367" i="1"/>
  <c r="T367" i="1" s="1"/>
  <c r="S351" i="1"/>
  <c r="T351" i="1"/>
  <c r="S335" i="1"/>
  <c r="T335" i="1" s="1"/>
  <c r="S319" i="1"/>
  <c r="T319" i="1"/>
  <c r="S303" i="1"/>
  <c r="T303" i="1" s="1"/>
  <c r="S285" i="1"/>
  <c r="T285" i="1" s="1"/>
  <c r="S259" i="1"/>
  <c r="T259" i="1" s="1"/>
  <c r="S99" i="1"/>
  <c r="T99" i="1" s="1"/>
  <c r="S90" i="1"/>
  <c r="T90" i="1" s="1"/>
  <c r="S86" i="1"/>
  <c r="T86" i="1"/>
  <c r="S35" i="1"/>
  <c r="T35" i="1" s="1"/>
  <c r="T519" i="1"/>
  <c r="T511" i="1"/>
  <c r="T503" i="1"/>
  <c r="T487" i="1"/>
  <c r="T471" i="1"/>
  <c r="T463" i="1"/>
  <c r="T455" i="1"/>
  <c r="T434" i="1"/>
  <c r="T428" i="1"/>
  <c r="T423" i="1"/>
  <c r="S403" i="1"/>
  <c r="T403" i="1"/>
  <c r="S387" i="1"/>
  <c r="T387" i="1" s="1"/>
  <c r="S355" i="1"/>
  <c r="T355" i="1" s="1"/>
  <c r="S339" i="1"/>
  <c r="T339" i="1"/>
  <c r="S323" i="1"/>
  <c r="T323" i="1" s="1"/>
  <c r="S307" i="1"/>
  <c r="T307" i="1"/>
  <c r="S115" i="1"/>
  <c r="T115" i="1" s="1"/>
  <c r="S106" i="1"/>
  <c r="T106" i="1"/>
  <c r="S102" i="1"/>
  <c r="T102" i="1" s="1"/>
  <c r="S51" i="1"/>
  <c r="T51" i="1" s="1"/>
  <c r="S42" i="1"/>
  <c r="T42" i="1" s="1"/>
  <c r="S38" i="1"/>
  <c r="T38" i="1"/>
  <c r="T436" i="1"/>
  <c r="T431" i="1"/>
  <c r="S407" i="1"/>
  <c r="T407" i="1"/>
  <c r="S391" i="1"/>
  <c r="T391" i="1" s="1"/>
  <c r="S375" i="1"/>
  <c r="T375" i="1"/>
  <c r="S359" i="1"/>
  <c r="T359" i="1" s="1"/>
  <c r="S343" i="1"/>
  <c r="T343" i="1"/>
  <c r="S327" i="1"/>
  <c r="T327" i="1" s="1"/>
  <c r="S311" i="1"/>
  <c r="T311" i="1"/>
  <c r="T261" i="1"/>
  <c r="S253" i="1"/>
  <c r="T253" i="1"/>
  <c r="S127" i="1"/>
  <c r="T127" i="1" s="1"/>
  <c r="S122" i="1"/>
  <c r="T122" i="1"/>
  <c r="S118" i="1"/>
  <c r="T118" i="1"/>
  <c r="S67" i="1"/>
  <c r="T67" i="1"/>
  <c r="S58" i="1"/>
  <c r="T58" i="1"/>
  <c r="S54" i="1"/>
  <c r="T54" i="1"/>
  <c r="T459" i="1"/>
  <c r="T451" i="1"/>
  <c r="T443" i="1"/>
  <c r="T435" i="1"/>
  <c r="T427" i="1"/>
  <c r="T419" i="1"/>
  <c r="T411" i="1"/>
  <c r="T404" i="1"/>
  <c r="T400" i="1"/>
  <c r="T396" i="1"/>
  <c r="T392" i="1"/>
  <c r="T384" i="1"/>
  <c r="T380" i="1"/>
  <c r="T376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3" i="1"/>
  <c r="T269" i="1"/>
  <c r="T256" i="1"/>
  <c r="T251" i="1"/>
  <c r="S159" i="1"/>
  <c r="T159" i="1" s="1"/>
  <c r="S154" i="1"/>
  <c r="T154" i="1"/>
  <c r="S148" i="1"/>
  <c r="T148" i="1" s="1"/>
  <c r="S295" i="1"/>
  <c r="T295" i="1"/>
  <c r="S291" i="1"/>
  <c r="T291" i="1" s="1"/>
  <c r="T277" i="1"/>
  <c r="T264" i="1"/>
  <c r="S183" i="1"/>
  <c r="T183" i="1" s="1"/>
  <c r="S178" i="1"/>
  <c r="T178" i="1"/>
  <c r="S172" i="1"/>
  <c r="T172" i="1" s="1"/>
  <c r="S119" i="1"/>
  <c r="T119" i="1" s="1"/>
  <c r="S103" i="1"/>
  <c r="T103" i="1" s="1"/>
  <c r="S87" i="1"/>
  <c r="T87" i="1" s="1"/>
  <c r="S71" i="1"/>
  <c r="T71" i="1" s="1"/>
  <c r="S55" i="1"/>
  <c r="T55" i="1" s="1"/>
  <c r="S39" i="1"/>
  <c r="T39" i="1" s="1"/>
  <c r="T287" i="1"/>
  <c r="T279" i="1"/>
  <c r="T271" i="1"/>
  <c r="T263" i="1"/>
  <c r="T255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S194" i="1"/>
  <c r="T194" i="1"/>
  <c r="S188" i="1"/>
  <c r="T188" i="1"/>
  <c r="S167" i="1"/>
  <c r="T167" i="1"/>
  <c r="S162" i="1"/>
  <c r="T162" i="1"/>
  <c r="S156" i="1"/>
  <c r="T156" i="1"/>
  <c r="S135" i="1"/>
  <c r="T135" i="1" s="1"/>
  <c r="S130" i="1"/>
  <c r="T130" i="1"/>
  <c r="S124" i="1"/>
  <c r="T124" i="1"/>
  <c r="T284" i="1"/>
  <c r="T276" i="1"/>
  <c r="T268" i="1"/>
  <c r="T260" i="1"/>
  <c r="T252" i="1"/>
  <c r="S248" i="1"/>
  <c r="T248" i="1"/>
  <c r="S244" i="1"/>
  <c r="T244" i="1" s="1"/>
  <c r="S240" i="1"/>
  <c r="T240" i="1"/>
  <c r="S236" i="1"/>
  <c r="T236" i="1" s="1"/>
  <c r="S232" i="1"/>
  <c r="T232" i="1"/>
  <c r="S228" i="1"/>
  <c r="T228" i="1" s="1"/>
  <c r="S224" i="1"/>
  <c r="T224" i="1"/>
  <c r="S220" i="1"/>
  <c r="T220" i="1" s="1"/>
  <c r="S216" i="1"/>
  <c r="T216" i="1"/>
  <c r="S212" i="1"/>
  <c r="T212" i="1" s="1"/>
  <c r="S208" i="1"/>
  <c r="T208" i="1"/>
  <c r="S204" i="1"/>
  <c r="T204" i="1" s="1"/>
  <c r="S200" i="1"/>
  <c r="T200" i="1"/>
  <c r="S196" i="1"/>
  <c r="T196" i="1" s="1"/>
  <c r="S175" i="1"/>
  <c r="T175" i="1" s="1"/>
  <c r="S170" i="1"/>
  <c r="T170" i="1" s="1"/>
  <c r="S164" i="1"/>
  <c r="T164" i="1"/>
  <c r="S143" i="1"/>
  <c r="T143" i="1" s="1"/>
  <c r="S138" i="1"/>
  <c r="T138" i="1"/>
  <c r="S132" i="1"/>
  <c r="T132" i="1" s="1"/>
  <c r="T195" i="1"/>
  <c r="T187" i="1"/>
  <c r="T179" i="1"/>
  <c r="T171" i="1"/>
  <c r="T163" i="1"/>
  <c r="T155" i="1"/>
  <c r="T147" i="1"/>
  <c r="T139" i="1"/>
  <c r="T131" i="1"/>
  <c r="T123" i="1"/>
  <c r="S114" i="1"/>
  <c r="T114" i="1" s="1"/>
  <c r="T111" i="1"/>
  <c r="S98" i="1"/>
  <c r="T98" i="1"/>
  <c r="T95" i="1"/>
  <c r="S82" i="1"/>
  <c r="T82" i="1"/>
  <c r="T79" i="1"/>
  <c r="S66" i="1"/>
  <c r="T66" i="1"/>
  <c r="T63" i="1"/>
  <c r="S50" i="1"/>
  <c r="T50" i="1" s="1"/>
  <c r="T47" i="1"/>
  <c r="S34" i="1"/>
  <c r="T34" i="1"/>
  <c r="T31" i="1"/>
  <c r="S110" i="1"/>
  <c r="T110" i="1"/>
  <c r="T107" i="1"/>
  <c r="S94" i="1"/>
  <c r="T94" i="1"/>
  <c r="T91" i="1"/>
  <c r="S78" i="1"/>
  <c r="T78" i="1" s="1"/>
  <c r="T75" i="1"/>
  <c r="S62" i="1"/>
  <c r="T62" i="1"/>
  <c r="T59" i="1"/>
  <c r="S46" i="1"/>
  <c r="T46" i="1"/>
  <c r="T43" i="1"/>
  <c r="S30" i="1"/>
  <c r="T30" i="1"/>
  <c r="T27" i="1"/>
  <c r="T707" i="1" l="1"/>
  <c r="T537" i="1"/>
  <c r="S517" i="1"/>
  <c r="T517" i="1"/>
  <c r="S417" i="1"/>
  <c r="T417" i="1"/>
  <c r="S365" i="1"/>
  <c r="T365" i="1"/>
  <c r="S334" i="1"/>
  <c r="T334" i="1" s="1"/>
  <c r="T388" i="1"/>
  <c r="S371" i="1"/>
  <c r="T371" i="1" s="1"/>
  <c r="T646" i="1"/>
  <c r="T662" i="1"/>
  <c r="T678" i="1"/>
  <c r="T694" i="1"/>
  <c r="T710" i="1"/>
  <c r="T726" i="1"/>
  <c r="T742" i="1"/>
  <c r="S625" i="1"/>
  <c r="T625" i="1" s="1"/>
  <c r="S537" i="1"/>
  <c r="T17" i="1"/>
  <c r="T12" i="1"/>
  <c r="S15" i="1"/>
  <c r="T15" i="1" s="1"/>
  <c r="S11" i="1"/>
  <c r="T11" i="1" s="1"/>
  <c r="T7" i="1"/>
  <c r="T3" i="1"/>
  <c r="S744" i="1"/>
  <c r="T744" i="1" s="1"/>
  <c r="T740" i="1"/>
  <c r="S739" i="1"/>
  <c r="T739" i="1" s="1"/>
  <c r="T735" i="1"/>
  <c r="S728" i="1"/>
  <c r="T728" i="1" s="1"/>
  <c r="T724" i="1"/>
  <c r="S723" i="1"/>
  <c r="T723" i="1" s="1"/>
  <c r="T719" i="1"/>
  <c r="S712" i="1"/>
  <c r="T712" i="1" s="1"/>
  <c r="T708" i="1"/>
  <c r="S707" i="1"/>
  <c r="T703" i="1"/>
  <c r="S696" i="1"/>
  <c r="T696" i="1" s="1"/>
  <c r="T692" i="1"/>
  <c r="S691" i="1"/>
  <c r="T691" i="1" s="1"/>
  <c r="T687" i="1"/>
  <c r="S680" i="1"/>
  <c r="T680" i="1" s="1"/>
  <c r="T676" i="1"/>
  <c r="S675" i="1"/>
  <c r="T675" i="1" s="1"/>
  <c r="T671" i="1"/>
  <c r="S664" i="1"/>
  <c r="T664" i="1" s="1"/>
  <c r="T660" i="1"/>
  <c r="S659" i="1"/>
  <c r="T659" i="1" s="1"/>
  <c r="T655" i="1"/>
  <c r="S648" i="1"/>
  <c r="T648" i="1" s="1"/>
  <c r="T644" i="1"/>
  <c r="S643" i="1"/>
  <c r="T643" i="1" s="1"/>
  <c r="T639" i="1"/>
  <c r="S632" i="1"/>
  <c r="T632" i="1" s="1"/>
  <c r="S628" i="1"/>
  <c r="T628" i="1" s="1"/>
  <c r="T616" i="1"/>
  <c r="T599" i="1"/>
  <c r="T595" i="1"/>
  <c r="T575" i="1"/>
  <c r="T572" i="1"/>
  <c r="T543" i="1"/>
  <c r="T540" i="1"/>
  <c r="T513" i="1"/>
  <c r="T441" i="1"/>
  <c r="S441" i="1"/>
  <c r="S433" i="1"/>
  <c r="T433" i="1" s="1"/>
  <c r="T398" i="1"/>
  <c r="S398" i="1"/>
  <c r="S394" i="1"/>
  <c r="T394" i="1" s="1"/>
  <c r="S338" i="1"/>
  <c r="T338" i="1" s="1"/>
  <c r="T294" i="1"/>
  <c r="S294" i="1"/>
  <c r="T60" i="1"/>
  <c r="S60" i="1"/>
  <c r="T509" i="1"/>
  <c r="S509" i="1"/>
  <c r="S402" i="1"/>
  <c r="T402" i="1" s="1"/>
  <c r="T615" i="1"/>
  <c r="S611" i="1"/>
  <c r="T611" i="1" s="1"/>
  <c r="T596" i="1"/>
  <c r="T567" i="1"/>
  <c r="T564" i="1"/>
  <c r="T535" i="1"/>
  <c r="T532" i="1"/>
  <c r="S490" i="1"/>
  <c r="T490" i="1"/>
  <c r="S474" i="1"/>
  <c r="T474" i="1"/>
  <c r="S468" i="1"/>
  <c r="T468" i="1" s="1"/>
  <c r="S456" i="1"/>
  <c r="T456" i="1" s="1"/>
  <c r="S341" i="1"/>
  <c r="T341" i="1"/>
  <c r="S246" i="1"/>
  <c r="T246" i="1" s="1"/>
  <c r="S230" i="1"/>
  <c r="T230" i="1" s="1"/>
  <c r="S214" i="1"/>
  <c r="T214" i="1" s="1"/>
  <c r="S198" i="1"/>
  <c r="T198" i="1" s="1"/>
  <c r="S137" i="1"/>
  <c r="T137" i="1" s="1"/>
  <c r="S105" i="1"/>
  <c r="T105" i="1" s="1"/>
  <c r="S101" i="1"/>
  <c r="T101" i="1" s="1"/>
  <c r="S97" i="1"/>
  <c r="T97" i="1" s="1"/>
  <c r="T479" i="1"/>
  <c r="T627" i="1"/>
  <c r="T600" i="1"/>
  <c r="T583" i="1"/>
  <c r="T580" i="1"/>
  <c r="T551" i="1"/>
  <c r="T548" i="1"/>
  <c r="T498" i="1"/>
  <c r="S498" i="1"/>
  <c r="S492" i="1"/>
  <c r="T492" i="1" s="1"/>
  <c r="S405" i="1"/>
  <c r="T405" i="1" s="1"/>
  <c r="T361" i="1"/>
  <c r="S361" i="1"/>
  <c r="T357" i="1"/>
  <c r="T508" i="1"/>
  <c r="T500" i="1"/>
  <c r="T497" i="1"/>
  <c r="T440" i="1"/>
  <c r="T422" i="1"/>
  <c r="T413" i="1"/>
  <c r="T409" i="1"/>
  <c r="T397" i="1"/>
  <c r="T377" i="1"/>
  <c r="T370" i="1"/>
  <c r="T350" i="1"/>
  <c r="T333" i="1"/>
  <c r="S310" i="1"/>
  <c r="T310" i="1" s="1"/>
  <c r="T305" i="1"/>
  <c r="T273" i="1"/>
  <c r="S257" i="1"/>
  <c r="T257" i="1" s="1"/>
  <c r="S235" i="1"/>
  <c r="T235" i="1" s="1"/>
  <c r="S219" i="1"/>
  <c r="T219" i="1" s="1"/>
  <c r="S203" i="1"/>
  <c r="T203" i="1" s="1"/>
  <c r="S192" i="1"/>
  <c r="T192" i="1" s="1"/>
  <c r="T184" i="1"/>
  <c r="T181" i="1"/>
  <c r="S181" i="1"/>
  <c r="T158" i="1"/>
  <c r="S158" i="1"/>
  <c r="T128" i="1"/>
  <c r="S128" i="1"/>
  <c r="T120" i="1"/>
  <c r="S73" i="1"/>
  <c r="T73" i="1" s="1"/>
  <c r="S69" i="1"/>
  <c r="T69" i="1" s="1"/>
  <c r="S65" i="1"/>
  <c r="T65" i="1" s="1"/>
  <c r="S37" i="1"/>
  <c r="T37" i="1" s="1"/>
  <c r="T489" i="1"/>
  <c r="T416" i="1"/>
  <c r="T393" i="1"/>
  <c r="T366" i="1"/>
  <c r="T322" i="1"/>
  <c r="S314" i="1"/>
  <c r="T314" i="1" s="1"/>
  <c r="T290" i="1"/>
  <c r="S290" i="1"/>
  <c r="T169" i="1"/>
  <c r="S169" i="1"/>
  <c r="T33" i="1"/>
  <c r="S33" i="1"/>
  <c r="T28" i="1"/>
  <c r="S28" i="1"/>
  <c r="T521" i="1"/>
  <c r="T477" i="1"/>
  <c r="T466" i="1"/>
  <c r="T453" i="1"/>
  <c r="T425" i="1"/>
  <c r="T382" i="1"/>
  <c r="T345" i="1"/>
  <c r="T326" i="1"/>
  <c r="S289" i="1"/>
  <c r="T289" i="1" s="1"/>
  <c r="T321" i="1"/>
  <c r="S278" i="1"/>
  <c r="T278" i="1" s="1"/>
  <c r="T247" i="1"/>
  <c r="T231" i="1"/>
  <c r="T215" i="1"/>
  <c r="T199" i="1"/>
  <c r="S190" i="1"/>
  <c r="T190" i="1" s="1"/>
  <c r="S160" i="1"/>
  <c r="T160" i="1" s="1"/>
  <c r="T152" i="1"/>
  <c r="T149" i="1"/>
  <c r="S149" i="1"/>
  <c r="S126" i="1"/>
  <c r="T126" i="1" s="1"/>
  <c r="T112" i="1"/>
  <c r="S92" i="1"/>
  <c r="T92" i="1" s="1"/>
  <c r="S41" i="1"/>
  <c r="T41" i="1" s="1"/>
  <c r="T104" i="1"/>
  <c r="T100" i="1"/>
  <c r="T96" i="1"/>
  <c r="T77" i="1"/>
  <c r="T72" i="1"/>
  <c r="T68" i="1"/>
  <c r="T64" i="1"/>
  <c r="W5" i="2" l="1"/>
  <c r="V5" i="2"/>
  <c r="X5" i="2"/>
  <c r="U5" i="2"/>
</calcChain>
</file>

<file path=xl/sharedStrings.xml><?xml version="1.0" encoding="utf-8"?>
<sst xmlns="http://schemas.openxmlformats.org/spreadsheetml/2006/main" count="1006" uniqueCount="818">
  <si>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</si>
  <si>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</si>
  <si>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</si>
  <si>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</si>
  <si>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</si>
  <si>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</si>
  <si>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</si>
  <si>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</si>
  <si>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</si>
  <si>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</si>
  <si>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</si>
  <si>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</si>
  <si>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</si>
  <si>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</si>
  <si>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</si>
  <si>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</si>
  <si>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</si>
  <si>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</si>
  <si>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</si>
  <si>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</si>
  <si>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</si>
  <si>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</si>
  <si>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</si>
  <si>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</si>
  <si>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</si>
  <si>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</si>
  <si>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</si>
  <si>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</si>
  <si>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</si>
  <si>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</si>
  <si>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</si>
  <si>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</si>
  <si>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</si>
  <si>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</si>
  <si>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</si>
  <si>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</si>
  <si>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</si>
  <si>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</si>
  <si>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</si>
  <si>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</si>
  <si>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</si>
  <si>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</si>
  <si>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</si>
  <si>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</si>
  <si>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</si>
  <si>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</si>
  <si>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</si>
  <si>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</si>
  <si>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</si>
  <si>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</si>
  <si>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</si>
  <si>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</si>
  <si>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</si>
  <si>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</si>
  <si>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</si>
  <si>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</si>
  <si>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</si>
  <si>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</si>
  <si>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</si>
  <si>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</si>
  <si>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</si>
  <si>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</si>
  <si>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</si>
  <si>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</si>
  <si>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</si>
  <si>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</si>
  <si>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</si>
  <si>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</si>
  <si>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2021.01.01 01:00</t>
  </si>
  <si>
    <t>2021.01.01 02:00</t>
  </si>
  <si>
    <t>2021.01.01 03:00</t>
  </si>
  <si>
    <t>2021.01.01 04:00</t>
  </si>
  <si>
    <t>2021.01.01 05:00</t>
  </si>
  <si>
    <t>2021.01.01 06:00</t>
  </si>
  <si>
    <t>2021.01.01 07:00</t>
  </si>
  <si>
    <t>2021.01.01 08:00</t>
  </si>
  <si>
    <t>2021.01.01 09:00</t>
  </si>
  <si>
    <t>2021.01.01 10:00</t>
  </si>
  <si>
    <t>2021.01.01 11:00</t>
  </si>
  <si>
    <t>2021.01.01 12:00</t>
  </si>
  <si>
    <t>2021.01.01 13:00</t>
  </si>
  <si>
    <t>2021.01.01 14:00</t>
  </si>
  <si>
    <t>2021.01.01 15:00</t>
  </si>
  <si>
    <t>2021.01.01 16:00</t>
  </si>
  <si>
    <t>2021.01.01 17:00</t>
  </si>
  <si>
    <t>2021.01.01 18:00</t>
  </si>
  <si>
    <t>2021.01.01 19:00</t>
  </si>
  <si>
    <t>2021.01.01 20:00</t>
  </si>
  <si>
    <t>2021.01.01 21:00</t>
  </si>
  <si>
    <t>2021.01.01 22:00</t>
  </si>
  <si>
    <t>2021.01.01 23:00</t>
  </si>
  <si>
    <t>2021.01.01 24:00</t>
  </si>
  <si>
    <t>2021.01.02 01:00</t>
  </si>
  <si>
    <t>2021.01.02 02:00</t>
  </si>
  <si>
    <t>2021.01.02 03:00</t>
  </si>
  <si>
    <t>2021.01.02 04:00</t>
  </si>
  <si>
    <t>2021.01.02 05:00</t>
  </si>
  <si>
    <t>2021.01.02 06:00</t>
  </si>
  <si>
    <t>2021.01.02 07:00</t>
  </si>
  <si>
    <t>2021.01.02 08:00</t>
  </si>
  <si>
    <t>2021.01.02 09:00</t>
  </si>
  <si>
    <t>2021.01.02 10:00</t>
  </si>
  <si>
    <t>2021.01.02 11:00</t>
  </si>
  <si>
    <t>2021.01.02 12:00</t>
  </si>
  <si>
    <t>2021.01.02 13:00</t>
  </si>
  <si>
    <t>2021.01.02 14:00</t>
  </si>
  <si>
    <t>2021.01.02 15:00</t>
  </si>
  <si>
    <t>2021.01.02 16:00</t>
  </si>
  <si>
    <t>2021.01.02 17:00</t>
  </si>
  <si>
    <t>2021.01.02 18:00</t>
  </si>
  <si>
    <t>2021.01.02 19:00</t>
  </si>
  <si>
    <t>2021.01.02 20:00</t>
  </si>
  <si>
    <t>2021.01.02 21:00</t>
  </si>
  <si>
    <t>2021.01.02 22:00</t>
  </si>
  <si>
    <t>2021.01.02 23:00</t>
  </si>
  <si>
    <t>2021.01.02 24:00</t>
  </si>
  <si>
    <t>2021.01.03 01:00</t>
  </si>
  <si>
    <t>2021.01.03 02:00</t>
  </si>
  <si>
    <t>2021.01.03 03:00</t>
  </si>
  <si>
    <t>2021.01.03 04:00</t>
  </si>
  <si>
    <t>2021.01.03 05:00</t>
  </si>
  <si>
    <t>2021.01.03 06:00</t>
  </si>
  <si>
    <t>2021.01.03 07:00</t>
  </si>
  <si>
    <t>2021.01.03 08:00</t>
  </si>
  <si>
    <t>2021.01.03 09:00</t>
  </si>
  <si>
    <t>2021.01.03 10:00</t>
  </si>
  <si>
    <t>2021.01.03 11:00</t>
  </si>
  <si>
    <t>2021.01.03 12:00</t>
  </si>
  <si>
    <t>2021.01.03 13:00</t>
  </si>
  <si>
    <t>2021.01.03 14:00</t>
  </si>
  <si>
    <t>2021.01.03 15:00</t>
  </si>
  <si>
    <t>2021.01.03 16:00</t>
  </si>
  <si>
    <t>2021.01.03 17:00</t>
  </si>
  <si>
    <t>2021.01.03 18:00</t>
  </si>
  <si>
    <t>2021.01.03 19:00</t>
  </si>
  <si>
    <t>2021.01.03 20:00</t>
  </si>
  <si>
    <t>2021.01.03 21:00</t>
  </si>
  <si>
    <t>2021.01.03 22:00</t>
  </si>
  <si>
    <t>2021.01.03 23:00</t>
  </si>
  <si>
    <t>2021.01.03 24:00</t>
  </si>
  <si>
    <t>2021.01.04 01:00</t>
  </si>
  <si>
    <t>2021.01.04 02:00</t>
  </si>
  <si>
    <t>2021.01.04 03:00</t>
  </si>
  <si>
    <t>2021.01.04 04:00</t>
  </si>
  <si>
    <t>2021.01.04 05:00</t>
  </si>
  <si>
    <t>2021.01.04 06:00</t>
  </si>
  <si>
    <t>2021.01.04 07:00</t>
  </si>
  <si>
    <t>2021.01.04 08:00</t>
  </si>
  <si>
    <t>2021.01.04 09:00</t>
  </si>
  <si>
    <t>2021.01.04 10:00</t>
  </si>
  <si>
    <t>2021.01.04 11:00</t>
  </si>
  <si>
    <t>2021.01.04 12:00</t>
  </si>
  <si>
    <t>2021.01.04 13:00</t>
  </si>
  <si>
    <t>2021.01.04 14:00</t>
  </si>
  <si>
    <t>2021.01.04 15:00</t>
  </si>
  <si>
    <t>2021.01.04 16:00</t>
  </si>
  <si>
    <t>2021.01.04 17:00</t>
  </si>
  <si>
    <t>2021.01.04 18:00</t>
  </si>
  <si>
    <t>2021.01.04 19:00</t>
  </si>
  <si>
    <t>2021.01.04 20:00</t>
  </si>
  <si>
    <t>2021.01.04 21:00</t>
  </si>
  <si>
    <t>2021.01.04 22:00</t>
  </si>
  <si>
    <t>2021.01.04 23:00</t>
  </si>
  <si>
    <t>2021.01.04 24:00</t>
  </si>
  <si>
    <t>2021.01.05 01:00</t>
  </si>
  <si>
    <t>2021.01.05 02:00</t>
  </si>
  <si>
    <t>2021.01.05 03:00</t>
  </si>
  <si>
    <t>2021.01.05 04:00</t>
  </si>
  <si>
    <t>2021.01.05 05:00</t>
  </si>
  <si>
    <t>2021.01.05 06:00</t>
  </si>
  <si>
    <t>2021.01.05 07:00</t>
  </si>
  <si>
    <t>2021.01.05 08:00</t>
  </si>
  <si>
    <t>2021.01.05 09:00</t>
  </si>
  <si>
    <t>2021.01.05 10:00</t>
  </si>
  <si>
    <t>2021.01.05 11:00</t>
  </si>
  <si>
    <t>2021.01.05 12:00</t>
  </si>
  <si>
    <t>2021.01.05 13:00</t>
  </si>
  <si>
    <t>2021.01.05 14:00</t>
  </si>
  <si>
    <t>2021.01.05 15:00</t>
  </si>
  <si>
    <t>2021.01.05 16:00</t>
  </si>
  <si>
    <t>2021.01.05 17:00</t>
  </si>
  <si>
    <t>2021.01.05 18:00</t>
  </si>
  <si>
    <t>2021.01.05 19:00</t>
  </si>
  <si>
    <t>2021.01.05 20:00</t>
  </si>
  <si>
    <t>2021.01.05 21:00</t>
  </si>
  <si>
    <t>2021.01.05 22:00</t>
  </si>
  <si>
    <t>2021.01.05 23:00</t>
  </si>
  <si>
    <t>2021.01.05 24:00</t>
  </si>
  <si>
    <t>2021.01.06 01:00</t>
  </si>
  <si>
    <t>2021.01.06 02:00</t>
  </si>
  <si>
    <t>2021.01.06 03:00</t>
  </si>
  <si>
    <t>2021.01.06 04:00</t>
  </si>
  <si>
    <t>2021.01.06 05:00</t>
  </si>
  <si>
    <t>2021.01.06 06:00</t>
  </si>
  <si>
    <t>2021.01.06 07:00</t>
  </si>
  <si>
    <t>2021.01.06 08:00</t>
  </si>
  <si>
    <t>2021.01.06 09:00</t>
  </si>
  <si>
    <t>2021.01.06 10:00</t>
  </si>
  <si>
    <t>2021.01.06 11:00</t>
  </si>
  <si>
    <t>2021.01.06 12:00</t>
  </si>
  <si>
    <t>2021.01.06 13:00</t>
  </si>
  <si>
    <t>2021.01.06 14:00</t>
  </si>
  <si>
    <t>2021.01.06 15:00</t>
  </si>
  <si>
    <t>2021.01.06 16:00</t>
  </si>
  <si>
    <t>2021.01.06 17:00</t>
  </si>
  <si>
    <t>2021.01.06 18:00</t>
  </si>
  <si>
    <t>2021.01.06 19:00</t>
  </si>
  <si>
    <t>2021.01.06 20:00</t>
  </si>
  <si>
    <t>2021.01.06 21:00</t>
  </si>
  <si>
    <t>2021.01.06 22:00</t>
  </si>
  <si>
    <t>2021.01.06 23:00</t>
  </si>
  <si>
    <t>2021.01.06 24:00</t>
  </si>
  <si>
    <t>2021.01.07 01:00</t>
  </si>
  <si>
    <t>2021.01.07 02:00</t>
  </si>
  <si>
    <t>2021.01.07 03:00</t>
  </si>
  <si>
    <t>2021.01.07 04:00</t>
  </si>
  <si>
    <t>2021.01.07 05:00</t>
  </si>
  <si>
    <t>2021.01.07 06:00</t>
  </si>
  <si>
    <t>2021.01.07 07:00</t>
  </si>
  <si>
    <t>2021.01.07 08:00</t>
  </si>
  <si>
    <t>2021.01.07 09:00</t>
  </si>
  <si>
    <t>2021.01.07 10:00</t>
  </si>
  <si>
    <t>2021.01.07 11:00</t>
  </si>
  <si>
    <t>2021.01.07 12:00</t>
  </si>
  <si>
    <t>2021.01.07 13:00</t>
  </si>
  <si>
    <t>2021.01.07 14:00</t>
  </si>
  <si>
    <t>2021.01.07 15:00</t>
  </si>
  <si>
    <t>2021.01.07 16:00</t>
  </si>
  <si>
    <t>2021.01.07 17:00</t>
  </si>
  <si>
    <t>2021.01.07 18:00</t>
  </si>
  <si>
    <t>2021.01.07 19:00</t>
  </si>
  <si>
    <t>2021.01.07 20:00</t>
  </si>
  <si>
    <t>2021.01.07 21:00</t>
  </si>
  <si>
    <t>2021.01.07 22:00</t>
  </si>
  <si>
    <t>2021.01.07 23:00</t>
  </si>
  <si>
    <t>2021.01.07 24:00</t>
  </si>
  <si>
    <t>2021.01.08 01:00</t>
  </si>
  <si>
    <t>2021.01.08 02:00</t>
  </si>
  <si>
    <t>2021.01.08 03:00</t>
  </si>
  <si>
    <t>2021.01.08 04:00</t>
  </si>
  <si>
    <t>2021.01.08 05:00</t>
  </si>
  <si>
    <t>2021.01.08 06:00</t>
  </si>
  <si>
    <t>2021.01.08 07:00</t>
  </si>
  <si>
    <t>2021.01.08 08:00</t>
  </si>
  <si>
    <t>2021.01.08 09:00</t>
  </si>
  <si>
    <t>2021.01.08 10:00</t>
  </si>
  <si>
    <t>2021.01.08 11:00</t>
  </si>
  <si>
    <t>2021.01.08 12:00</t>
  </si>
  <si>
    <t>2021.01.08 13:00</t>
  </si>
  <si>
    <t>2021.01.08 14:00</t>
  </si>
  <si>
    <t>2021.01.08 15:00</t>
  </si>
  <si>
    <t>2021.01.08 16:00</t>
  </si>
  <si>
    <t>2021.01.08 17:00</t>
  </si>
  <si>
    <t>2021.01.08 18:00</t>
  </si>
  <si>
    <t>2021.01.08 19:00</t>
  </si>
  <si>
    <t>2021.01.08 20:00</t>
  </si>
  <si>
    <t>2021.01.08 21:00</t>
  </si>
  <si>
    <t>2021.01.08 22:00</t>
  </si>
  <si>
    <t>2021.01.08 23:00</t>
  </si>
  <si>
    <t>2021.01.08 24:00</t>
  </si>
  <si>
    <t>2021.01.09 01:00</t>
  </si>
  <si>
    <t>2021.01.09 02:00</t>
  </si>
  <si>
    <t>2021.01.09 03:00</t>
  </si>
  <si>
    <t>2021.01.09 04:00</t>
  </si>
  <si>
    <t>2021.01.09 05:00</t>
  </si>
  <si>
    <t>2021.01.09 06:00</t>
  </si>
  <si>
    <t>2021.01.09 07:00</t>
  </si>
  <si>
    <t>2021.01.09 08:00</t>
  </si>
  <si>
    <t>2021.01.09 09:00</t>
  </si>
  <si>
    <t>2021.01.09 10:00</t>
  </si>
  <si>
    <t>2021.01.09 11:00</t>
  </si>
  <si>
    <t>2021.01.09 12:00</t>
  </si>
  <si>
    <t>2021.01.09 13:00</t>
  </si>
  <si>
    <t>2021.01.09 14:00</t>
  </si>
  <si>
    <t>2021.01.09 15:00</t>
  </si>
  <si>
    <t>2021.01.09 16:00</t>
  </si>
  <si>
    <t>2021.01.09 17:00</t>
  </si>
  <si>
    <t>2021.01.09 18:00</t>
  </si>
  <si>
    <t>2021.01.09 19:00</t>
  </si>
  <si>
    <t>2021.01.09 20:00</t>
  </si>
  <si>
    <t>2021.01.09 21:00</t>
  </si>
  <si>
    <t>2021.01.09 22:00</t>
  </si>
  <si>
    <t>2021.01.09 23:00</t>
  </si>
  <si>
    <t>2021.01.09 24:00</t>
  </si>
  <si>
    <t>2021.01.10 01:00</t>
  </si>
  <si>
    <t>2021.01.10 02:00</t>
  </si>
  <si>
    <t>2021.01.10 03:00</t>
  </si>
  <si>
    <t>2021.01.10 04:00</t>
  </si>
  <si>
    <t>2021.01.10 05:00</t>
  </si>
  <si>
    <t>2021.01.10 06:00</t>
  </si>
  <si>
    <t>2021.01.10 07:00</t>
  </si>
  <si>
    <t>2021.01.10 08:00</t>
  </si>
  <si>
    <t>2021.01.10 09:00</t>
  </si>
  <si>
    <t>2021.01.10 10:00</t>
  </si>
  <si>
    <t>2021.01.10 11:00</t>
  </si>
  <si>
    <t>2021.01.10 12:00</t>
  </si>
  <si>
    <t>2021.01.10 13:00</t>
  </si>
  <si>
    <t>2021.01.10 14:00</t>
  </si>
  <si>
    <t>2021.01.10 15:00</t>
  </si>
  <si>
    <t>2021.01.10 16:00</t>
  </si>
  <si>
    <t>2021.01.10 17:00</t>
  </si>
  <si>
    <t>2021.01.10 18:00</t>
  </si>
  <si>
    <t>2021.01.10 19:00</t>
  </si>
  <si>
    <t>2021.01.10 20:00</t>
  </si>
  <si>
    <t>2021.01.10 21:00</t>
  </si>
  <si>
    <t>2021.01.10 22:00</t>
  </si>
  <si>
    <t>2021.01.10 23:00</t>
  </si>
  <si>
    <t>2021.01.10 24:00</t>
  </si>
  <si>
    <t>2021.01.11 01:00</t>
  </si>
  <si>
    <t>2021.01.11 02:00</t>
  </si>
  <si>
    <t>2021.01.11 03:00</t>
  </si>
  <si>
    <t>2021.01.11 04:00</t>
  </si>
  <si>
    <t>2021.01.11 05:00</t>
  </si>
  <si>
    <t>2021.01.11 06:00</t>
  </si>
  <si>
    <t>2021.01.11 07:00</t>
  </si>
  <si>
    <t>2021.01.11 08:00</t>
  </si>
  <si>
    <t>2021.01.11 09:00</t>
  </si>
  <si>
    <t>2021.01.11 10:00</t>
  </si>
  <si>
    <t>2021.01.11 11:00</t>
  </si>
  <si>
    <t>2021.01.11 12:00</t>
  </si>
  <si>
    <t>2021.01.11 13:00</t>
  </si>
  <si>
    <t>2021.01.11 14:00</t>
  </si>
  <si>
    <t>2021.01.11 15:00</t>
  </si>
  <si>
    <t>2021.01.11 16:00</t>
  </si>
  <si>
    <t>2021.01.11 17:00</t>
  </si>
  <si>
    <t>2021.01.11 18:00</t>
  </si>
  <si>
    <t>2021.01.11 19:00</t>
  </si>
  <si>
    <t>2021.01.11 20:00</t>
  </si>
  <si>
    <t>2021.01.11 21:00</t>
  </si>
  <si>
    <t>2021.01.11 22:00</t>
  </si>
  <si>
    <t>2021.01.11 23:00</t>
  </si>
  <si>
    <t>2021.01.11 24:00</t>
  </si>
  <si>
    <t>2021.01.12 01:00</t>
  </si>
  <si>
    <t>2021.01.12 02:00</t>
  </si>
  <si>
    <t>2021.01.12 03:00</t>
  </si>
  <si>
    <t>2021.01.12 04:00</t>
  </si>
  <si>
    <t>2021.01.12 05:00</t>
  </si>
  <si>
    <t>2021.01.12 06:00</t>
  </si>
  <si>
    <t>2021.01.12 07:00</t>
  </si>
  <si>
    <t>2021.01.12 08:00</t>
  </si>
  <si>
    <t>2021.01.12 09:00</t>
  </si>
  <si>
    <t>2021.01.12 10:00</t>
  </si>
  <si>
    <t>2021.01.12 11:00</t>
  </si>
  <si>
    <t>2021.01.12 12:00</t>
  </si>
  <si>
    <t>2021.01.12 13:00</t>
  </si>
  <si>
    <t>2021.01.12 14:00</t>
  </si>
  <si>
    <t>2021.01.12 15:00</t>
  </si>
  <si>
    <t>2021.01.12 16:00</t>
  </si>
  <si>
    <t>2021.01.12 17:00</t>
  </si>
  <si>
    <t>2021.01.12 18:00</t>
  </si>
  <si>
    <t>2021.01.12 19:00</t>
  </si>
  <si>
    <t>2021.01.12 20:00</t>
  </si>
  <si>
    <t>2021.01.12 21:00</t>
  </si>
  <si>
    <t>2021.01.12 22:00</t>
  </si>
  <si>
    <t>2021.01.12 23:00</t>
  </si>
  <si>
    <t>2021.01.12 24:00</t>
  </si>
  <si>
    <t>2021.01.13 01:00</t>
  </si>
  <si>
    <t>2021.01.13 02:00</t>
  </si>
  <si>
    <t>2021.01.13 03:00</t>
  </si>
  <si>
    <t>2021.01.13 04:00</t>
  </si>
  <si>
    <t>2021.01.13 05:00</t>
  </si>
  <si>
    <t>2021.01.13 06:00</t>
  </si>
  <si>
    <t>2021.01.13 07:00</t>
  </si>
  <si>
    <t>2021.01.13 08:00</t>
  </si>
  <si>
    <t>2021.01.13 09:00</t>
  </si>
  <si>
    <t>2021.01.13 10:00</t>
  </si>
  <si>
    <t>2021.01.13 11:00</t>
  </si>
  <si>
    <t>2021.01.13 12:00</t>
  </si>
  <si>
    <t>2021.01.13 13:00</t>
  </si>
  <si>
    <t>2021.01.13 14:00</t>
  </si>
  <si>
    <t>2021.01.13 15:00</t>
  </si>
  <si>
    <t>2021.01.13 16:00</t>
  </si>
  <si>
    <t>2021.01.13 17:00</t>
  </si>
  <si>
    <t>2021.01.13 18:00</t>
  </si>
  <si>
    <t>2021.01.13 19:00</t>
  </si>
  <si>
    <t>2021.01.13 20:00</t>
  </si>
  <si>
    <t>2021.01.13 21:00</t>
  </si>
  <si>
    <t>2021.01.13 22:00</t>
  </si>
  <si>
    <t>2021.01.13 23:00</t>
  </si>
  <si>
    <t>2021.01.13 24:00</t>
  </si>
  <si>
    <t>2021.01.14 01:00</t>
  </si>
  <si>
    <t>2021.01.14 02:00</t>
  </si>
  <si>
    <t>2021.01.14 03:00</t>
  </si>
  <si>
    <t>2021.01.14 04:00</t>
  </si>
  <si>
    <t>2021.01.14 05:00</t>
  </si>
  <si>
    <t>2021.01.14 06:00</t>
  </si>
  <si>
    <t>2021.01.14 07:00</t>
  </si>
  <si>
    <t>2021.01.14 08:00</t>
  </si>
  <si>
    <t>2021.01.14 09:00</t>
  </si>
  <si>
    <t>2021.01.14 10:00</t>
  </si>
  <si>
    <t>2021.01.14 11:00</t>
  </si>
  <si>
    <t>2021.01.14 12:00</t>
  </si>
  <si>
    <t>2021.01.14 13:00</t>
  </si>
  <si>
    <t>2021.01.14 14:00</t>
  </si>
  <si>
    <t>2021.01.14 15:00</t>
  </si>
  <si>
    <t>2021.01.14 16:00</t>
  </si>
  <si>
    <t>2021.01.14 17:00</t>
  </si>
  <si>
    <t>2021.01.14 18:00</t>
  </si>
  <si>
    <t>2021.01.14 19:00</t>
  </si>
  <si>
    <t>2021.01.14 20:00</t>
  </si>
  <si>
    <t>2021.01.14 21:00</t>
  </si>
  <si>
    <t>2021.01.14 22:00</t>
  </si>
  <si>
    <t>2021.01.14 23:00</t>
  </si>
  <si>
    <t>2021.01.14 24:00</t>
  </si>
  <si>
    <t>2021.01.15 01:00</t>
  </si>
  <si>
    <t>2021.01.15 02:00</t>
  </si>
  <si>
    <t>2021.01.15 03:00</t>
  </si>
  <si>
    <t>2021.01.15 04:00</t>
  </si>
  <si>
    <t>2021.01.15 05:00</t>
  </si>
  <si>
    <t>2021.01.15 06:00</t>
  </si>
  <si>
    <t>2021.01.15 07:00</t>
  </si>
  <si>
    <t>2021.01.15 08:00</t>
  </si>
  <si>
    <t>2021.01.15 09:00</t>
  </si>
  <si>
    <t>2021.01.15 10:00</t>
  </si>
  <si>
    <t>2021.01.15 11:00</t>
  </si>
  <si>
    <t>2021.01.15 12:00</t>
  </si>
  <si>
    <t>2021.01.15 13:00</t>
  </si>
  <si>
    <t>2021.01.15 14:00</t>
  </si>
  <si>
    <t>2021.01.15 15:00</t>
  </si>
  <si>
    <t>2021.01.15 16:00</t>
  </si>
  <si>
    <t>2021.01.15 17:00</t>
  </si>
  <si>
    <t>2021.01.15 18:00</t>
  </si>
  <si>
    <t>2021.01.15 19:00</t>
  </si>
  <si>
    <t>2021.01.15 20:00</t>
  </si>
  <si>
    <t>2021.01.15 21:00</t>
  </si>
  <si>
    <t>2021.01.15 22:00</t>
  </si>
  <si>
    <t>2021.01.15 23:00</t>
  </si>
  <si>
    <t>2021.01.15 24:00</t>
  </si>
  <si>
    <t>2021.01.16 01:00</t>
  </si>
  <si>
    <t>2021.01.16 02:00</t>
  </si>
  <si>
    <t>2021.01.16 03:00</t>
  </si>
  <si>
    <t>2021.01.16 04:00</t>
  </si>
  <si>
    <t>2021.01.16 05:00</t>
  </si>
  <si>
    <t>2021.01.16 06:00</t>
  </si>
  <si>
    <t>2021.01.16 07:00</t>
  </si>
  <si>
    <t>2021.01.16 08:00</t>
  </si>
  <si>
    <t>2021.01.16 09:00</t>
  </si>
  <si>
    <t>2021.01.16 10:00</t>
  </si>
  <si>
    <t>2021.01.16 11:00</t>
  </si>
  <si>
    <t>2021.01.16 12:00</t>
  </si>
  <si>
    <t>2021.01.16 13:00</t>
  </si>
  <si>
    <t>2021.01.16 14:00</t>
  </si>
  <si>
    <t>2021.01.16 15:00</t>
  </si>
  <si>
    <t>2021.01.16 16:00</t>
  </si>
  <si>
    <t>2021.01.16 17:00</t>
  </si>
  <si>
    <t>2021.01.16 18:00</t>
  </si>
  <si>
    <t>2021.01.16 19:00</t>
  </si>
  <si>
    <t>2021.01.16 20:00</t>
  </si>
  <si>
    <t>2021.01.16 21:00</t>
  </si>
  <si>
    <t>2021.01.16 22:00</t>
  </si>
  <si>
    <t>2021.01.16 23:00</t>
  </si>
  <si>
    <t>2021.01.16 24:00</t>
  </si>
  <si>
    <t>2021.01.17 01:00</t>
  </si>
  <si>
    <t>2021.01.17 02:00</t>
  </si>
  <si>
    <t>2021.01.17 03:00</t>
  </si>
  <si>
    <t>2021.01.17 04:00</t>
  </si>
  <si>
    <t>2021.01.17 05:00</t>
  </si>
  <si>
    <t>2021.01.17 06:00</t>
  </si>
  <si>
    <t>2021.01.17 07:00</t>
  </si>
  <si>
    <t>2021.01.17 08:00</t>
  </si>
  <si>
    <t>2021.01.17 09:00</t>
  </si>
  <si>
    <t>2021.01.17 10:00</t>
  </si>
  <si>
    <t>2021.01.17 11:00</t>
  </si>
  <si>
    <t>2021.01.17 12:00</t>
  </si>
  <si>
    <t>2021.01.17 13:00</t>
  </si>
  <si>
    <t>2021.01.17 14:00</t>
  </si>
  <si>
    <t>2021.01.17 15:00</t>
  </si>
  <si>
    <t>2021.01.17 16:00</t>
  </si>
  <si>
    <t>2021.01.17 17:00</t>
  </si>
  <si>
    <t>2021.01.17 18:00</t>
  </si>
  <si>
    <t>2021.01.17 19:00</t>
  </si>
  <si>
    <t>2021.01.17 20:00</t>
  </si>
  <si>
    <t>2021.01.17 21:00</t>
  </si>
  <si>
    <t>2021.01.17 22:00</t>
  </si>
  <si>
    <t>2021.01.17 23:00</t>
  </si>
  <si>
    <t>2021.01.17 24:00</t>
  </si>
  <si>
    <t>2021.01.18 01:00</t>
  </si>
  <si>
    <t>2021.01.18 02:00</t>
  </si>
  <si>
    <t>2021.01.18 03:00</t>
  </si>
  <si>
    <t>2021.01.18 04:00</t>
  </si>
  <si>
    <t>2021.01.18 05:00</t>
  </si>
  <si>
    <t>2021.01.18 06:00</t>
  </si>
  <si>
    <t>2021.01.18 07:00</t>
  </si>
  <si>
    <t>2021.01.18 08:00</t>
  </si>
  <si>
    <t>2021.01.18 09:00</t>
  </si>
  <si>
    <t>2021.01.18 10:00</t>
  </si>
  <si>
    <t>2021.01.18 11:00</t>
  </si>
  <si>
    <t>2021.01.18 12:00</t>
  </si>
  <si>
    <t>2021.01.18 13:00</t>
  </si>
  <si>
    <t>2021.01.18 14:00</t>
  </si>
  <si>
    <t>2021.01.18 15:00</t>
  </si>
  <si>
    <t>2021.01.18 16:00</t>
  </si>
  <si>
    <t>2021.01.18 17:00</t>
  </si>
  <si>
    <t>2021.01.18 18:00</t>
  </si>
  <si>
    <t>2021.01.18 19:00</t>
  </si>
  <si>
    <t>2021.01.18 20:00</t>
  </si>
  <si>
    <t>2021.01.18 21:00</t>
  </si>
  <si>
    <t>2021.01.18 22:00</t>
  </si>
  <si>
    <t>2021.01.18 23:00</t>
  </si>
  <si>
    <t>2021.01.18 24:00</t>
  </si>
  <si>
    <t>2021.01.19 01:00</t>
  </si>
  <si>
    <t>2021.01.19 02:00</t>
  </si>
  <si>
    <t>2021.01.19 03:00</t>
  </si>
  <si>
    <t>2021.01.19 04:00</t>
  </si>
  <si>
    <t>2021.01.19 05:00</t>
  </si>
  <si>
    <t>2021.01.19 06:00</t>
  </si>
  <si>
    <t>2021.01.19 07:00</t>
  </si>
  <si>
    <t>2021.01.19 08:00</t>
  </si>
  <si>
    <t>2021.01.19 09:00</t>
  </si>
  <si>
    <t>2021.01.19 10:00</t>
  </si>
  <si>
    <t>2021.01.19 11:00</t>
  </si>
  <si>
    <t>2021.01.19 12:00</t>
  </si>
  <si>
    <t>2021.01.19 13:00</t>
  </si>
  <si>
    <t>2021.01.19 14:00</t>
  </si>
  <si>
    <t>2021.01.19 15:00</t>
  </si>
  <si>
    <t>2021.01.19 16:00</t>
  </si>
  <si>
    <t>2021.01.19 17:00</t>
  </si>
  <si>
    <t>2021.01.19 18:00</t>
  </si>
  <si>
    <t>2021.01.19 19:00</t>
  </si>
  <si>
    <t>2021.01.19 20:00</t>
  </si>
  <si>
    <t>2021.01.19 21:00</t>
  </si>
  <si>
    <t>2021.01.19 22:00</t>
  </si>
  <si>
    <t>2021.01.19 23:00</t>
  </si>
  <si>
    <t>2021.01.19 24:00</t>
  </si>
  <si>
    <t>2021.01.20 01:00</t>
  </si>
  <si>
    <t>2021.01.20 02:00</t>
  </si>
  <si>
    <t>2021.01.20 03:00</t>
  </si>
  <si>
    <t>2021.01.20 04:00</t>
  </si>
  <si>
    <t>2021.01.20 05:00</t>
  </si>
  <si>
    <t>2021.01.20 06:00</t>
  </si>
  <si>
    <t>2021.01.20 07:00</t>
  </si>
  <si>
    <t>2021.01.20 08:00</t>
  </si>
  <si>
    <t>2021.01.20 09:00</t>
  </si>
  <si>
    <t>2021.01.20 10:00</t>
  </si>
  <si>
    <t>2021.01.20 11:00</t>
  </si>
  <si>
    <t>2021.01.20 12:00</t>
  </si>
  <si>
    <t>2021.01.20 13:00</t>
  </si>
  <si>
    <t>2021.01.20 14:00</t>
  </si>
  <si>
    <t>2021.01.20 15:00</t>
  </si>
  <si>
    <t>2021.01.20 16:00</t>
  </si>
  <si>
    <t>2021.01.20 17:00</t>
  </si>
  <si>
    <t>2021.01.20 18:00</t>
  </si>
  <si>
    <t>2021.01.20 19:00</t>
  </si>
  <si>
    <t>2021.01.20 20:00</t>
  </si>
  <si>
    <t>2021.01.20 21:00</t>
  </si>
  <si>
    <t>2021.01.20 22:00</t>
  </si>
  <si>
    <t>2021.01.20 23:00</t>
  </si>
  <si>
    <t>2021.01.20 24:00</t>
  </si>
  <si>
    <t>2021.01.21 01:00</t>
  </si>
  <si>
    <t>2021.01.21 02:00</t>
  </si>
  <si>
    <t>2021.01.21 03:00</t>
  </si>
  <si>
    <t>2021.01.21 04:00</t>
  </si>
  <si>
    <t>2021.01.21 05:00</t>
  </si>
  <si>
    <t>2021.01.21 06:00</t>
  </si>
  <si>
    <t>2021.01.21 07:00</t>
  </si>
  <si>
    <t>2021.01.21 08:00</t>
  </si>
  <si>
    <t>2021.01.21 09:00</t>
  </si>
  <si>
    <t>2021.01.21 10:00</t>
  </si>
  <si>
    <t>2021.01.21 11:00</t>
  </si>
  <si>
    <t>2021.01.21 12:00</t>
  </si>
  <si>
    <t>2021.01.21 13:00</t>
  </si>
  <si>
    <t>2021.01.21 14:00</t>
  </si>
  <si>
    <t>2021.01.21 15:00</t>
  </si>
  <si>
    <t>2021.01.21 16:00</t>
  </si>
  <si>
    <t>2021.01.21 17:00</t>
  </si>
  <si>
    <t>2021.01.21 18:00</t>
  </si>
  <si>
    <t>2021.01.21 19:00</t>
  </si>
  <si>
    <t>2021.01.21 20:00</t>
  </si>
  <si>
    <t>2021.01.21 21:00</t>
  </si>
  <si>
    <t>2021.01.21 22:00</t>
  </si>
  <si>
    <t>2021.01.21 23:00</t>
  </si>
  <si>
    <t>2021.01.21 24:00</t>
  </si>
  <si>
    <t>2021.01.22 01:00</t>
  </si>
  <si>
    <t>2021.01.22 02:00</t>
  </si>
  <si>
    <t>2021.01.22 03:00</t>
  </si>
  <si>
    <t>2021.01.22 04:00</t>
  </si>
  <si>
    <t>2021.01.22 05:00</t>
  </si>
  <si>
    <t>2021.01.22 06:00</t>
  </si>
  <si>
    <t>2021.01.22 07:00</t>
  </si>
  <si>
    <t>2021.01.22 08:00</t>
  </si>
  <si>
    <t>2021.01.22 09:00</t>
  </si>
  <si>
    <t>2021.01.22 10:00</t>
  </si>
  <si>
    <t>2021.01.22 11:00</t>
  </si>
  <si>
    <t>2021.01.22 12:00</t>
  </si>
  <si>
    <t>2021.01.22 13:00</t>
  </si>
  <si>
    <t>2021.01.22 14:00</t>
  </si>
  <si>
    <t>2021.01.22 15:00</t>
  </si>
  <si>
    <t>2021.01.22 16:00</t>
  </si>
  <si>
    <t>2021.01.22 17:00</t>
  </si>
  <si>
    <t>2021.01.22 18:00</t>
  </si>
  <si>
    <t>2021.01.22 19:00</t>
  </si>
  <si>
    <t>2021.01.22 20:00</t>
  </si>
  <si>
    <t>2021.01.22 21:00</t>
  </si>
  <si>
    <t>2021.01.22 22:00</t>
  </si>
  <si>
    <t>2021.01.22 23:00</t>
  </si>
  <si>
    <t>2021.01.22 24:00</t>
  </si>
  <si>
    <t>2021.01.23 01:00</t>
  </si>
  <si>
    <t>2021.01.23 02:00</t>
  </si>
  <si>
    <t>2021.01.23 03:00</t>
  </si>
  <si>
    <t>2021.01.23 04:00</t>
  </si>
  <si>
    <t>2021.01.23 05:00</t>
  </si>
  <si>
    <t>2021.01.23 06:00</t>
  </si>
  <si>
    <t>2021.01.23 07:00</t>
  </si>
  <si>
    <t>2021.01.23 08:00</t>
  </si>
  <si>
    <t>2021.01.23 09:00</t>
  </si>
  <si>
    <t>2021.01.23 10:00</t>
  </si>
  <si>
    <t>2021.01.23 11:00</t>
  </si>
  <si>
    <t>2021.01.23 12:00</t>
  </si>
  <si>
    <t>2021.01.23 13:00</t>
  </si>
  <si>
    <t>2021.01.23 14:00</t>
  </si>
  <si>
    <t>2021.01.23 15:00</t>
  </si>
  <si>
    <t>2021.01.23 16:00</t>
  </si>
  <si>
    <t>2021.01.23 17:00</t>
  </si>
  <si>
    <t>2021.01.23 18:00</t>
  </si>
  <si>
    <t>2021.01.23 19:00</t>
  </si>
  <si>
    <t>2021.01.23 20:00</t>
  </si>
  <si>
    <t>2021.01.23 21:00</t>
  </si>
  <si>
    <t>2021.01.23 22:00</t>
  </si>
  <si>
    <t>2021.01.23 23:00</t>
  </si>
  <si>
    <t>2021.01.23 24:00</t>
  </si>
  <si>
    <t>2021.01.24 01:00</t>
  </si>
  <si>
    <t>2021.01.24 02:00</t>
  </si>
  <si>
    <t>2021.01.24 03:00</t>
  </si>
  <si>
    <t>2021.01.24 04:00</t>
  </si>
  <si>
    <t>2021.01.24 05:00</t>
  </si>
  <si>
    <t>2021.01.24 06:00</t>
  </si>
  <si>
    <t>2021.01.24 07:00</t>
  </si>
  <si>
    <t>2021.01.24 08:00</t>
  </si>
  <si>
    <t>2021.01.24 09:00</t>
  </si>
  <si>
    <t>2021.01.24 10:00</t>
  </si>
  <si>
    <t>2021.01.24 11:00</t>
  </si>
  <si>
    <t>2021.01.24 12:00</t>
  </si>
  <si>
    <t>2021.01.24 13:00</t>
  </si>
  <si>
    <t>2021.01.24 14:00</t>
  </si>
  <si>
    <t>2021.01.24 15:00</t>
  </si>
  <si>
    <t>2021.01.24 16:00</t>
  </si>
  <si>
    <t>2021.01.24 17:00</t>
  </si>
  <si>
    <t>2021.01.24 18:00</t>
  </si>
  <si>
    <t>2021.01.24 19:00</t>
  </si>
  <si>
    <t>2021.01.24 20:00</t>
  </si>
  <si>
    <t>2021.01.24 21:00</t>
  </si>
  <si>
    <t>2021.01.24 22:00</t>
  </si>
  <si>
    <t>2021.01.24 23:00</t>
  </si>
  <si>
    <t>2021.01.24 24:00</t>
  </si>
  <si>
    <t>2021.01.25 01:00</t>
  </si>
  <si>
    <t>2021.01.25 02:00</t>
  </si>
  <si>
    <t>2021.01.25 03:00</t>
  </si>
  <si>
    <t>2021.01.25 04:00</t>
  </si>
  <si>
    <t>2021.01.25 05:00</t>
  </si>
  <si>
    <t>2021.01.25 06:00</t>
  </si>
  <si>
    <t>2021.01.25 07:00</t>
  </si>
  <si>
    <t>2021.01.25 08:00</t>
  </si>
  <si>
    <t>2021.01.25 09:00</t>
  </si>
  <si>
    <t>2021.01.25 10:00</t>
  </si>
  <si>
    <t>2021.01.25 11:00</t>
  </si>
  <si>
    <t>2021.01.25 12:00</t>
  </si>
  <si>
    <t>2021.01.25 13:00</t>
  </si>
  <si>
    <t>2021.01.25 14:00</t>
  </si>
  <si>
    <t>2021.01.25 15:00</t>
  </si>
  <si>
    <t>2021.01.25 16:00</t>
  </si>
  <si>
    <t>2021.01.25 17:00</t>
  </si>
  <si>
    <t>2021.01.25 18:00</t>
  </si>
  <si>
    <t>2021.01.25 19:00</t>
  </si>
  <si>
    <t>2021.01.25 20:00</t>
  </si>
  <si>
    <t>2021.01.25 21:00</t>
  </si>
  <si>
    <t>2021.01.25 22:00</t>
  </si>
  <si>
    <t>2021.01.25 23:00</t>
  </si>
  <si>
    <t>2021.01.25 24:00</t>
  </si>
  <si>
    <t>2021.01.26 01:00</t>
  </si>
  <si>
    <t>2021.01.26 02:00</t>
  </si>
  <si>
    <t>2021.01.26 03:00</t>
  </si>
  <si>
    <t>2021.01.26 04:00</t>
  </si>
  <si>
    <t>2021.01.26 05:00</t>
  </si>
  <si>
    <t>2021.01.26 06:00</t>
  </si>
  <si>
    <t>2021.01.26 07:00</t>
  </si>
  <si>
    <t>2021.01.26 08:00</t>
  </si>
  <si>
    <t>2021.01.26 09:00</t>
  </si>
  <si>
    <t>2021.01.26 10:00</t>
  </si>
  <si>
    <t>2021.01.26 11:00</t>
  </si>
  <si>
    <t>2021.01.26 12:00</t>
  </si>
  <si>
    <t>2021.01.26 13:00</t>
  </si>
  <si>
    <t>2021.01.26 14:00</t>
  </si>
  <si>
    <t>2021.01.26 15:00</t>
  </si>
  <si>
    <t>2021.01.26 16:00</t>
  </si>
  <si>
    <t>2021.01.26 17:00</t>
  </si>
  <si>
    <t>2021.01.26 18:00</t>
  </si>
  <si>
    <t>2021.01.26 19:00</t>
  </si>
  <si>
    <t>2021.01.26 20:00</t>
  </si>
  <si>
    <t>2021.01.26 21:00</t>
  </si>
  <si>
    <t>2021.01.26 22:00</t>
  </si>
  <si>
    <t>2021.01.26 23:00</t>
  </si>
  <si>
    <t>2021.01.26 24:00</t>
  </si>
  <si>
    <t>2021.01.27 01:00</t>
  </si>
  <si>
    <t>2021.01.27 02:00</t>
  </si>
  <si>
    <t>2021.01.27 03:00</t>
  </si>
  <si>
    <t>2021.01.27 04:00</t>
  </si>
  <si>
    <t>2021.01.27 05:00</t>
  </si>
  <si>
    <t>2021.01.27 06:00</t>
  </si>
  <si>
    <t>2021.01.27 07:00</t>
  </si>
  <si>
    <t>2021.01.27 08:00</t>
  </si>
  <si>
    <t>2021.01.27 09:00</t>
  </si>
  <si>
    <t>2021.01.27 10:00</t>
  </si>
  <si>
    <t>2021.01.27 11:00</t>
  </si>
  <si>
    <t>2021.01.27 12:00</t>
  </si>
  <si>
    <t>2021.01.27 13:00</t>
  </si>
  <si>
    <t>2021.01.27 14:00</t>
  </si>
  <si>
    <t>2021.01.27 15:00</t>
  </si>
  <si>
    <t>2021.01.27 16:00</t>
  </si>
  <si>
    <t>2021.01.27 17:00</t>
  </si>
  <si>
    <t>2021.01.27 18:00</t>
  </si>
  <si>
    <t>2021.01.27 19:00</t>
  </si>
  <si>
    <t>2021.01.27 20:00</t>
  </si>
  <si>
    <t>2021.01.27 21:00</t>
  </si>
  <si>
    <t>2021.01.27 22:00</t>
  </si>
  <si>
    <t>2021.01.27 23:00</t>
  </si>
  <si>
    <t>2021.01.27 24:00</t>
  </si>
  <si>
    <t>2021.01.28 01:00</t>
  </si>
  <si>
    <t>2021.01.28 02:00</t>
  </si>
  <si>
    <t>2021.01.28 03:00</t>
  </si>
  <si>
    <t>2021.01.28 04:00</t>
  </si>
  <si>
    <t>2021.01.28 05:00</t>
  </si>
  <si>
    <t>2021.01.28 06:00</t>
  </si>
  <si>
    <t>2021.01.28 07:00</t>
  </si>
  <si>
    <t>2021.01.28 08:00</t>
  </si>
  <si>
    <t>2021.01.28 09:00</t>
  </si>
  <si>
    <t>2021.01.28 10:00</t>
  </si>
  <si>
    <t>2021.01.28 11:00</t>
  </si>
  <si>
    <t>2021.01.28 12:00</t>
  </si>
  <si>
    <t>2021.01.28 13:00</t>
  </si>
  <si>
    <t>2021.01.28 14:00</t>
  </si>
  <si>
    <t>2021.01.28 15:00</t>
  </si>
  <si>
    <t>2021.01.28 16:00</t>
  </si>
  <si>
    <t>2021.01.28 17:00</t>
  </si>
  <si>
    <t>2021.01.28 18:00</t>
  </si>
  <si>
    <t>2021.01.28 19:00</t>
  </si>
  <si>
    <t>2021.01.28 20:00</t>
  </si>
  <si>
    <t>2021.01.28 21:00</t>
  </si>
  <si>
    <t>2021.01.28 22:00</t>
  </si>
  <si>
    <t>2021.01.28 23:00</t>
  </si>
  <si>
    <t>2021.01.28 24:00</t>
  </si>
  <si>
    <t>2021.01.29 01:00</t>
  </si>
  <si>
    <t>2021.01.29 02:00</t>
  </si>
  <si>
    <t>2021.01.29 03:00</t>
  </si>
  <si>
    <t>2021.01.29 04:00</t>
  </si>
  <si>
    <t>2021.01.29 05:00</t>
  </si>
  <si>
    <t>2021.01.29 06:00</t>
  </si>
  <si>
    <t>2021.01.29 07:00</t>
  </si>
  <si>
    <t>2021.01.29 08:00</t>
  </si>
  <si>
    <t>2021.01.29 09:00</t>
  </si>
  <si>
    <t>2021.01.29 10:00</t>
  </si>
  <si>
    <t>2021.01.29 11:00</t>
  </si>
  <si>
    <t>2021.01.29 12:00</t>
  </si>
  <si>
    <t>2021.01.29 13:00</t>
  </si>
  <si>
    <t>2021.01.29 14:00</t>
  </si>
  <si>
    <t>2021.01.29 15:00</t>
  </si>
  <si>
    <t>2021.01.29 16:00</t>
  </si>
  <si>
    <t>2021.01.29 17:00</t>
  </si>
  <si>
    <t>2021.01.29 18:00</t>
  </si>
  <si>
    <t>2021.01.29 19:00</t>
  </si>
  <si>
    <t>2021.01.29 20:00</t>
  </si>
  <si>
    <t>2021.01.29 21:00</t>
  </si>
  <si>
    <t>2021.01.29 22:00</t>
  </si>
  <si>
    <t>2021.01.29 23:00</t>
  </si>
  <si>
    <t>2021.01.29 24:00</t>
  </si>
  <si>
    <t>2021.01.30 01:00</t>
  </si>
  <si>
    <t>2021.01.30 02:00</t>
  </si>
  <si>
    <t>2021.01.30 03:00</t>
  </si>
  <si>
    <t>2021.01.30 04:00</t>
  </si>
  <si>
    <t>2021.01.30 05:00</t>
  </si>
  <si>
    <t>2021.01.30 06:00</t>
  </si>
  <si>
    <t>2021.01.30 07:00</t>
  </si>
  <si>
    <t>2021.01.30 08:00</t>
  </si>
  <si>
    <t>2021.01.30 09:00</t>
  </si>
  <si>
    <t>2021.01.30 10:00</t>
  </si>
  <si>
    <t>2021.01.30 11:00</t>
  </si>
  <si>
    <t>2021.01.30 12:00</t>
  </si>
  <si>
    <t>2021.01.30 13:00</t>
  </si>
  <si>
    <t>2021.01.30 14:00</t>
  </si>
  <si>
    <t>2021.01.30 15:00</t>
  </si>
  <si>
    <t>2021.01.30 16:00</t>
  </si>
  <si>
    <t>2021.01.30 17:00</t>
  </si>
  <si>
    <t>2021.01.30 18:00</t>
  </si>
  <si>
    <t>2021.01.30 19:00</t>
  </si>
  <si>
    <t>2021.01.30 20:00</t>
  </si>
  <si>
    <t>2021.01.30 21:00</t>
  </si>
  <si>
    <t>2021.01.30 22:00</t>
  </si>
  <si>
    <t>2021.01.30 23:00</t>
  </si>
  <si>
    <t>2021.01.30 24:00</t>
  </si>
  <si>
    <t>2021.01.31 01:00</t>
  </si>
  <si>
    <t>2021.01.31 02:00</t>
  </si>
  <si>
    <t>2021.01.31 03:00</t>
  </si>
  <si>
    <t>2021.01.31 04:00</t>
  </si>
  <si>
    <t>2021.01.31 05:00</t>
  </si>
  <si>
    <t>2021.01.31 06:00</t>
  </si>
  <si>
    <t>2021.01.31 07:00</t>
  </si>
  <si>
    <t>2021.01.31 08:00</t>
  </si>
  <si>
    <t>2021.01.31 09:00</t>
  </si>
  <si>
    <t>2021.01.31 10:00</t>
  </si>
  <si>
    <t>2021.01.31 11:00</t>
  </si>
  <si>
    <t>2021.01.31 12:00</t>
  </si>
  <si>
    <t>2021.01.31 13:00</t>
  </si>
  <si>
    <t>2021.01.31 14:00</t>
  </si>
  <si>
    <t>2021.01.31 15:00</t>
  </si>
  <si>
    <t>2021.01.31 16:00</t>
  </si>
  <si>
    <t>2021.01.31 17:00</t>
  </si>
  <si>
    <t>2021.01.31 18:00</t>
  </si>
  <si>
    <t>2021.01.31 19:00</t>
  </si>
  <si>
    <t>2021.01.31 20:00</t>
  </si>
  <si>
    <t>2021.01.31 21:00</t>
  </si>
  <si>
    <t>2021.01.31 22:00</t>
  </si>
  <si>
    <t>2021.01.31 23:00</t>
  </si>
  <si>
    <t>2021.01.31 24:00</t>
  </si>
  <si>
    <t>PR</t>
  </si>
  <si>
    <t>P</t>
  </si>
  <si>
    <t>PV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</si>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</sst>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5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36" t="s">
        <v>68</v>
      </c>
      <c r="B3" s="36">
        <v>2021</v>
      </c>
      <c r="C3" s="36">
        <v>1</v>
      </c>
      <c r="D3" s="36">
        <v>1</v>
      </c>
      <c r="E3" s="36">
        <v>1</v>
      </c>
      <c r="F3" s="36">
        <v>-0.7</v>
      </c>
      <c r="G3" s="36">
        <v>-0.3</v>
      </c>
      <c r="H3" s="36">
        <v>-0.4</v>
      </c>
      <c r="I3" s="36">
        <v>100</v>
      </c>
      <c r="J3" s="36">
        <v>100</v>
      </c>
      <c r="K3" s="36">
        <v>100</v>
      </c>
      <c r="L3" s="36">
        <v>993.2</v>
      </c>
      <c r="M3" s="36">
        <v>0</v>
      </c>
      <c r="N3" s="36">
        <v>50</v>
      </c>
      <c r="O3" s="36">
        <v>0.56000000000000005</v>
      </c>
      <c r="P3" s="36">
        <v>1.03</v>
      </c>
      <c r="Q3" s="36">
        <v>1.7</v>
      </c>
      <c r="R3" s="12">
        <f>6.1*(10^((7.63*H3)/(242+H3)))</f>
        <v>5.925123195881234</v>
      </c>
      <c r="S3" s="13">
        <f>R3*(K3/100)</f>
        <v>5.925123195881234</v>
      </c>
      <c r="T3" s="13">
        <f>R3-S3</f>
        <v>0</v>
      </c>
      <c r="U3" s="12">
        <v>1</v>
      </c>
      <c r="V3" s="12"/>
      <c r="W3" s="12"/>
      <c r="X3" s="12"/>
      <c r="Y3" s="12"/>
      <c r="Z3" s="12">
        <f>SUM(M3:M26)</f>
        <v>1.02</v>
      </c>
    </row>
    <row r="4" spans="1:26" x14ac:dyDescent="0.25">
      <c r="A4" s="36" t="s">
        <v>69</v>
      </c>
      <c r="B4" s="36">
        <v>2021</v>
      </c>
      <c r="C4" s="36">
        <v>1</v>
      </c>
      <c r="D4" s="36">
        <v>1</v>
      </c>
      <c r="E4" s="36">
        <v>2</v>
      </c>
      <c r="F4" s="36">
        <v>-0.4</v>
      </c>
      <c r="G4" s="36">
        <v>-0.3</v>
      </c>
      <c r="H4" s="36">
        <v>-0.3</v>
      </c>
      <c r="I4" s="36">
        <v>100</v>
      </c>
      <c r="J4" s="36">
        <v>100</v>
      </c>
      <c r="K4" s="36">
        <v>100</v>
      </c>
      <c r="L4" s="36">
        <v>992.6</v>
      </c>
      <c r="M4" s="36">
        <v>0</v>
      </c>
      <c r="N4" s="36">
        <v>141.79</v>
      </c>
      <c r="O4" s="36">
        <v>0.78</v>
      </c>
      <c r="P4" s="36">
        <v>1.44</v>
      </c>
      <c r="Q4" s="36">
        <v>2.31</v>
      </c>
      <c r="R4" s="12">
        <f t="shared" ref="R4:R27" si="0">6.1*(10^((7.63*H4)/(242+H4)))</f>
        <v>5.9684205514772888</v>
      </c>
      <c r="S4" s="13">
        <f t="shared" ref="S4:S27" si="1">R4*(K4/100)</f>
        <v>5.9684205514772888</v>
      </c>
      <c r="T4" s="13">
        <f t="shared" ref="T4:T27" si="2">R4-S4</f>
        <v>0</v>
      </c>
      <c r="U4" s="12">
        <v>2</v>
      </c>
      <c r="V4" s="12"/>
      <c r="W4" s="12"/>
      <c r="X4" s="12"/>
      <c r="Y4" s="12"/>
      <c r="Z4" s="12">
        <f>SUM(M27:M50)</f>
        <v>0</v>
      </c>
    </row>
    <row r="5" spans="1:26" x14ac:dyDescent="0.25">
      <c r="A5" s="36" t="s">
        <v>70</v>
      </c>
      <c r="B5" s="36">
        <v>2021</v>
      </c>
      <c r="C5" s="36">
        <v>1</v>
      </c>
      <c r="D5" s="36">
        <v>1</v>
      </c>
      <c r="E5" s="36">
        <v>3</v>
      </c>
      <c r="F5" s="36">
        <v>-0.3</v>
      </c>
      <c r="G5" s="36">
        <v>0</v>
      </c>
      <c r="H5" s="36">
        <v>-0.05</v>
      </c>
      <c r="I5" s="36">
        <v>100</v>
      </c>
      <c r="J5" s="36">
        <v>100</v>
      </c>
      <c r="K5" s="36">
        <v>100</v>
      </c>
      <c r="L5" s="36">
        <v>992.6</v>
      </c>
      <c r="M5" s="36">
        <v>0</v>
      </c>
      <c r="N5" s="36">
        <v>94.37</v>
      </c>
      <c r="O5" s="36">
        <v>0.85</v>
      </c>
      <c r="P5" s="36">
        <v>1.54</v>
      </c>
      <c r="Q5" s="36">
        <v>2.37</v>
      </c>
      <c r="R5" s="12">
        <f t="shared" si="0"/>
        <v>6.0778931791373028</v>
      </c>
      <c r="S5" s="13">
        <f t="shared" si="1"/>
        <v>6.0778931791373028</v>
      </c>
      <c r="T5" s="13">
        <f t="shared" si="2"/>
        <v>0</v>
      </c>
      <c r="U5" s="12">
        <v>3</v>
      </c>
      <c r="V5" s="12"/>
      <c r="W5" s="12"/>
      <c r="X5" s="12"/>
      <c r="Y5" s="12"/>
      <c r="Z5" s="12">
        <f>SUM(M51:M74)</f>
        <v>0</v>
      </c>
    </row>
    <row r="6" spans="1:26" x14ac:dyDescent="0.25">
      <c r="A6" s="36" t="s">
        <v>71</v>
      </c>
      <c r="B6" s="36">
        <v>2021</v>
      </c>
      <c r="C6" s="36">
        <v>1</v>
      </c>
      <c r="D6" s="36">
        <v>1</v>
      </c>
      <c r="E6" s="36">
        <v>4</v>
      </c>
      <c r="F6" s="36">
        <v>-0.2</v>
      </c>
      <c r="G6" s="36">
        <v>0</v>
      </c>
      <c r="H6" s="36">
        <v>-0.08</v>
      </c>
      <c r="I6" s="36">
        <v>100</v>
      </c>
      <c r="J6" s="36">
        <v>100</v>
      </c>
      <c r="K6" s="36">
        <v>100</v>
      </c>
      <c r="L6" s="36">
        <v>992</v>
      </c>
      <c r="M6" s="36">
        <v>0</v>
      </c>
      <c r="N6" s="36">
        <v>112.29</v>
      </c>
      <c r="O6" s="36">
        <v>1.01</v>
      </c>
      <c r="P6" s="36">
        <v>1.49</v>
      </c>
      <c r="Q6" s="36">
        <v>2.11</v>
      </c>
      <c r="R6" s="12">
        <f t="shared" si="0"/>
        <v>6.0646631924273198</v>
      </c>
      <c r="S6" s="13">
        <f t="shared" si="1"/>
        <v>6.0646631924273198</v>
      </c>
      <c r="T6" s="13">
        <f t="shared" si="2"/>
        <v>0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36" t="s">
        <v>72</v>
      </c>
      <c r="B7" s="36">
        <v>2021</v>
      </c>
      <c r="C7" s="36">
        <v>1</v>
      </c>
      <c r="D7" s="36">
        <v>1</v>
      </c>
      <c r="E7" s="36">
        <v>5</v>
      </c>
      <c r="F7" s="36">
        <v>-0.1</v>
      </c>
      <c r="G7" s="36">
        <v>0.1</v>
      </c>
      <c r="H7" s="36">
        <v>0.1</v>
      </c>
      <c r="I7" s="36">
        <v>100</v>
      </c>
      <c r="J7" s="36">
        <v>100</v>
      </c>
      <c r="K7" s="36">
        <v>100</v>
      </c>
      <c r="L7" s="36">
        <v>992</v>
      </c>
      <c r="M7" s="36">
        <v>0</v>
      </c>
      <c r="N7" s="36">
        <v>102.41</v>
      </c>
      <c r="O7" s="36">
        <v>0.83</v>
      </c>
      <c r="P7" s="36">
        <v>1.1299999999999999</v>
      </c>
      <c r="Q7" s="36">
        <v>2.31</v>
      </c>
      <c r="R7" s="12">
        <f t="shared" si="0"/>
        <v>6.1444275148064964</v>
      </c>
      <c r="S7" s="13">
        <f t="shared" si="1"/>
        <v>6.1444275148064964</v>
      </c>
      <c r="T7" s="13">
        <f t="shared" si="2"/>
        <v>0</v>
      </c>
      <c r="U7" s="12">
        <v>5</v>
      </c>
      <c r="V7" s="12"/>
      <c r="W7" s="12"/>
      <c r="X7" s="12"/>
      <c r="Y7" s="12"/>
      <c r="Z7" s="12">
        <f>SUM(M99:M122)</f>
        <v>0</v>
      </c>
    </row>
    <row r="8" spans="1:26" x14ac:dyDescent="0.25">
      <c r="A8" s="36" t="s">
        <v>73</v>
      </c>
      <c r="B8" s="36">
        <v>2021</v>
      </c>
      <c r="C8" s="36">
        <v>1</v>
      </c>
      <c r="D8" s="36">
        <v>1</v>
      </c>
      <c r="E8" s="36">
        <v>6</v>
      </c>
      <c r="F8" s="36">
        <v>0</v>
      </c>
      <c r="G8" s="36">
        <v>0.2</v>
      </c>
      <c r="H8" s="36">
        <v>0.2</v>
      </c>
      <c r="I8" s="36">
        <v>100</v>
      </c>
      <c r="J8" s="36">
        <v>100</v>
      </c>
      <c r="K8" s="36">
        <v>100</v>
      </c>
      <c r="L8" s="36">
        <v>991.9</v>
      </c>
      <c r="M8" s="36">
        <v>0</v>
      </c>
      <c r="N8" s="36">
        <v>125.37</v>
      </c>
      <c r="O8" s="36">
        <v>1.04</v>
      </c>
      <c r="P8" s="36">
        <v>1.54</v>
      </c>
      <c r="Q8" s="36">
        <v>2.73</v>
      </c>
      <c r="R8" s="12">
        <f t="shared" si="0"/>
        <v>6.1891415160856722</v>
      </c>
      <c r="S8" s="13">
        <f t="shared" si="1"/>
        <v>6.1891415160856722</v>
      </c>
      <c r="T8" s="13">
        <f t="shared" si="2"/>
        <v>0</v>
      </c>
      <c r="U8" s="12">
        <v>6</v>
      </c>
      <c r="V8" s="12"/>
      <c r="W8" s="12"/>
      <c r="X8" s="12"/>
      <c r="Y8" s="12"/>
      <c r="Z8" s="12">
        <f>SUM(M123:M146)</f>
        <v>0</v>
      </c>
    </row>
    <row r="9" spans="1:26" x14ac:dyDescent="0.25">
      <c r="A9" s="36" t="s">
        <v>74</v>
      </c>
      <c r="B9" s="36">
        <v>2021</v>
      </c>
      <c r="C9" s="36">
        <v>1</v>
      </c>
      <c r="D9" s="36">
        <v>1</v>
      </c>
      <c r="E9" s="36">
        <v>7</v>
      </c>
      <c r="F9" s="36">
        <v>0.2</v>
      </c>
      <c r="G9" s="36">
        <v>0.3</v>
      </c>
      <c r="H9" s="36">
        <v>0.3</v>
      </c>
      <c r="I9" s="36">
        <v>100</v>
      </c>
      <c r="J9" s="36">
        <v>100</v>
      </c>
      <c r="K9" s="36">
        <v>100</v>
      </c>
      <c r="L9" s="36">
        <v>991.6</v>
      </c>
      <c r="M9" s="36">
        <v>0.51</v>
      </c>
      <c r="N9" s="36">
        <v>68.790000000000006</v>
      </c>
      <c r="O9" s="36">
        <v>0.96</v>
      </c>
      <c r="P9" s="36">
        <v>1.39</v>
      </c>
      <c r="Q9" s="36">
        <v>1.9</v>
      </c>
      <c r="R9" s="12">
        <f t="shared" si="0"/>
        <v>6.2341435970627197</v>
      </c>
      <c r="S9" s="13">
        <f t="shared" si="1"/>
        <v>6.2341435970627197</v>
      </c>
      <c r="T9" s="13">
        <f t="shared" si="2"/>
        <v>0</v>
      </c>
      <c r="U9" s="12">
        <v>7</v>
      </c>
      <c r="V9" s="12"/>
      <c r="W9" s="12"/>
      <c r="X9" s="12"/>
      <c r="Y9" s="12"/>
      <c r="Z9" s="12">
        <f>SUM(M147:M170)</f>
        <v>3.8099999999999996</v>
      </c>
    </row>
    <row r="10" spans="1:26" x14ac:dyDescent="0.25">
      <c r="A10" s="36" t="s">
        <v>75</v>
      </c>
      <c r="B10" s="36">
        <v>2021</v>
      </c>
      <c r="C10" s="36">
        <v>1</v>
      </c>
      <c r="D10" s="36">
        <v>1</v>
      </c>
      <c r="E10" s="36">
        <v>8</v>
      </c>
      <c r="F10" s="36">
        <v>0.3</v>
      </c>
      <c r="G10" s="36">
        <v>0.5</v>
      </c>
      <c r="H10" s="36">
        <v>0.41</v>
      </c>
      <c r="I10" s="36">
        <v>100</v>
      </c>
      <c r="J10" s="36">
        <v>100</v>
      </c>
      <c r="K10" s="36">
        <v>100</v>
      </c>
      <c r="L10" s="36">
        <v>991.24</v>
      </c>
      <c r="M10" s="36">
        <v>0.25</v>
      </c>
      <c r="N10" s="36">
        <v>125.54</v>
      </c>
      <c r="O10" s="36">
        <v>1.06</v>
      </c>
      <c r="P10" s="36">
        <v>1.49</v>
      </c>
      <c r="Q10" s="36">
        <v>2.52</v>
      </c>
      <c r="R10" s="12">
        <f t="shared" si="0"/>
        <v>6.2839805286622932</v>
      </c>
      <c r="S10" s="13">
        <f t="shared" si="1"/>
        <v>6.2839805286622932</v>
      </c>
      <c r="T10" s="13">
        <f t="shared" si="2"/>
        <v>0</v>
      </c>
      <c r="U10" s="12">
        <v>8</v>
      </c>
      <c r="V10" s="12"/>
      <c r="W10" s="12"/>
      <c r="X10" s="12"/>
      <c r="Y10" s="12"/>
      <c r="Z10" s="12">
        <f>SUM(M171:M194)</f>
        <v>3.8099999999999996</v>
      </c>
    </row>
    <row r="11" spans="1:26" x14ac:dyDescent="0.25">
      <c r="A11" s="36" t="s">
        <v>76</v>
      </c>
      <c r="B11" s="36">
        <v>2021</v>
      </c>
      <c r="C11" s="36">
        <v>1</v>
      </c>
      <c r="D11" s="36">
        <v>1</v>
      </c>
      <c r="E11" s="36">
        <v>9</v>
      </c>
      <c r="F11" s="36">
        <v>0.4</v>
      </c>
      <c r="G11" s="36">
        <v>0.5</v>
      </c>
      <c r="H11" s="36">
        <v>0.5</v>
      </c>
      <c r="I11" s="36">
        <v>100</v>
      </c>
      <c r="J11" s="36">
        <v>100</v>
      </c>
      <c r="K11" s="36">
        <v>100</v>
      </c>
      <c r="L11" s="36">
        <v>990.8</v>
      </c>
      <c r="M11" s="36">
        <v>0.26</v>
      </c>
      <c r="N11" s="36">
        <v>117.75</v>
      </c>
      <c r="O11" s="36">
        <v>0.91</v>
      </c>
      <c r="P11" s="36">
        <v>1.85</v>
      </c>
      <c r="Q11" s="36">
        <v>2.42</v>
      </c>
      <c r="R11" s="12">
        <f t="shared" si="0"/>
        <v>6.3250184076534222</v>
      </c>
      <c r="S11" s="13">
        <f t="shared" si="1"/>
        <v>6.3250184076534222</v>
      </c>
      <c r="T11" s="13">
        <f t="shared" si="2"/>
        <v>0</v>
      </c>
      <c r="U11" s="12">
        <v>9</v>
      </c>
      <c r="V11" s="12"/>
      <c r="W11" s="12"/>
      <c r="X11" s="12"/>
      <c r="Y11" s="12"/>
      <c r="Z11" s="12">
        <f>SUM(M195:M218)</f>
        <v>0.25</v>
      </c>
    </row>
    <row r="12" spans="1:26" x14ac:dyDescent="0.25">
      <c r="A12" s="36" t="s">
        <v>77</v>
      </c>
      <c r="B12" s="36">
        <v>2021</v>
      </c>
      <c r="C12" s="36">
        <v>1</v>
      </c>
      <c r="D12" s="36">
        <v>1</v>
      </c>
      <c r="E12" s="36">
        <v>10</v>
      </c>
      <c r="F12" s="36">
        <v>0.5</v>
      </c>
      <c r="G12" s="36">
        <v>0.7</v>
      </c>
      <c r="H12" s="36">
        <v>0.7</v>
      </c>
      <c r="I12" s="36">
        <v>100</v>
      </c>
      <c r="J12" s="36">
        <v>100</v>
      </c>
      <c r="K12" s="36">
        <v>100</v>
      </c>
      <c r="L12" s="36">
        <v>990.69</v>
      </c>
      <c r="M12" s="36">
        <v>0</v>
      </c>
      <c r="N12" s="36">
        <v>158.12</v>
      </c>
      <c r="O12" s="36">
        <v>0.7</v>
      </c>
      <c r="P12" s="36">
        <v>1.08</v>
      </c>
      <c r="Q12" s="36">
        <v>2.31</v>
      </c>
      <c r="R12" s="12">
        <f t="shared" si="0"/>
        <v>6.4170648393085123</v>
      </c>
      <c r="S12" s="13">
        <f t="shared" si="1"/>
        <v>6.4170648393085123</v>
      </c>
      <c r="T12" s="13">
        <f t="shared" si="2"/>
        <v>0</v>
      </c>
      <c r="U12" s="12">
        <v>10</v>
      </c>
      <c r="V12" s="12"/>
      <c r="W12" s="12"/>
      <c r="X12" s="12"/>
      <c r="Y12" s="12"/>
      <c r="Z12" s="12">
        <f>SUM(M219:M242)</f>
        <v>0</v>
      </c>
    </row>
    <row r="13" spans="1:26" x14ac:dyDescent="0.25">
      <c r="A13" s="36" t="s">
        <v>78</v>
      </c>
      <c r="B13" s="36">
        <v>2021</v>
      </c>
      <c r="C13" s="36">
        <v>1</v>
      </c>
      <c r="D13" s="36">
        <v>1</v>
      </c>
      <c r="E13" s="36">
        <v>11</v>
      </c>
      <c r="F13" s="36">
        <v>0.7</v>
      </c>
      <c r="G13" s="36">
        <v>1</v>
      </c>
      <c r="H13" s="36">
        <v>1</v>
      </c>
      <c r="I13" s="36">
        <v>100</v>
      </c>
      <c r="J13" s="36">
        <v>100</v>
      </c>
      <c r="K13" s="36">
        <v>100</v>
      </c>
      <c r="L13" s="36">
        <v>990.5</v>
      </c>
      <c r="M13" s="36">
        <v>0</v>
      </c>
      <c r="N13" s="36">
        <v>126.79</v>
      </c>
      <c r="O13" s="36">
        <v>0.92</v>
      </c>
      <c r="P13" s="36">
        <v>1.59</v>
      </c>
      <c r="Q13" s="36">
        <v>2.2599999999999998</v>
      </c>
      <c r="R13" s="12">
        <f t="shared" si="0"/>
        <v>6.5573597707299376</v>
      </c>
      <c r="S13" s="13">
        <f t="shared" si="1"/>
        <v>6.5573597707299376</v>
      </c>
      <c r="T13" s="13">
        <f t="shared" si="2"/>
        <v>0</v>
      </c>
      <c r="U13" s="12">
        <v>11</v>
      </c>
      <c r="V13" s="12"/>
      <c r="W13" s="12"/>
      <c r="X13" s="12"/>
      <c r="Y13" s="12"/>
      <c r="Z13" s="12">
        <f>SUM(M243:M266)</f>
        <v>0</v>
      </c>
    </row>
    <row r="14" spans="1:26" x14ac:dyDescent="0.25">
      <c r="A14" s="36" t="s">
        <v>79</v>
      </c>
      <c r="B14" s="36">
        <v>2021</v>
      </c>
      <c r="C14" s="36">
        <v>1</v>
      </c>
      <c r="D14" s="36">
        <v>1</v>
      </c>
      <c r="E14" s="36">
        <v>12</v>
      </c>
      <c r="F14" s="36">
        <v>1</v>
      </c>
      <c r="G14" s="36">
        <v>1.2</v>
      </c>
      <c r="H14" s="36">
        <v>1.2</v>
      </c>
      <c r="I14" s="36">
        <v>100</v>
      </c>
      <c r="J14" s="36">
        <v>100</v>
      </c>
      <c r="K14" s="36">
        <v>100</v>
      </c>
      <c r="L14" s="36">
        <v>990.3</v>
      </c>
      <c r="M14" s="36">
        <v>0</v>
      </c>
      <c r="N14" s="36">
        <v>239.08</v>
      </c>
      <c r="O14" s="36">
        <v>0.66</v>
      </c>
      <c r="P14" s="36">
        <v>1.18</v>
      </c>
      <c r="Q14" s="36">
        <v>2.31</v>
      </c>
      <c r="R14" s="12">
        <f t="shared" si="0"/>
        <v>6.652392439823128</v>
      </c>
      <c r="S14" s="13">
        <f t="shared" si="1"/>
        <v>6.652392439823128</v>
      </c>
      <c r="T14" s="13">
        <f t="shared" si="2"/>
        <v>0</v>
      </c>
      <c r="U14" s="12">
        <v>12</v>
      </c>
      <c r="V14" s="12"/>
      <c r="W14" s="12"/>
      <c r="X14" s="12"/>
      <c r="Y14" s="12"/>
      <c r="Z14" s="12">
        <f>SUM(M267:M290)</f>
        <v>0</v>
      </c>
    </row>
    <row r="15" spans="1:26" x14ac:dyDescent="0.25">
      <c r="A15" s="36" t="s">
        <v>80</v>
      </c>
      <c r="B15" s="36">
        <v>2021</v>
      </c>
      <c r="C15" s="36">
        <v>1</v>
      </c>
      <c r="D15" s="36">
        <v>1</v>
      </c>
      <c r="E15" s="36">
        <v>13</v>
      </c>
      <c r="F15" s="36">
        <v>1</v>
      </c>
      <c r="G15" s="36">
        <v>1.2</v>
      </c>
      <c r="H15" s="36">
        <v>1</v>
      </c>
      <c r="I15" s="36">
        <v>100</v>
      </c>
      <c r="J15" s="36">
        <v>100</v>
      </c>
      <c r="K15" s="36">
        <v>100</v>
      </c>
      <c r="L15" s="36">
        <v>989.9</v>
      </c>
      <c r="M15" s="36">
        <v>0</v>
      </c>
      <c r="N15" s="36">
        <v>231.45</v>
      </c>
      <c r="O15" s="36">
        <v>0.86</v>
      </c>
      <c r="P15" s="36">
        <v>1.54</v>
      </c>
      <c r="Q15" s="36">
        <v>3.96</v>
      </c>
      <c r="R15" s="12">
        <f t="shared" si="0"/>
        <v>6.5573597707299376</v>
      </c>
      <c r="S15" s="13">
        <f t="shared" si="1"/>
        <v>6.5573597707299376</v>
      </c>
      <c r="T15" s="13">
        <f t="shared" si="2"/>
        <v>0</v>
      </c>
      <c r="U15" s="12">
        <v>13</v>
      </c>
      <c r="V15" s="12"/>
      <c r="W15" s="12"/>
      <c r="X15" s="12"/>
      <c r="Y15" s="12"/>
      <c r="Z15" s="12">
        <f>SUM(M291:M314)</f>
        <v>1.27</v>
      </c>
    </row>
    <row r="16" spans="1:26" x14ac:dyDescent="0.25">
      <c r="A16" s="36" t="s">
        <v>81</v>
      </c>
      <c r="B16" s="36">
        <v>2021</v>
      </c>
      <c r="C16" s="36">
        <v>1</v>
      </c>
      <c r="D16" s="36">
        <v>1</v>
      </c>
      <c r="E16" s="36">
        <v>14</v>
      </c>
      <c r="F16" s="36">
        <v>0.7</v>
      </c>
      <c r="G16" s="36">
        <v>1</v>
      </c>
      <c r="H16" s="36">
        <v>0.72</v>
      </c>
      <c r="I16" s="36">
        <v>100</v>
      </c>
      <c r="J16" s="36">
        <v>100</v>
      </c>
      <c r="K16" s="36">
        <v>100</v>
      </c>
      <c r="L16" s="36">
        <v>990</v>
      </c>
      <c r="M16" s="36">
        <v>0</v>
      </c>
      <c r="N16" s="36">
        <v>203</v>
      </c>
      <c r="O16" s="36">
        <v>1.04</v>
      </c>
      <c r="P16" s="36">
        <v>2.06</v>
      </c>
      <c r="Q16" s="36">
        <v>3.65</v>
      </c>
      <c r="R16" s="12">
        <f t="shared" si="0"/>
        <v>6.426334421531207</v>
      </c>
      <c r="S16" s="13">
        <f t="shared" si="1"/>
        <v>6.426334421531207</v>
      </c>
      <c r="T16" s="13">
        <f t="shared" si="2"/>
        <v>0</v>
      </c>
      <c r="U16" s="12">
        <v>14</v>
      </c>
      <c r="V16" s="12"/>
      <c r="W16" s="12"/>
      <c r="X16" s="12"/>
      <c r="Y16" s="12"/>
      <c r="Z16" s="12">
        <f>SUM(M315:M338)</f>
        <v>0</v>
      </c>
    </row>
    <row r="17" spans="1:26" x14ac:dyDescent="0.25">
      <c r="A17" s="36" t="s">
        <v>82</v>
      </c>
      <c r="B17" s="36">
        <v>2021</v>
      </c>
      <c r="C17" s="36">
        <v>1</v>
      </c>
      <c r="D17" s="36">
        <v>1</v>
      </c>
      <c r="E17" s="36">
        <v>15</v>
      </c>
      <c r="F17" s="36">
        <v>0.6</v>
      </c>
      <c r="G17" s="36">
        <v>0.8</v>
      </c>
      <c r="H17" s="36">
        <v>0.69</v>
      </c>
      <c r="I17" s="36">
        <v>100</v>
      </c>
      <c r="J17" s="36">
        <v>100</v>
      </c>
      <c r="K17" s="36">
        <v>100</v>
      </c>
      <c r="L17" s="36">
        <v>990.3</v>
      </c>
      <c r="M17" s="36">
        <v>0</v>
      </c>
      <c r="N17" s="36">
        <v>233.5</v>
      </c>
      <c r="O17" s="36">
        <v>0.75</v>
      </c>
      <c r="P17" s="36">
        <v>2.0099999999999998</v>
      </c>
      <c r="Q17" s="36">
        <v>3.76</v>
      </c>
      <c r="R17" s="12">
        <f t="shared" si="0"/>
        <v>6.4124344913478497</v>
      </c>
      <c r="S17" s="13">
        <f t="shared" si="1"/>
        <v>6.4124344913478497</v>
      </c>
      <c r="T17" s="13">
        <f t="shared" si="2"/>
        <v>0</v>
      </c>
      <c r="U17" s="12">
        <v>15</v>
      </c>
      <c r="V17" s="12"/>
      <c r="Z17" s="12">
        <f>SUM(M339:M362)</f>
        <v>0</v>
      </c>
    </row>
    <row r="18" spans="1:26" x14ac:dyDescent="0.25">
      <c r="A18" s="36" t="s">
        <v>83</v>
      </c>
      <c r="B18" s="36">
        <v>2021</v>
      </c>
      <c r="C18" s="36">
        <v>1</v>
      </c>
      <c r="D18" s="36">
        <v>1</v>
      </c>
      <c r="E18" s="36">
        <v>16</v>
      </c>
      <c r="F18" s="36">
        <v>0.5</v>
      </c>
      <c r="G18" s="36">
        <v>0.8</v>
      </c>
      <c r="H18" s="36">
        <v>0.56000000000000005</v>
      </c>
      <c r="I18" s="36">
        <v>100</v>
      </c>
      <c r="J18" s="36">
        <v>100</v>
      </c>
      <c r="K18" s="36">
        <v>100</v>
      </c>
      <c r="L18" s="36">
        <v>990.5</v>
      </c>
      <c r="M18" s="36">
        <v>0</v>
      </c>
      <c r="N18" s="36">
        <v>184.16</v>
      </c>
      <c r="O18" s="36">
        <v>0.94</v>
      </c>
      <c r="P18" s="36">
        <v>2.52</v>
      </c>
      <c r="Q18" s="36">
        <v>4.4800000000000004</v>
      </c>
      <c r="R18" s="12">
        <f t="shared" si="0"/>
        <v>6.3525087272284875</v>
      </c>
      <c r="S18" s="13">
        <f t="shared" si="1"/>
        <v>6.3525087272284875</v>
      </c>
      <c r="T18" s="13">
        <f t="shared" si="2"/>
        <v>0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36" t="s">
        <v>84</v>
      </c>
      <c r="B19" s="36">
        <v>2021</v>
      </c>
      <c r="C19" s="36">
        <v>1</v>
      </c>
      <c r="D19" s="36">
        <v>1</v>
      </c>
      <c r="E19" s="36">
        <v>17</v>
      </c>
      <c r="F19" s="36">
        <v>0.3</v>
      </c>
      <c r="G19" s="36">
        <v>0.5</v>
      </c>
      <c r="H19" s="36">
        <v>0.31</v>
      </c>
      <c r="I19" s="36">
        <v>100</v>
      </c>
      <c r="J19" s="36">
        <v>100</v>
      </c>
      <c r="K19" s="36">
        <v>100</v>
      </c>
      <c r="L19" s="36">
        <v>990.84</v>
      </c>
      <c r="M19" s="36">
        <v>0</v>
      </c>
      <c r="N19" s="36">
        <v>186.66</v>
      </c>
      <c r="O19" s="36">
        <v>0.65</v>
      </c>
      <c r="P19" s="36">
        <v>1.18</v>
      </c>
      <c r="Q19" s="36">
        <v>2.73</v>
      </c>
      <c r="R19" s="12">
        <f t="shared" si="0"/>
        <v>6.2386597111013504</v>
      </c>
      <c r="S19" s="13">
        <f t="shared" si="1"/>
        <v>6.2386597111013504</v>
      </c>
      <c r="T19" s="13">
        <f t="shared" si="2"/>
        <v>0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36" t="s">
        <v>85</v>
      </c>
      <c r="B20" s="36">
        <v>2021</v>
      </c>
      <c r="C20" s="36">
        <v>1</v>
      </c>
      <c r="D20" s="36">
        <v>1</v>
      </c>
      <c r="E20" s="36">
        <v>18</v>
      </c>
      <c r="F20" s="36">
        <v>0.1</v>
      </c>
      <c r="G20" s="36">
        <v>0.4</v>
      </c>
      <c r="H20" s="36">
        <v>0.1</v>
      </c>
      <c r="I20" s="36">
        <v>100</v>
      </c>
      <c r="J20" s="36">
        <v>100</v>
      </c>
      <c r="K20" s="36">
        <v>100</v>
      </c>
      <c r="L20" s="36">
        <v>990.95</v>
      </c>
      <c r="M20" s="36">
        <v>0</v>
      </c>
      <c r="N20" s="36">
        <v>186.58</v>
      </c>
      <c r="O20" s="36">
        <v>0.47</v>
      </c>
      <c r="P20" s="36">
        <v>0.98</v>
      </c>
      <c r="Q20" s="36">
        <v>2.37</v>
      </c>
      <c r="R20" s="12">
        <f t="shared" si="0"/>
        <v>6.1444275148064964</v>
      </c>
      <c r="S20" s="13">
        <f t="shared" si="1"/>
        <v>6.1444275148064964</v>
      </c>
      <c r="T20" s="13">
        <f t="shared" si="2"/>
        <v>0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36" t="s">
        <v>86</v>
      </c>
      <c r="B21" s="36">
        <v>2021</v>
      </c>
      <c r="C21" s="36">
        <v>1</v>
      </c>
      <c r="D21" s="36">
        <v>1</v>
      </c>
      <c r="E21" s="36">
        <v>19</v>
      </c>
      <c r="F21" s="36">
        <v>-0.2</v>
      </c>
      <c r="G21" s="36">
        <v>0.1</v>
      </c>
      <c r="H21" s="36">
        <v>-0.2</v>
      </c>
      <c r="I21" s="36">
        <v>100</v>
      </c>
      <c r="J21" s="36">
        <v>100</v>
      </c>
      <c r="K21" s="36">
        <v>100</v>
      </c>
      <c r="L21" s="36">
        <v>991.24</v>
      </c>
      <c r="M21" s="36">
        <v>0</v>
      </c>
      <c r="N21" s="36">
        <v>254.58</v>
      </c>
      <c r="O21" s="36">
        <v>0.95</v>
      </c>
      <c r="P21" s="36">
        <v>1.75</v>
      </c>
      <c r="Q21" s="36">
        <v>3.29</v>
      </c>
      <c r="R21" s="12">
        <f t="shared" si="0"/>
        <v>6.0119980933673389</v>
      </c>
      <c r="S21" s="13">
        <f t="shared" si="1"/>
        <v>6.0119980933673389</v>
      </c>
      <c r="T21" s="13">
        <f t="shared" si="2"/>
        <v>0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36" t="s">
        <v>87</v>
      </c>
      <c r="B22" s="36">
        <v>2021</v>
      </c>
      <c r="C22" s="36">
        <v>1</v>
      </c>
      <c r="D22" s="36">
        <v>1</v>
      </c>
      <c r="E22" s="36">
        <v>20</v>
      </c>
      <c r="F22" s="36">
        <v>-0.4</v>
      </c>
      <c r="G22" s="36">
        <v>-0.2</v>
      </c>
      <c r="H22" s="36">
        <v>-0.4</v>
      </c>
      <c r="I22" s="36">
        <v>100</v>
      </c>
      <c r="J22" s="36">
        <v>100</v>
      </c>
      <c r="K22" s="36">
        <v>100</v>
      </c>
      <c r="L22" s="36">
        <v>991.92</v>
      </c>
      <c r="M22" s="36">
        <v>0</v>
      </c>
      <c r="N22" s="36">
        <v>283.62</v>
      </c>
      <c r="O22" s="36">
        <v>0.97</v>
      </c>
      <c r="P22" s="36">
        <v>1.8</v>
      </c>
      <c r="Q22" s="36">
        <v>4.37</v>
      </c>
      <c r="R22" s="12">
        <f t="shared" si="0"/>
        <v>5.925123195881234</v>
      </c>
      <c r="S22" s="13">
        <f t="shared" si="1"/>
        <v>5.925123195881234</v>
      </c>
      <c r="T22" s="13">
        <f t="shared" si="2"/>
        <v>0</v>
      </c>
      <c r="U22" s="12">
        <v>20</v>
      </c>
      <c r="V22" s="12"/>
      <c r="W22" s="12"/>
      <c r="X22" s="12"/>
      <c r="Y22" s="12"/>
      <c r="Z22" s="12">
        <f>SUM(M459:M482)</f>
        <v>0.25</v>
      </c>
    </row>
    <row r="23" spans="1:26" x14ac:dyDescent="0.25">
      <c r="A23" s="36" t="s">
        <v>88</v>
      </c>
      <c r="B23" s="36">
        <v>2021</v>
      </c>
      <c r="C23" s="36">
        <v>1</v>
      </c>
      <c r="D23" s="36">
        <v>1</v>
      </c>
      <c r="E23" s="36">
        <v>21</v>
      </c>
      <c r="F23" s="36">
        <v>-0.7</v>
      </c>
      <c r="G23" s="36">
        <v>-0.3</v>
      </c>
      <c r="H23" s="36">
        <v>-0.6</v>
      </c>
      <c r="I23" s="36">
        <v>100</v>
      </c>
      <c r="J23" s="36">
        <v>100</v>
      </c>
      <c r="K23" s="36">
        <v>100</v>
      </c>
      <c r="L23" s="36">
        <v>992.21</v>
      </c>
      <c r="M23" s="36">
        <v>0</v>
      </c>
      <c r="N23" s="36">
        <v>272.87</v>
      </c>
      <c r="O23" s="36">
        <v>0.83</v>
      </c>
      <c r="P23" s="36">
        <v>1.8</v>
      </c>
      <c r="Q23" s="36">
        <v>4.63</v>
      </c>
      <c r="R23" s="12">
        <f t="shared" si="0"/>
        <v>5.8393628227759322</v>
      </c>
      <c r="S23" s="13">
        <f t="shared" si="1"/>
        <v>5.8393628227759322</v>
      </c>
      <c r="T23" s="13">
        <f t="shared" si="2"/>
        <v>0</v>
      </c>
      <c r="U23" s="12">
        <v>21</v>
      </c>
      <c r="V23" s="12"/>
      <c r="W23" s="12"/>
      <c r="X23" s="12"/>
      <c r="Y23" s="12"/>
      <c r="Z23" s="12">
        <f>SUM(M483:M506)</f>
        <v>0.51</v>
      </c>
    </row>
    <row r="24" spans="1:26" x14ac:dyDescent="0.25">
      <c r="A24" s="36" t="s">
        <v>89</v>
      </c>
      <c r="B24" s="36">
        <v>2021</v>
      </c>
      <c r="C24" s="36">
        <v>1</v>
      </c>
      <c r="D24" s="36">
        <v>1</v>
      </c>
      <c r="E24" s="36">
        <v>22</v>
      </c>
      <c r="F24" s="36">
        <v>-1</v>
      </c>
      <c r="G24" s="36">
        <v>-0.5</v>
      </c>
      <c r="H24" s="36">
        <v>-1</v>
      </c>
      <c r="I24" s="36">
        <v>100</v>
      </c>
      <c r="J24" s="36">
        <v>100</v>
      </c>
      <c r="K24" s="36">
        <v>100</v>
      </c>
      <c r="L24" s="36">
        <v>992.86</v>
      </c>
      <c r="M24" s="36">
        <v>0</v>
      </c>
      <c r="N24" s="36">
        <v>264.29000000000002</v>
      </c>
      <c r="O24" s="36">
        <v>1.66</v>
      </c>
      <c r="P24" s="36">
        <v>3.14</v>
      </c>
      <c r="Q24" s="36">
        <v>3.81</v>
      </c>
      <c r="R24" s="12">
        <f t="shared" si="0"/>
        <v>5.6711362834850974</v>
      </c>
      <c r="S24" s="13">
        <f t="shared" si="1"/>
        <v>5.6711362834850974</v>
      </c>
      <c r="T24" s="13">
        <f t="shared" si="2"/>
        <v>0</v>
      </c>
      <c r="U24" s="12">
        <v>22</v>
      </c>
      <c r="V24" s="12"/>
      <c r="W24" s="12"/>
      <c r="X24" s="12"/>
      <c r="Y24" s="12"/>
      <c r="Z24" s="12">
        <f>SUM(M507:M530)</f>
        <v>0</v>
      </c>
    </row>
    <row r="25" spans="1:26" x14ac:dyDescent="0.25">
      <c r="A25" s="36" t="s">
        <v>90</v>
      </c>
      <c r="B25" s="36">
        <v>2021</v>
      </c>
      <c r="C25" s="36">
        <v>1</v>
      </c>
      <c r="D25" s="36">
        <v>1</v>
      </c>
      <c r="E25" s="36">
        <v>23</v>
      </c>
      <c r="F25" s="36">
        <v>-1.4</v>
      </c>
      <c r="G25" s="36">
        <v>-1</v>
      </c>
      <c r="H25" s="36">
        <v>-1.39</v>
      </c>
      <c r="I25" s="36">
        <v>100</v>
      </c>
      <c r="J25" s="36">
        <v>100</v>
      </c>
      <c r="K25" s="36">
        <v>100</v>
      </c>
      <c r="L25" s="36">
        <v>993.5</v>
      </c>
      <c r="M25" s="36">
        <v>0</v>
      </c>
      <c r="N25" s="36">
        <v>255.37</v>
      </c>
      <c r="O25" s="36">
        <v>1.44</v>
      </c>
      <c r="P25" s="36">
        <v>2.11</v>
      </c>
      <c r="Q25" s="36">
        <v>4.2699999999999996</v>
      </c>
      <c r="R25" s="12">
        <f t="shared" si="0"/>
        <v>5.5112669929794462</v>
      </c>
      <c r="S25" s="13">
        <f t="shared" si="1"/>
        <v>5.5112669929794462</v>
      </c>
      <c r="T25" s="13">
        <f t="shared" si="2"/>
        <v>0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36" t="s">
        <v>91</v>
      </c>
      <c r="B26" s="36">
        <v>2021</v>
      </c>
      <c r="C26" s="36">
        <v>1</v>
      </c>
      <c r="D26" s="36">
        <v>1</v>
      </c>
      <c r="E26" s="36">
        <v>24</v>
      </c>
      <c r="F26" s="36">
        <v>-1.7</v>
      </c>
      <c r="G26" s="36">
        <v>-1.3</v>
      </c>
      <c r="H26" s="36">
        <v>-1.6</v>
      </c>
      <c r="I26" s="36">
        <v>100</v>
      </c>
      <c r="J26" s="36">
        <v>100</v>
      </c>
      <c r="K26" s="36">
        <v>100</v>
      </c>
      <c r="L26" s="36">
        <v>994.2</v>
      </c>
      <c r="M26" s="36">
        <v>0</v>
      </c>
      <c r="N26" s="36">
        <v>272</v>
      </c>
      <c r="O26" s="36">
        <v>1.41</v>
      </c>
      <c r="P26" s="36">
        <v>2.2599999999999998</v>
      </c>
      <c r="Q26" s="36">
        <v>3.91</v>
      </c>
      <c r="R26" s="14">
        <f t="shared" si="0"/>
        <v>5.4268498421048115</v>
      </c>
      <c r="S26" s="15">
        <f t="shared" si="1"/>
        <v>5.4268498421048115</v>
      </c>
      <c r="T26" s="15">
        <f t="shared" si="2"/>
        <v>0</v>
      </c>
      <c r="U26" s="12">
        <v>24</v>
      </c>
      <c r="V26" s="12"/>
      <c r="W26" s="12"/>
      <c r="X26" s="12"/>
      <c r="Y26" s="12"/>
      <c r="Z26" s="12">
        <f>SUM(M555:M578)</f>
        <v>1.27</v>
      </c>
    </row>
    <row r="27" spans="1:26" x14ac:dyDescent="0.25">
      <c r="A27" s="36" t="s">
        <v>92</v>
      </c>
      <c r="B27" s="36">
        <v>2021</v>
      </c>
      <c r="C27" s="36">
        <v>1</v>
      </c>
      <c r="D27" s="36">
        <v>2</v>
      </c>
      <c r="E27" s="36">
        <v>1</v>
      </c>
      <c r="F27" s="36">
        <v>-2</v>
      </c>
      <c r="G27" s="36">
        <v>-1.6</v>
      </c>
      <c r="H27" s="36">
        <v>-1.95</v>
      </c>
      <c r="I27" s="36">
        <v>100</v>
      </c>
      <c r="J27" s="36">
        <v>100</v>
      </c>
      <c r="K27" s="36">
        <v>100</v>
      </c>
      <c r="L27" s="36">
        <v>994.8</v>
      </c>
      <c r="M27" s="36">
        <v>0</v>
      </c>
      <c r="N27" s="36">
        <v>270.95</v>
      </c>
      <c r="O27" s="36">
        <v>2.2999999999999998</v>
      </c>
      <c r="P27" s="36">
        <v>3.45</v>
      </c>
      <c r="Q27" s="36">
        <v>3.45</v>
      </c>
      <c r="R27" s="12">
        <f t="shared" si="0"/>
        <v>5.2887007939633879</v>
      </c>
      <c r="S27" s="13">
        <f t="shared" si="1"/>
        <v>5.2887007939633879</v>
      </c>
      <c r="T27" s="13">
        <f t="shared" si="2"/>
        <v>0</v>
      </c>
      <c r="U27" s="12">
        <v>25</v>
      </c>
      <c r="V27" s="12"/>
      <c r="W27" s="12"/>
      <c r="X27" s="12"/>
      <c r="Y27" s="12"/>
      <c r="Z27" s="12">
        <f>SUM(M579:M602)</f>
        <v>4.0600000000000005</v>
      </c>
    </row>
    <row r="28" spans="1:26" x14ac:dyDescent="0.25">
      <c r="A28" s="36" t="s">
        <v>93</v>
      </c>
      <c r="B28" s="36">
        <v>2021</v>
      </c>
      <c r="C28" s="36">
        <v>1</v>
      </c>
      <c r="D28" s="36">
        <v>2</v>
      </c>
      <c r="E28" s="36">
        <v>2</v>
      </c>
      <c r="F28" s="36">
        <v>-2.4</v>
      </c>
      <c r="G28" s="36">
        <v>-2</v>
      </c>
      <c r="H28" s="36">
        <v>-2.2999999999999998</v>
      </c>
      <c r="I28" s="36">
        <v>100</v>
      </c>
      <c r="J28" s="36">
        <v>100</v>
      </c>
      <c r="K28" s="36">
        <v>100</v>
      </c>
      <c r="L28" s="36">
        <v>995.4</v>
      </c>
      <c r="M28" s="36">
        <v>0</v>
      </c>
      <c r="N28" s="36">
        <v>256.25</v>
      </c>
      <c r="O28" s="36">
        <v>1.83</v>
      </c>
      <c r="P28" s="36">
        <v>2.78</v>
      </c>
      <c r="Q28" s="36">
        <v>3.6</v>
      </c>
      <c r="R28" s="12">
        <f t="shared" ref="R28:R91" si="3">6.1*(10^((7.63*H28)/(242+H28)))</f>
        <v>5.1536804415478832</v>
      </c>
      <c r="S28" s="13">
        <f t="shared" ref="S28:S91" si="4">R28*(K28/100)</f>
        <v>5.1536804415478832</v>
      </c>
      <c r="T28" s="13">
        <f t="shared" ref="T28:T91" si="5">R28-S28</f>
        <v>0</v>
      </c>
      <c r="U28" s="12">
        <v>26</v>
      </c>
      <c r="V28" s="12"/>
      <c r="W28" s="12"/>
      <c r="X28" s="12"/>
      <c r="Y28" s="12"/>
      <c r="Z28" s="12">
        <f>SUM(M603:M626)</f>
        <v>20.060000000000002</v>
      </c>
    </row>
    <row r="29" spans="1:26" x14ac:dyDescent="0.25">
      <c r="A29" s="36" t="s">
        <v>94</v>
      </c>
      <c r="B29" s="36">
        <v>2021</v>
      </c>
      <c r="C29" s="36">
        <v>1</v>
      </c>
      <c r="D29" s="36">
        <v>2</v>
      </c>
      <c r="E29" s="36">
        <v>3</v>
      </c>
      <c r="F29" s="36">
        <v>-2.6</v>
      </c>
      <c r="G29" s="36">
        <v>-2.2999999999999998</v>
      </c>
      <c r="H29" s="36">
        <v>-2.5</v>
      </c>
      <c r="I29" s="36">
        <v>100</v>
      </c>
      <c r="J29" s="36">
        <v>100</v>
      </c>
      <c r="K29" s="36">
        <v>100</v>
      </c>
      <c r="L29" s="36">
        <v>995.88</v>
      </c>
      <c r="M29" s="36">
        <v>0</v>
      </c>
      <c r="N29" s="36">
        <v>244.08</v>
      </c>
      <c r="O29" s="36">
        <v>1.45</v>
      </c>
      <c r="P29" s="36">
        <v>2.37</v>
      </c>
      <c r="Q29" s="36">
        <v>3.19</v>
      </c>
      <c r="R29" s="12">
        <f t="shared" si="3"/>
        <v>5.077906981272319</v>
      </c>
      <c r="S29" s="13">
        <f t="shared" si="4"/>
        <v>5.077906981272319</v>
      </c>
      <c r="T29" s="13">
        <f t="shared" si="5"/>
        <v>0</v>
      </c>
      <c r="U29" s="12">
        <v>27</v>
      </c>
      <c r="V29" s="12"/>
      <c r="W29" s="12"/>
      <c r="X29" s="12"/>
      <c r="Y29" s="12"/>
      <c r="Z29" s="12">
        <f>SUM(M627:M650)</f>
        <v>5.8499999999999988</v>
      </c>
    </row>
    <row r="30" spans="1:26" x14ac:dyDescent="0.25">
      <c r="A30" s="36" t="s">
        <v>95</v>
      </c>
      <c r="B30" s="36">
        <v>2021</v>
      </c>
      <c r="C30" s="36">
        <v>1</v>
      </c>
      <c r="D30" s="36">
        <v>2</v>
      </c>
      <c r="E30" s="36">
        <v>4</v>
      </c>
      <c r="F30" s="36">
        <v>-2.7</v>
      </c>
      <c r="G30" s="36">
        <v>-2.5</v>
      </c>
      <c r="H30" s="36">
        <v>-2.7</v>
      </c>
      <c r="I30" s="36">
        <v>100</v>
      </c>
      <c r="J30" s="36">
        <v>100</v>
      </c>
      <c r="K30" s="36">
        <v>100</v>
      </c>
      <c r="L30" s="36">
        <v>996.2</v>
      </c>
      <c r="M30" s="36">
        <v>0</v>
      </c>
      <c r="N30" s="36">
        <v>233.25</v>
      </c>
      <c r="O30" s="36">
        <v>1.4</v>
      </c>
      <c r="P30" s="36">
        <v>3.24</v>
      </c>
      <c r="Q30" s="36">
        <v>3.24</v>
      </c>
      <c r="R30" s="12">
        <f t="shared" si="3"/>
        <v>5.0031237291638391</v>
      </c>
      <c r="S30" s="13">
        <f t="shared" si="4"/>
        <v>5.0031237291638391</v>
      </c>
      <c r="T30" s="13">
        <f t="shared" si="5"/>
        <v>0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36" t="s">
        <v>96</v>
      </c>
      <c r="B31" s="36">
        <v>2021</v>
      </c>
      <c r="C31" s="36">
        <v>1</v>
      </c>
      <c r="D31" s="36">
        <v>2</v>
      </c>
      <c r="E31" s="36">
        <v>5</v>
      </c>
      <c r="F31" s="36">
        <v>-3.1</v>
      </c>
      <c r="G31" s="36">
        <v>-2.7</v>
      </c>
      <c r="H31" s="36">
        <v>-3</v>
      </c>
      <c r="I31" s="36">
        <v>100</v>
      </c>
      <c r="J31" s="36">
        <v>100</v>
      </c>
      <c r="K31" s="36">
        <v>100</v>
      </c>
      <c r="L31" s="36">
        <v>996.6</v>
      </c>
      <c r="M31" s="36">
        <v>0</v>
      </c>
      <c r="N31" s="36">
        <v>240.54</v>
      </c>
      <c r="O31" s="36">
        <v>1.37</v>
      </c>
      <c r="P31" s="36">
        <v>2.57</v>
      </c>
      <c r="Q31" s="36">
        <v>3.76</v>
      </c>
      <c r="R31" s="12">
        <f t="shared" si="3"/>
        <v>4.8927809907788538</v>
      </c>
      <c r="S31" s="13">
        <f t="shared" si="4"/>
        <v>4.8927809907788538</v>
      </c>
      <c r="T31" s="13">
        <f t="shared" si="5"/>
        <v>0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36" t="s">
        <v>97</v>
      </c>
      <c r="B32" s="36">
        <v>2021</v>
      </c>
      <c r="C32" s="36">
        <v>1</v>
      </c>
      <c r="D32" s="36">
        <v>2</v>
      </c>
      <c r="E32" s="36">
        <v>6</v>
      </c>
      <c r="F32" s="36">
        <v>-3.2</v>
      </c>
      <c r="G32" s="36">
        <v>-2.8</v>
      </c>
      <c r="H32" s="36">
        <v>-2.8</v>
      </c>
      <c r="I32" s="36">
        <v>100</v>
      </c>
      <c r="J32" s="36">
        <v>100</v>
      </c>
      <c r="K32" s="36">
        <v>100</v>
      </c>
      <c r="L32" s="36">
        <v>996.8</v>
      </c>
      <c r="M32" s="36">
        <v>0</v>
      </c>
      <c r="N32" s="36">
        <v>219.12</v>
      </c>
      <c r="O32" s="36">
        <v>1.36</v>
      </c>
      <c r="P32" s="36">
        <v>2.42</v>
      </c>
      <c r="Q32" s="36">
        <v>3.6</v>
      </c>
      <c r="R32" s="12">
        <f t="shared" si="3"/>
        <v>4.9660999228294704</v>
      </c>
      <c r="S32" s="13">
        <f t="shared" si="4"/>
        <v>4.9660999228294704</v>
      </c>
      <c r="T32" s="13">
        <f t="shared" si="5"/>
        <v>0</v>
      </c>
      <c r="U32" s="12">
        <v>30</v>
      </c>
      <c r="V32" s="12"/>
      <c r="W32" s="12"/>
      <c r="X32" s="12"/>
      <c r="Z32" s="12">
        <f>SUM(M699:M722)</f>
        <v>0</v>
      </c>
    </row>
    <row r="33" spans="1:26" x14ac:dyDescent="0.25">
      <c r="A33" s="36" t="s">
        <v>98</v>
      </c>
      <c r="B33" s="36">
        <v>2021</v>
      </c>
      <c r="C33" s="36">
        <v>1</v>
      </c>
      <c r="D33" s="36">
        <v>2</v>
      </c>
      <c r="E33" s="36">
        <v>7</v>
      </c>
      <c r="F33" s="36">
        <v>-2.8</v>
      </c>
      <c r="G33" s="36">
        <v>-2.2000000000000002</v>
      </c>
      <c r="H33" s="36">
        <v>-2.2599999999999998</v>
      </c>
      <c r="I33" s="36">
        <v>100</v>
      </c>
      <c r="J33" s="36">
        <v>100</v>
      </c>
      <c r="K33" s="36">
        <v>100</v>
      </c>
      <c r="L33" s="36">
        <v>997.41</v>
      </c>
      <c r="M33" s="36">
        <v>0</v>
      </c>
      <c r="N33" s="36">
        <v>298.54000000000002</v>
      </c>
      <c r="O33" s="36">
        <v>0.66</v>
      </c>
      <c r="P33" s="36">
        <v>0.93</v>
      </c>
      <c r="Q33" s="36">
        <v>2.98</v>
      </c>
      <c r="R33" s="12">
        <f t="shared" si="3"/>
        <v>5.168954952851271</v>
      </c>
      <c r="S33" s="13">
        <f t="shared" si="4"/>
        <v>5.168954952851271</v>
      </c>
      <c r="T33" s="13">
        <f t="shared" si="5"/>
        <v>0</v>
      </c>
      <c r="U33" s="12">
        <v>31</v>
      </c>
      <c r="Z33" s="12">
        <f>SUM(M723:M746)</f>
        <v>0</v>
      </c>
    </row>
    <row r="34" spans="1:26" x14ac:dyDescent="0.25">
      <c r="A34" s="36" t="s">
        <v>99</v>
      </c>
      <c r="B34" s="36">
        <v>2021</v>
      </c>
      <c r="C34" s="36">
        <v>1</v>
      </c>
      <c r="D34" s="36">
        <v>2</v>
      </c>
      <c r="E34" s="36">
        <v>8</v>
      </c>
      <c r="F34" s="36">
        <v>-2.2999999999999998</v>
      </c>
      <c r="G34" s="36">
        <v>-1.7</v>
      </c>
      <c r="H34" s="36">
        <v>-1.7</v>
      </c>
      <c r="I34" s="36">
        <v>100</v>
      </c>
      <c r="J34" s="36">
        <v>100</v>
      </c>
      <c r="K34" s="36">
        <v>100</v>
      </c>
      <c r="L34" s="36">
        <v>997.71</v>
      </c>
      <c r="M34" s="36">
        <v>0</v>
      </c>
      <c r="N34" s="36">
        <v>193.45</v>
      </c>
      <c r="O34" s="36">
        <v>0.31</v>
      </c>
      <c r="P34" s="36">
        <v>0.72</v>
      </c>
      <c r="Q34" s="36">
        <v>2.06</v>
      </c>
      <c r="R34" s="12">
        <f t="shared" si="3"/>
        <v>5.3870558070181733</v>
      </c>
      <c r="S34" s="13">
        <f t="shared" si="4"/>
        <v>5.3870558070181733</v>
      </c>
      <c r="T34" s="13">
        <f t="shared" si="5"/>
        <v>0</v>
      </c>
      <c r="Y34" s="13" t="s">
        <v>67</v>
      </c>
      <c r="Z34" s="13">
        <f>SUM(Z4:Z33)</f>
        <v>41.14</v>
      </c>
    </row>
    <row r="35" spans="1:26" x14ac:dyDescent="0.25">
      <c r="A35" s="36" t="s">
        <v>100</v>
      </c>
      <c r="B35" s="36">
        <v>2021</v>
      </c>
      <c r="C35" s="36">
        <v>1</v>
      </c>
      <c r="D35" s="36">
        <v>2</v>
      </c>
      <c r="E35" s="36">
        <v>9</v>
      </c>
      <c r="F35" s="36">
        <v>-1.7</v>
      </c>
      <c r="G35" s="36">
        <v>-1.3</v>
      </c>
      <c r="H35" s="36">
        <v>-1.3</v>
      </c>
      <c r="I35" s="36">
        <v>100</v>
      </c>
      <c r="J35" s="36">
        <v>100</v>
      </c>
      <c r="K35" s="36">
        <v>100</v>
      </c>
      <c r="L35" s="36">
        <v>998.16</v>
      </c>
      <c r="M35" s="36">
        <v>0</v>
      </c>
      <c r="N35" s="36">
        <v>176.16</v>
      </c>
      <c r="O35" s="36">
        <v>0.66</v>
      </c>
      <c r="P35" s="36">
        <v>1.44</v>
      </c>
      <c r="Q35" s="36">
        <v>1.7</v>
      </c>
      <c r="R35" s="12">
        <f t="shared" si="3"/>
        <v>5.5478008298012984</v>
      </c>
      <c r="S35" s="13">
        <f t="shared" si="4"/>
        <v>5.5478008298012984</v>
      </c>
      <c r="T35" s="13">
        <f t="shared" si="5"/>
        <v>0</v>
      </c>
    </row>
    <row r="36" spans="1:26" x14ac:dyDescent="0.25">
      <c r="A36" s="36" t="s">
        <v>101</v>
      </c>
      <c r="B36" s="36">
        <v>2021</v>
      </c>
      <c r="C36" s="36">
        <v>1</v>
      </c>
      <c r="D36" s="36">
        <v>2</v>
      </c>
      <c r="E36" s="36">
        <v>10</v>
      </c>
      <c r="F36" s="36">
        <v>-1.3</v>
      </c>
      <c r="G36" s="36">
        <v>-0.8</v>
      </c>
      <c r="H36" s="36">
        <v>-0.8</v>
      </c>
      <c r="I36" s="36">
        <v>100</v>
      </c>
      <c r="J36" s="36">
        <v>100</v>
      </c>
      <c r="K36" s="36">
        <v>100</v>
      </c>
      <c r="L36" s="36">
        <v>998.6</v>
      </c>
      <c r="M36" s="36">
        <v>0</v>
      </c>
      <c r="N36" s="36">
        <v>248.04</v>
      </c>
      <c r="O36" s="36">
        <v>0.49</v>
      </c>
      <c r="P36" s="36">
        <v>0.77</v>
      </c>
      <c r="Q36" s="36">
        <v>2.0099999999999998</v>
      </c>
      <c r="R36" s="12">
        <f t="shared" si="3"/>
        <v>5.7547046040152754</v>
      </c>
      <c r="S36" s="13">
        <f t="shared" si="4"/>
        <v>5.7547046040152754</v>
      </c>
      <c r="T36" s="13">
        <f t="shared" si="5"/>
        <v>0</v>
      </c>
    </row>
    <row r="37" spans="1:26" x14ac:dyDescent="0.25">
      <c r="A37" s="36" t="s">
        <v>102</v>
      </c>
      <c r="B37" s="36">
        <v>2021</v>
      </c>
      <c r="C37" s="36">
        <v>1</v>
      </c>
      <c r="D37" s="36">
        <v>2</v>
      </c>
      <c r="E37" s="36">
        <v>11</v>
      </c>
      <c r="F37" s="36">
        <v>-0.8</v>
      </c>
      <c r="G37" s="36">
        <v>-0.4</v>
      </c>
      <c r="H37" s="36">
        <v>-0.4</v>
      </c>
      <c r="I37" s="36">
        <v>100</v>
      </c>
      <c r="J37" s="36">
        <v>100</v>
      </c>
      <c r="K37" s="36">
        <v>100</v>
      </c>
      <c r="L37" s="36">
        <v>999.21</v>
      </c>
      <c r="M37" s="36">
        <v>0</v>
      </c>
      <c r="N37" s="36">
        <v>225.04</v>
      </c>
      <c r="O37" s="36">
        <v>1.05</v>
      </c>
      <c r="P37" s="36">
        <v>2.42</v>
      </c>
      <c r="Q37" s="36">
        <v>2.42</v>
      </c>
      <c r="R37" s="12">
        <f t="shared" si="3"/>
        <v>5.925123195881234</v>
      </c>
      <c r="S37" s="13">
        <f t="shared" si="4"/>
        <v>5.925123195881234</v>
      </c>
      <c r="T37" s="13">
        <f t="shared" si="5"/>
        <v>0</v>
      </c>
    </row>
    <row r="38" spans="1:26" x14ac:dyDescent="0.25">
      <c r="A38" s="36" t="s">
        <v>103</v>
      </c>
      <c r="B38" s="36">
        <v>2021</v>
      </c>
      <c r="C38" s="36">
        <v>1</v>
      </c>
      <c r="D38" s="36">
        <v>2</v>
      </c>
      <c r="E38" s="36">
        <v>12</v>
      </c>
      <c r="F38" s="36">
        <v>-0.5</v>
      </c>
      <c r="G38" s="36">
        <v>-0.3</v>
      </c>
      <c r="H38" s="36">
        <v>-0.3</v>
      </c>
      <c r="I38" s="36">
        <v>100</v>
      </c>
      <c r="J38" s="36">
        <v>100</v>
      </c>
      <c r="K38" s="36">
        <v>100</v>
      </c>
      <c r="L38" s="36">
        <v>999.7</v>
      </c>
      <c r="M38" s="36">
        <v>0</v>
      </c>
      <c r="N38" s="36">
        <v>223.25</v>
      </c>
      <c r="O38" s="36">
        <v>0.47</v>
      </c>
      <c r="P38" s="36">
        <v>0.87</v>
      </c>
      <c r="Q38" s="36">
        <v>3.86</v>
      </c>
      <c r="R38" s="12">
        <f t="shared" si="3"/>
        <v>5.9684205514772888</v>
      </c>
      <c r="S38" s="13">
        <f t="shared" si="4"/>
        <v>5.9684205514772888</v>
      </c>
      <c r="T38" s="13">
        <f t="shared" si="5"/>
        <v>0</v>
      </c>
      <c r="W38" s="13">
        <f>AVERAGE(N483:N746)</f>
        <v>205.18265151515197</v>
      </c>
    </row>
    <row r="39" spans="1:26" x14ac:dyDescent="0.25">
      <c r="A39" s="36" t="s">
        <v>104</v>
      </c>
      <c r="B39" s="36">
        <v>2021</v>
      </c>
      <c r="C39" s="36">
        <v>1</v>
      </c>
      <c r="D39" s="36">
        <v>2</v>
      </c>
      <c r="E39" s="36">
        <v>13</v>
      </c>
      <c r="F39" s="36">
        <v>-0.3</v>
      </c>
      <c r="G39" s="36">
        <v>0</v>
      </c>
      <c r="H39" s="36">
        <v>-0.1</v>
      </c>
      <c r="I39" s="36">
        <v>100</v>
      </c>
      <c r="J39" s="36">
        <v>100</v>
      </c>
      <c r="K39" s="36">
        <v>100</v>
      </c>
      <c r="L39" s="36">
        <v>999.7</v>
      </c>
      <c r="M39" s="36">
        <v>0</v>
      </c>
      <c r="N39" s="36">
        <v>155.08000000000001</v>
      </c>
      <c r="O39" s="36">
        <v>0.82</v>
      </c>
      <c r="P39" s="36">
        <v>1.75</v>
      </c>
      <c r="Q39" s="36">
        <v>2.88</v>
      </c>
      <c r="R39" s="12">
        <f t="shared" si="3"/>
        <v>6.0558573857387108</v>
      </c>
      <c r="S39" s="13">
        <f t="shared" si="4"/>
        <v>6.0558573857387108</v>
      </c>
      <c r="T39" s="13">
        <f t="shared" si="5"/>
        <v>0</v>
      </c>
    </row>
    <row r="40" spans="1:26" x14ac:dyDescent="0.25">
      <c r="A40" s="36" t="s">
        <v>105</v>
      </c>
      <c r="B40" s="36">
        <v>2021</v>
      </c>
      <c r="C40" s="36">
        <v>1</v>
      </c>
      <c r="D40" s="36">
        <v>2</v>
      </c>
      <c r="E40" s="36">
        <v>14</v>
      </c>
      <c r="F40" s="36">
        <v>-0.1</v>
      </c>
      <c r="G40" s="36">
        <v>0.1</v>
      </c>
      <c r="H40" s="36">
        <v>0.08</v>
      </c>
      <c r="I40" s="36">
        <v>100</v>
      </c>
      <c r="J40" s="36">
        <v>100</v>
      </c>
      <c r="K40" s="36">
        <v>100</v>
      </c>
      <c r="L40" s="36">
        <v>1000.2</v>
      </c>
      <c r="M40" s="36">
        <v>0</v>
      </c>
      <c r="N40" s="36">
        <v>231.95</v>
      </c>
      <c r="O40" s="36">
        <v>0.77</v>
      </c>
      <c r="P40" s="36">
        <v>2.11</v>
      </c>
      <c r="Q40" s="36">
        <v>2.73</v>
      </c>
      <c r="R40" s="12">
        <f t="shared" si="3"/>
        <v>6.1355191437819876</v>
      </c>
      <c r="S40" s="13">
        <f t="shared" si="4"/>
        <v>6.1355191437819876</v>
      </c>
      <c r="T40" s="13">
        <f t="shared" si="5"/>
        <v>0</v>
      </c>
    </row>
    <row r="41" spans="1:26" x14ac:dyDescent="0.25">
      <c r="A41" s="36" t="s">
        <v>106</v>
      </c>
      <c r="B41" s="36">
        <v>2021</v>
      </c>
      <c r="C41" s="36">
        <v>1</v>
      </c>
      <c r="D41" s="36">
        <v>2</v>
      </c>
      <c r="E41" s="36">
        <v>15</v>
      </c>
      <c r="F41" s="36">
        <v>0</v>
      </c>
      <c r="G41" s="36">
        <v>0.2</v>
      </c>
      <c r="H41" s="36">
        <v>0.2</v>
      </c>
      <c r="I41" s="36">
        <v>100</v>
      </c>
      <c r="J41" s="36">
        <v>100</v>
      </c>
      <c r="K41" s="36">
        <v>100</v>
      </c>
      <c r="L41" s="36">
        <v>1000.8</v>
      </c>
      <c r="M41" s="36">
        <v>0</v>
      </c>
      <c r="N41" s="36">
        <v>230.37</v>
      </c>
      <c r="O41" s="36">
        <v>0.76</v>
      </c>
      <c r="P41" s="36">
        <v>1.08</v>
      </c>
      <c r="Q41" s="36">
        <v>1.95</v>
      </c>
      <c r="R41" s="12">
        <f t="shared" si="3"/>
        <v>6.1891415160856722</v>
      </c>
      <c r="S41" s="13">
        <f t="shared" si="4"/>
        <v>6.1891415160856722</v>
      </c>
      <c r="T41" s="13">
        <f t="shared" si="5"/>
        <v>0</v>
      </c>
    </row>
    <row r="42" spans="1:26" x14ac:dyDescent="0.25">
      <c r="A42" s="36" t="s">
        <v>107</v>
      </c>
      <c r="B42" s="36">
        <v>2021</v>
      </c>
      <c r="C42" s="36">
        <v>1</v>
      </c>
      <c r="D42" s="36">
        <v>2</v>
      </c>
      <c r="E42" s="36">
        <v>16</v>
      </c>
      <c r="F42" s="36">
        <v>0.2</v>
      </c>
      <c r="G42" s="36">
        <v>0.3</v>
      </c>
      <c r="H42" s="36">
        <v>0.28999999999999998</v>
      </c>
      <c r="I42" s="36">
        <v>100</v>
      </c>
      <c r="J42" s="36">
        <v>100</v>
      </c>
      <c r="K42" s="36">
        <v>100</v>
      </c>
      <c r="L42" s="36">
        <v>1001.16</v>
      </c>
      <c r="M42" s="36">
        <v>0</v>
      </c>
      <c r="N42" s="36">
        <v>238.33</v>
      </c>
      <c r="O42" s="36">
        <v>0.28000000000000003</v>
      </c>
      <c r="P42" s="36">
        <v>0.51</v>
      </c>
      <c r="Q42" s="36">
        <v>2.0099999999999998</v>
      </c>
      <c r="R42" s="12">
        <f t="shared" si="3"/>
        <v>6.2296303798204926</v>
      </c>
      <c r="S42" s="13">
        <f t="shared" si="4"/>
        <v>6.2296303798204926</v>
      </c>
      <c r="T42" s="13">
        <f t="shared" si="5"/>
        <v>0</v>
      </c>
    </row>
    <row r="43" spans="1:26" x14ac:dyDescent="0.25">
      <c r="A43" s="36" t="s">
        <v>108</v>
      </c>
      <c r="B43" s="36">
        <v>2021</v>
      </c>
      <c r="C43" s="36">
        <v>1</v>
      </c>
      <c r="D43" s="36">
        <v>2</v>
      </c>
      <c r="E43" s="36">
        <v>17</v>
      </c>
      <c r="F43" s="36">
        <v>0.2</v>
      </c>
      <c r="G43" s="36">
        <v>0.4</v>
      </c>
      <c r="H43" s="36">
        <v>0.3</v>
      </c>
      <c r="I43" s="36">
        <v>100</v>
      </c>
      <c r="J43" s="36">
        <v>100</v>
      </c>
      <c r="K43" s="36">
        <v>100</v>
      </c>
      <c r="L43" s="36">
        <v>1001.7</v>
      </c>
      <c r="M43" s="36">
        <v>0</v>
      </c>
      <c r="N43" s="36">
        <v>188.2</v>
      </c>
      <c r="O43" s="36">
        <v>0.57999999999999996</v>
      </c>
      <c r="P43" s="36">
        <v>1.29</v>
      </c>
      <c r="Q43" s="36">
        <v>2.2599999999999998</v>
      </c>
      <c r="R43" s="12">
        <f t="shared" si="3"/>
        <v>6.2341435970627197</v>
      </c>
      <c r="S43" s="13">
        <f t="shared" si="4"/>
        <v>6.2341435970627197</v>
      </c>
      <c r="T43" s="13">
        <f t="shared" si="5"/>
        <v>0</v>
      </c>
    </row>
    <row r="44" spans="1:26" x14ac:dyDescent="0.25">
      <c r="A44" s="36" t="s">
        <v>109</v>
      </c>
      <c r="B44" s="36">
        <v>2021</v>
      </c>
      <c r="C44" s="36">
        <v>1</v>
      </c>
      <c r="D44" s="36">
        <v>2</v>
      </c>
      <c r="E44" s="36">
        <v>18</v>
      </c>
      <c r="F44" s="36">
        <v>0.2</v>
      </c>
      <c r="G44" s="36">
        <v>0.3</v>
      </c>
      <c r="H44" s="36">
        <v>0.3</v>
      </c>
      <c r="I44" s="36">
        <v>100</v>
      </c>
      <c r="J44" s="36">
        <v>100</v>
      </c>
      <c r="K44" s="36">
        <v>100</v>
      </c>
      <c r="L44" s="36">
        <v>1002.19</v>
      </c>
      <c r="M44" s="36">
        <v>0</v>
      </c>
      <c r="N44" s="36">
        <v>190.37</v>
      </c>
      <c r="O44" s="36">
        <v>0.64</v>
      </c>
      <c r="P44" s="36">
        <v>1.03</v>
      </c>
      <c r="Q44" s="36">
        <v>2.73</v>
      </c>
      <c r="R44" s="12">
        <f t="shared" si="3"/>
        <v>6.2341435970627197</v>
      </c>
      <c r="S44" s="13">
        <f t="shared" si="4"/>
        <v>6.2341435970627197</v>
      </c>
      <c r="T44" s="13">
        <f t="shared" si="5"/>
        <v>0</v>
      </c>
    </row>
    <row r="45" spans="1:26" x14ac:dyDescent="0.25">
      <c r="A45" s="36" t="s">
        <v>110</v>
      </c>
      <c r="B45" s="36">
        <v>2021</v>
      </c>
      <c r="C45" s="36">
        <v>1</v>
      </c>
      <c r="D45" s="36">
        <v>2</v>
      </c>
      <c r="E45" s="36">
        <v>19</v>
      </c>
      <c r="F45" s="36">
        <v>0.1</v>
      </c>
      <c r="G45" s="36">
        <v>0.3</v>
      </c>
      <c r="H45" s="36">
        <v>0.1</v>
      </c>
      <c r="I45" s="36">
        <v>98</v>
      </c>
      <c r="J45" s="36">
        <v>100</v>
      </c>
      <c r="K45" s="36">
        <v>98</v>
      </c>
      <c r="L45" s="36">
        <v>1002.9</v>
      </c>
      <c r="M45" s="36">
        <v>0</v>
      </c>
      <c r="N45" s="36">
        <v>198</v>
      </c>
      <c r="O45" s="36">
        <v>0.7</v>
      </c>
      <c r="P45" s="36">
        <v>1.23</v>
      </c>
      <c r="Q45" s="36">
        <v>3.4</v>
      </c>
      <c r="R45" s="12">
        <f t="shared" si="3"/>
        <v>6.1444275148064964</v>
      </c>
      <c r="S45" s="13">
        <f t="shared" si="4"/>
        <v>6.0215389645103663</v>
      </c>
      <c r="T45" s="13">
        <f t="shared" si="5"/>
        <v>0.12288855029613011</v>
      </c>
    </row>
    <row r="46" spans="1:26" x14ac:dyDescent="0.25">
      <c r="A46" s="36" t="s">
        <v>111</v>
      </c>
      <c r="B46" s="36">
        <v>2021</v>
      </c>
      <c r="C46" s="36">
        <v>1</v>
      </c>
      <c r="D46" s="36">
        <v>2</v>
      </c>
      <c r="E46" s="36">
        <v>20</v>
      </c>
      <c r="F46" s="36">
        <v>-0.3</v>
      </c>
      <c r="G46" s="36">
        <v>0.1</v>
      </c>
      <c r="H46" s="36">
        <v>-0.2</v>
      </c>
      <c r="I46" s="36">
        <v>98</v>
      </c>
      <c r="J46" s="36">
        <v>99</v>
      </c>
      <c r="K46" s="36">
        <v>98.66</v>
      </c>
      <c r="L46" s="36">
        <v>1003.1</v>
      </c>
      <c r="M46" s="36">
        <v>0</v>
      </c>
      <c r="N46" s="36">
        <v>234.83</v>
      </c>
      <c r="O46" s="36">
        <v>0.8</v>
      </c>
      <c r="P46" s="36">
        <v>1.39</v>
      </c>
      <c r="Q46" s="36">
        <v>2.21</v>
      </c>
      <c r="R46" s="12">
        <f t="shared" si="3"/>
        <v>6.0119980933673389</v>
      </c>
      <c r="S46" s="13">
        <f t="shared" si="4"/>
        <v>5.931437318916216</v>
      </c>
      <c r="T46" s="13">
        <f t="shared" si="5"/>
        <v>8.0560774451122974E-2</v>
      </c>
    </row>
    <row r="47" spans="1:26" x14ac:dyDescent="0.25">
      <c r="A47" s="36" t="s">
        <v>112</v>
      </c>
      <c r="B47" s="36">
        <v>2021</v>
      </c>
      <c r="C47" s="36">
        <v>1</v>
      </c>
      <c r="D47" s="36">
        <v>2</v>
      </c>
      <c r="E47" s="36">
        <v>21</v>
      </c>
      <c r="F47" s="36">
        <v>-0.2</v>
      </c>
      <c r="G47" s="36">
        <v>0</v>
      </c>
      <c r="H47" s="36">
        <v>0</v>
      </c>
      <c r="I47" s="36">
        <v>98</v>
      </c>
      <c r="J47" s="36">
        <v>99</v>
      </c>
      <c r="K47" s="36">
        <v>99</v>
      </c>
      <c r="L47" s="36">
        <v>1003.1</v>
      </c>
      <c r="M47" s="36">
        <v>0</v>
      </c>
      <c r="N47" s="36">
        <v>189.79</v>
      </c>
      <c r="O47" s="36">
        <v>0.39</v>
      </c>
      <c r="P47" s="36">
        <v>0.93</v>
      </c>
      <c r="Q47" s="36">
        <v>2.16</v>
      </c>
      <c r="R47" s="12">
        <f t="shared" si="3"/>
        <v>6.1</v>
      </c>
      <c r="S47" s="13">
        <f t="shared" si="4"/>
        <v>6.0389999999999997</v>
      </c>
      <c r="T47" s="13">
        <f t="shared" si="5"/>
        <v>6.0999999999999943E-2</v>
      </c>
    </row>
    <row r="48" spans="1:26" x14ac:dyDescent="0.25">
      <c r="A48" s="36" t="s">
        <v>113</v>
      </c>
      <c r="B48" s="36">
        <v>2021</v>
      </c>
      <c r="C48" s="36">
        <v>1</v>
      </c>
      <c r="D48" s="36">
        <v>2</v>
      </c>
      <c r="E48" s="36">
        <v>22</v>
      </c>
      <c r="F48" s="36">
        <v>0</v>
      </c>
      <c r="G48" s="36">
        <v>0.2</v>
      </c>
      <c r="H48" s="36">
        <v>0.2</v>
      </c>
      <c r="I48" s="36">
        <v>99</v>
      </c>
      <c r="J48" s="36">
        <v>100</v>
      </c>
      <c r="K48" s="36">
        <v>100</v>
      </c>
      <c r="L48" s="36">
        <v>1003.4</v>
      </c>
      <c r="M48" s="36">
        <v>0</v>
      </c>
      <c r="N48" s="36">
        <v>152.44999999999999</v>
      </c>
      <c r="O48" s="36">
        <v>0.49</v>
      </c>
      <c r="P48" s="36">
        <v>0.77</v>
      </c>
      <c r="Q48" s="36">
        <v>1.18</v>
      </c>
      <c r="R48" s="12">
        <f t="shared" si="3"/>
        <v>6.1891415160856722</v>
      </c>
      <c r="S48" s="13">
        <f t="shared" si="4"/>
        <v>6.1891415160856722</v>
      </c>
      <c r="T48" s="13">
        <f t="shared" si="5"/>
        <v>0</v>
      </c>
    </row>
    <row r="49" spans="1:20" x14ac:dyDescent="0.25">
      <c r="A49" s="36" t="s">
        <v>114</v>
      </c>
      <c r="B49" s="36">
        <v>2021</v>
      </c>
      <c r="C49" s="36">
        <v>1</v>
      </c>
      <c r="D49" s="36">
        <v>2</v>
      </c>
      <c r="E49" s="36">
        <v>23</v>
      </c>
      <c r="F49" s="36">
        <v>0.2</v>
      </c>
      <c r="G49" s="36">
        <v>0.4</v>
      </c>
      <c r="H49" s="36">
        <v>0.4</v>
      </c>
      <c r="I49" s="36">
        <v>100</v>
      </c>
      <c r="J49" s="36">
        <v>100</v>
      </c>
      <c r="K49" s="36">
        <v>100</v>
      </c>
      <c r="L49" s="36">
        <v>1003.7</v>
      </c>
      <c r="M49" s="36">
        <v>0</v>
      </c>
      <c r="N49" s="36">
        <v>132.12</v>
      </c>
      <c r="O49" s="36">
        <v>0.23</v>
      </c>
      <c r="P49" s="36">
        <v>0.51</v>
      </c>
      <c r="Q49" s="36">
        <v>1.49</v>
      </c>
      <c r="R49" s="12">
        <f t="shared" si="3"/>
        <v>6.279435358286146</v>
      </c>
      <c r="S49" s="13">
        <f t="shared" si="4"/>
        <v>6.279435358286146</v>
      </c>
      <c r="T49" s="13">
        <f t="shared" si="5"/>
        <v>0</v>
      </c>
    </row>
    <row r="50" spans="1:20" x14ac:dyDescent="0.25">
      <c r="A50" s="36" t="s">
        <v>115</v>
      </c>
      <c r="B50" s="36">
        <v>2021</v>
      </c>
      <c r="C50" s="36">
        <v>1</v>
      </c>
      <c r="D50" s="36">
        <v>2</v>
      </c>
      <c r="E50" s="36">
        <v>24</v>
      </c>
      <c r="F50" s="36">
        <v>0.4</v>
      </c>
      <c r="G50" s="36">
        <v>0.6</v>
      </c>
      <c r="H50" s="36">
        <v>0.5</v>
      </c>
      <c r="I50" s="36">
        <v>100</v>
      </c>
      <c r="J50" s="36">
        <v>100</v>
      </c>
      <c r="K50" s="36">
        <v>100</v>
      </c>
      <c r="L50" s="36">
        <v>1004</v>
      </c>
      <c r="M50" s="36">
        <v>0</v>
      </c>
      <c r="N50" s="36">
        <v>143.87</v>
      </c>
      <c r="O50" s="36">
        <v>0.2</v>
      </c>
      <c r="P50" s="36">
        <v>0.41</v>
      </c>
      <c r="Q50" s="36">
        <v>1.1299999999999999</v>
      </c>
      <c r="R50" s="14">
        <f t="shared" si="3"/>
        <v>6.3250184076534222</v>
      </c>
      <c r="S50" s="15">
        <f t="shared" si="4"/>
        <v>6.3250184076534222</v>
      </c>
      <c r="T50" s="15">
        <f t="shared" si="5"/>
        <v>0</v>
      </c>
    </row>
    <row r="51" spans="1:20" x14ac:dyDescent="0.25">
      <c r="A51" s="36" t="s">
        <v>116</v>
      </c>
      <c r="B51" s="36">
        <v>2021</v>
      </c>
      <c r="C51" s="36">
        <v>1</v>
      </c>
      <c r="D51" s="36">
        <v>3</v>
      </c>
      <c r="E51" s="36">
        <v>1</v>
      </c>
      <c r="F51" s="36">
        <v>0.4</v>
      </c>
      <c r="G51" s="36">
        <v>0.5</v>
      </c>
      <c r="H51" s="36">
        <v>0.4</v>
      </c>
      <c r="I51" s="36">
        <v>100</v>
      </c>
      <c r="J51" s="36">
        <v>100</v>
      </c>
      <c r="K51" s="36">
        <v>100</v>
      </c>
      <c r="L51" s="36">
        <v>1004</v>
      </c>
      <c r="M51" s="36">
        <v>0</v>
      </c>
      <c r="N51" s="36">
        <v>41.62</v>
      </c>
      <c r="O51" s="36">
        <v>0.86</v>
      </c>
      <c r="P51" s="36">
        <v>1.34</v>
      </c>
      <c r="Q51" s="36">
        <v>1.9</v>
      </c>
      <c r="R51" s="12">
        <f t="shared" si="3"/>
        <v>6.279435358286146</v>
      </c>
      <c r="S51" s="13">
        <f t="shared" si="4"/>
        <v>6.279435358286146</v>
      </c>
      <c r="T51" s="13">
        <f t="shared" si="5"/>
        <v>0</v>
      </c>
    </row>
    <row r="52" spans="1:20" x14ac:dyDescent="0.25">
      <c r="A52" s="36" t="s">
        <v>117</v>
      </c>
      <c r="B52" s="36">
        <v>2021</v>
      </c>
      <c r="C52" s="36">
        <v>1</v>
      </c>
      <c r="D52" s="36">
        <v>3</v>
      </c>
      <c r="E52" s="36">
        <v>2</v>
      </c>
      <c r="F52" s="36">
        <v>0.3</v>
      </c>
      <c r="G52" s="36">
        <v>0.4</v>
      </c>
      <c r="H52" s="36">
        <v>0.4</v>
      </c>
      <c r="I52" s="36">
        <v>100</v>
      </c>
      <c r="J52" s="36">
        <v>100</v>
      </c>
      <c r="K52" s="36">
        <v>100</v>
      </c>
      <c r="L52" s="36">
        <v>1004.11</v>
      </c>
      <c r="M52" s="36">
        <v>0</v>
      </c>
      <c r="N52" s="36">
        <v>57.75</v>
      </c>
      <c r="O52" s="36">
        <v>0.57999999999999996</v>
      </c>
      <c r="P52" s="36">
        <v>0.98</v>
      </c>
      <c r="Q52" s="36">
        <v>1.85</v>
      </c>
      <c r="R52" s="12">
        <f t="shared" si="3"/>
        <v>6.279435358286146</v>
      </c>
      <c r="S52" s="13">
        <f t="shared" si="4"/>
        <v>6.279435358286146</v>
      </c>
      <c r="T52" s="13">
        <f t="shared" si="5"/>
        <v>0</v>
      </c>
    </row>
    <row r="53" spans="1:20" x14ac:dyDescent="0.25">
      <c r="A53" s="36" t="s">
        <v>118</v>
      </c>
      <c r="B53" s="36">
        <v>2021</v>
      </c>
      <c r="C53" s="36">
        <v>1</v>
      </c>
      <c r="D53" s="36">
        <v>3</v>
      </c>
      <c r="E53" s="36">
        <v>3</v>
      </c>
      <c r="F53" s="36">
        <v>0.3</v>
      </c>
      <c r="G53" s="36">
        <v>0.5</v>
      </c>
      <c r="H53" s="36">
        <v>0.4</v>
      </c>
      <c r="I53" s="36">
        <v>100</v>
      </c>
      <c r="J53" s="36">
        <v>100</v>
      </c>
      <c r="K53" s="36">
        <v>100</v>
      </c>
      <c r="L53" s="36">
        <v>1004.2</v>
      </c>
      <c r="M53" s="36">
        <v>0</v>
      </c>
      <c r="N53" s="36">
        <v>165.33</v>
      </c>
      <c r="O53" s="36">
        <v>0.5</v>
      </c>
      <c r="P53" s="36">
        <v>0.87</v>
      </c>
      <c r="Q53" s="36">
        <v>2.62</v>
      </c>
      <c r="R53" s="12">
        <f t="shared" si="3"/>
        <v>6.279435358286146</v>
      </c>
      <c r="S53" s="13">
        <f t="shared" si="4"/>
        <v>6.279435358286146</v>
      </c>
      <c r="T53" s="13">
        <f t="shared" si="5"/>
        <v>0</v>
      </c>
    </row>
    <row r="54" spans="1:20" x14ac:dyDescent="0.25">
      <c r="A54" s="36" t="s">
        <v>119</v>
      </c>
      <c r="B54" s="36">
        <v>2021</v>
      </c>
      <c r="C54" s="36">
        <v>1</v>
      </c>
      <c r="D54" s="36">
        <v>3</v>
      </c>
      <c r="E54" s="36">
        <v>4</v>
      </c>
      <c r="F54" s="36">
        <v>0.3</v>
      </c>
      <c r="G54" s="36">
        <v>0.5</v>
      </c>
      <c r="H54" s="36">
        <v>0.4</v>
      </c>
      <c r="I54" s="36">
        <v>100</v>
      </c>
      <c r="J54" s="36">
        <v>100</v>
      </c>
      <c r="K54" s="36">
        <v>100</v>
      </c>
      <c r="L54" s="36">
        <v>1004.5</v>
      </c>
      <c r="M54" s="36">
        <v>0</v>
      </c>
      <c r="N54" s="36">
        <v>101.08</v>
      </c>
      <c r="O54" s="36">
        <v>0.52</v>
      </c>
      <c r="P54" s="36">
        <v>0.93</v>
      </c>
      <c r="Q54" s="36">
        <v>2.11</v>
      </c>
      <c r="R54" s="12">
        <f t="shared" si="3"/>
        <v>6.279435358286146</v>
      </c>
      <c r="S54" s="13">
        <f t="shared" si="4"/>
        <v>6.279435358286146</v>
      </c>
      <c r="T54" s="13">
        <f t="shared" si="5"/>
        <v>0</v>
      </c>
    </row>
    <row r="55" spans="1:20" x14ac:dyDescent="0.25">
      <c r="A55" s="36" t="s">
        <v>120</v>
      </c>
      <c r="B55" s="36">
        <v>2021</v>
      </c>
      <c r="C55" s="36">
        <v>1</v>
      </c>
      <c r="D55" s="36">
        <v>3</v>
      </c>
      <c r="E55" s="36">
        <v>5</v>
      </c>
      <c r="F55" s="36">
        <v>0.4</v>
      </c>
      <c r="G55" s="36">
        <v>0.5</v>
      </c>
      <c r="H55" s="36">
        <v>0.4</v>
      </c>
      <c r="I55" s="36">
        <v>100</v>
      </c>
      <c r="J55" s="36">
        <v>100</v>
      </c>
      <c r="K55" s="36">
        <v>100</v>
      </c>
      <c r="L55" s="36">
        <v>1004.2</v>
      </c>
      <c r="M55" s="36">
        <v>0</v>
      </c>
      <c r="N55" s="36">
        <v>40.08</v>
      </c>
      <c r="O55" s="36">
        <v>1.17</v>
      </c>
      <c r="P55" s="36">
        <v>1.9</v>
      </c>
      <c r="Q55" s="36">
        <v>2.16</v>
      </c>
      <c r="R55" s="12">
        <f t="shared" si="3"/>
        <v>6.279435358286146</v>
      </c>
      <c r="S55" s="13">
        <f t="shared" si="4"/>
        <v>6.279435358286146</v>
      </c>
      <c r="T55" s="13">
        <f t="shared" si="5"/>
        <v>0</v>
      </c>
    </row>
    <row r="56" spans="1:20" x14ac:dyDescent="0.25">
      <c r="A56" s="36" t="s">
        <v>121</v>
      </c>
      <c r="B56" s="36">
        <v>2021</v>
      </c>
      <c r="C56" s="36">
        <v>1</v>
      </c>
      <c r="D56" s="36">
        <v>3</v>
      </c>
      <c r="E56" s="36">
        <v>6</v>
      </c>
      <c r="F56" s="36">
        <v>0.4</v>
      </c>
      <c r="G56" s="36">
        <v>0.5</v>
      </c>
      <c r="H56" s="36">
        <v>0.5</v>
      </c>
      <c r="I56" s="36">
        <v>100</v>
      </c>
      <c r="J56" s="36">
        <v>100</v>
      </c>
      <c r="K56" s="36">
        <v>100</v>
      </c>
      <c r="L56" s="36">
        <v>1004.2</v>
      </c>
      <c r="M56" s="36">
        <v>0</v>
      </c>
      <c r="N56" s="36">
        <v>53.45</v>
      </c>
      <c r="O56" s="36">
        <v>1.02</v>
      </c>
      <c r="P56" s="36">
        <v>1.54</v>
      </c>
      <c r="Q56" s="36">
        <v>2.57</v>
      </c>
      <c r="R56" s="12">
        <f t="shared" si="3"/>
        <v>6.3250184076534222</v>
      </c>
      <c r="S56" s="13">
        <f t="shared" si="4"/>
        <v>6.3250184076534222</v>
      </c>
      <c r="T56" s="13">
        <f t="shared" si="5"/>
        <v>0</v>
      </c>
    </row>
    <row r="57" spans="1:20" x14ac:dyDescent="0.25">
      <c r="A57" s="36" t="s">
        <v>122</v>
      </c>
      <c r="B57" s="36">
        <v>2021</v>
      </c>
      <c r="C57" s="36">
        <v>1</v>
      </c>
      <c r="D57" s="36">
        <v>3</v>
      </c>
      <c r="E57" s="36">
        <v>7</v>
      </c>
      <c r="F57" s="36">
        <v>0.4</v>
      </c>
      <c r="G57" s="36">
        <v>0.5</v>
      </c>
      <c r="H57" s="36">
        <v>0.5</v>
      </c>
      <c r="I57" s="36">
        <v>100</v>
      </c>
      <c r="J57" s="36">
        <v>100</v>
      </c>
      <c r="K57" s="36">
        <v>100</v>
      </c>
      <c r="L57" s="36">
        <v>1004.5</v>
      </c>
      <c r="M57" s="36">
        <v>0</v>
      </c>
      <c r="N57" s="36">
        <v>59.04</v>
      </c>
      <c r="O57" s="36">
        <v>1.27</v>
      </c>
      <c r="P57" s="36">
        <v>1.85</v>
      </c>
      <c r="Q57" s="36">
        <v>2.4700000000000002</v>
      </c>
      <c r="R57" s="12">
        <f t="shared" si="3"/>
        <v>6.3250184076534222</v>
      </c>
      <c r="S57" s="13">
        <f t="shared" si="4"/>
        <v>6.3250184076534222</v>
      </c>
      <c r="T57" s="13">
        <f t="shared" si="5"/>
        <v>0</v>
      </c>
    </row>
    <row r="58" spans="1:20" x14ac:dyDescent="0.25">
      <c r="A58" s="36" t="s">
        <v>123</v>
      </c>
      <c r="B58" s="36">
        <v>2021</v>
      </c>
      <c r="C58" s="36">
        <v>1</v>
      </c>
      <c r="D58" s="36">
        <v>3</v>
      </c>
      <c r="E58" s="36">
        <v>8</v>
      </c>
      <c r="F58" s="36">
        <v>0.4</v>
      </c>
      <c r="G58" s="36">
        <v>0.5</v>
      </c>
      <c r="H58" s="36">
        <v>0.5</v>
      </c>
      <c r="I58" s="36">
        <v>100</v>
      </c>
      <c r="J58" s="36">
        <v>100</v>
      </c>
      <c r="K58" s="36">
        <v>100</v>
      </c>
      <c r="L58" s="36">
        <v>1004.3</v>
      </c>
      <c r="M58" s="36">
        <v>0</v>
      </c>
      <c r="N58" s="36">
        <v>68</v>
      </c>
      <c r="O58" s="36">
        <v>1.26</v>
      </c>
      <c r="P58" s="36">
        <v>2.0099999999999998</v>
      </c>
      <c r="Q58" s="36">
        <v>2.52</v>
      </c>
      <c r="R58" s="12">
        <f t="shared" si="3"/>
        <v>6.3250184076534222</v>
      </c>
      <c r="S58" s="13">
        <f t="shared" si="4"/>
        <v>6.3250184076534222</v>
      </c>
      <c r="T58" s="13">
        <f t="shared" si="5"/>
        <v>0</v>
      </c>
    </row>
    <row r="59" spans="1:20" x14ac:dyDescent="0.25">
      <c r="A59" s="36" t="s">
        <v>124</v>
      </c>
      <c r="B59" s="36">
        <v>2021</v>
      </c>
      <c r="C59" s="36">
        <v>1</v>
      </c>
      <c r="D59" s="36">
        <v>3</v>
      </c>
      <c r="E59" s="36">
        <v>9</v>
      </c>
      <c r="F59" s="36">
        <v>0.4</v>
      </c>
      <c r="G59" s="36">
        <v>0.5</v>
      </c>
      <c r="H59" s="36">
        <v>0.5</v>
      </c>
      <c r="I59" s="36">
        <v>100</v>
      </c>
      <c r="J59" s="36">
        <v>100</v>
      </c>
      <c r="K59" s="36">
        <v>100</v>
      </c>
      <c r="L59" s="36">
        <v>1004.3</v>
      </c>
      <c r="M59" s="36">
        <v>0</v>
      </c>
      <c r="N59" s="36">
        <v>41.12</v>
      </c>
      <c r="O59" s="36">
        <v>1.35</v>
      </c>
      <c r="P59" s="36">
        <v>1.95</v>
      </c>
      <c r="Q59" s="36">
        <v>2.83</v>
      </c>
      <c r="R59" s="12">
        <f t="shared" si="3"/>
        <v>6.3250184076534222</v>
      </c>
      <c r="S59" s="13">
        <f t="shared" si="4"/>
        <v>6.3250184076534222</v>
      </c>
      <c r="T59" s="13">
        <f t="shared" si="5"/>
        <v>0</v>
      </c>
    </row>
    <row r="60" spans="1:20" x14ac:dyDescent="0.25">
      <c r="A60" s="36" t="s">
        <v>125</v>
      </c>
      <c r="B60" s="36">
        <v>2021</v>
      </c>
      <c r="C60" s="36">
        <v>1</v>
      </c>
      <c r="D60" s="36">
        <v>3</v>
      </c>
      <c r="E60" s="36">
        <v>10</v>
      </c>
      <c r="F60" s="36">
        <v>0.5</v>
      </c>
      <c r="G60" s="36">
        <v>0.6</v>
      </c>
      <c r="H60" s="36">
        <v>0.5</v>
      </c>
      <c r="I60" s="36">
        <v>100</v>
      </c>
      <c r="J60" s="36">
        <v>100</v>
      </c>
      <c r="K60" s="36">
        <v>100</v>
      </c>
      <c r="L60" s="36">
        <v>1004.59</v>
      </c>
      <c r="M60" s="36">
        <v>0</v>
      </c>
      <c r="N60" s="36">
        <v>73.62</v>
      </c>
      <c r="O60" s="36">
        <v>1.55</v>
      </c>
      <c r="P60" s="36">
        <v>2.88</v>
      </c>
      <c r="Q60" s="36">
        <v>2.88</v>
      </c>
      <c r="R60" s="12">
        <f t="shared" si="3"/>
        <v>6.3250184076534222</v>
      </c>
      <c r="S60" s="13">
        <f t="shared" si="4"/>
        <v>6.3250184076534222</v>
      </c>
      <c r="T60" s="13">
        <f t="shared" si="5"/>
        <v>0</v>
      </c>
    </row>
    <row r="61" spans="1:20" x14ac:dyDescent="0.25">
      <c r="A61" s="36" t="s">
        <v>126</v>
      </c>
      <c r="B61" s="36">
        <v>2021</v>
      </c>
      <c r="C61" s="36">
        <v>1</v>
      </c>
      <c r="D61" s="36">
        <v>3</v>
      </c>
      <c r="E61" s="36">
        <v>11</v>
      </c>
      <c r="F61" s="36">
        <v>0.5</v>
      </c>
      <c r="G61" s="36">
        <v>0.7</v>
      </c>
      <c r="H61" s="36">
        <v>0.51</v>
      </c>
      <c r="I61" s="36">
        <v>100</v>
      </c>
      <c r="J61" s="36">
        <v>100</v>
      </c>
      <c r="K61" s="36">
        <v>100</v>
      </c>
      <c r="L61" s="36">
        <v>1004.6</v>
      </c>
      <c r="M61" s="36">
        <v>0</v>
      </c>
      <c r="N61" s="36">
        <v>111.2</v>
      </c>
      <c r="O61" s="36">
        <v>1.33</v>
      </c>
      <c r="P61" s="36">
        <v>1.95</v>
      </c>
      <c r="Q61" s="36">
        <v>3.55</v>
      </c>
      <c r="R61" s="12">
        <f t="shared" si="3"/>
        <v>6.329592795562017</v>
      </c>
      <c r="S61" s="13">
        <f t="shared" si="4"/>
        <v>6.329592795562017</v>
      </c>
      <c r="T61" s="13">
        <f t="shared" si="5"/>
        <v>0</v>
      </c>
    </row>
    <row r="62" spans="1:20" x14ac:dyDescent="0.25">
      <c r="A62" s="36" t="s">
        <v>127</v>
      </c>
      <c r="B62" s="36">
        <v>2021</v>
      </c>
      <c r="C62" s="36">
        <v>1</v>
      </c>
      <c r="D62" s="36">
        <v>3</v>
      </c>
      <c r="E62" s="36">
        <v>12</v>
      </c>
      <c r="F62" s="36">
        <v>0.5</v>
      </c>
      <c r="G62" s="36">
        <v>0.7</v>
      </c>
      <c r="H62" s="36">
        <v>0.7</v>
      </c>
      <c r="I62" s="36">
        <v>100</v>
      </c>
      <c r="J62" s="36">
        <v>100</v>
      </c>
      <c r="K62" s="36">
        <v>100</v>
      </c>
      <c r="L62" s="36">
        <v>1004.8</v>
      </c>
      <c r="M62" s="36">
        <v>0</v>
      </c>
      <c r="N62" s="36">
        <v>33.619999999999997</v>
      </c>
      <c r="O62" s="36">
        <v>1.47</v>
      </c>
      <c r="P62" s="36">
        <v>2.37</v>
      </c>
      <c r="Q62" s="36">
        <v>3.4</v>
      </c>
      <c r="R62" s="12">
        <f t="shared" si="3"/>
        <v>6.4170648393085123</v>
      </c>
      <c r="S62" s="13">
        <f t="shared" si="4"/>
        <v>6.4170648393085123</v>
      </c>
      <c r="T62" s="13">
        <f t="shared" si="5"/>
        <v>0</v>
      </c>
    </row>
    <row r="63" spans="1:20" x14ac:dyDescent="0.25">
      <c r="A63" s="36" t="s">
        <v>128</v>
      </c>
      <c r="B63" s="36">
        <v>2021</v>
      </c>
      <c r="C63" s="36">
        <v>1</v>
      </c>
      <c r="D63" s="36">
        <v>3</v>
      </c>
      <c r="E63" s="36">
        <v>13</v>
      </c>
      <c r="F63" s="36">
        <v>0.6</v>
      </c>
      <c r="G63" s="36">
        <v>0.7</v>
      </c>
      <c r="H63" s="36">
        <v>0.7</v>
      </c>
      <c r="I63" s="36">
        <v>100</v>
      </c>
      <c r="J63" s="36">
        <v>100</v>
      </c>
      <c r="K63" s="36">
        <v>100</v>
      </c>
      <c r="L63" s="36">
        <v>1004.2</v>
      </c>
      <c r="M63" s="36">
        <v>0</v>
      </c>
      <c r="N63" s="36">
        <v>71.41</v>
      </c>
      <c r="O63" s="36">
        <v>1.61</v>
      </c>
      <c r="P63" s="36">
        <v>2.31</v>
      </c>
      <c r="Q63" s="36">
        <v>4.42</v>
      </c>
      <c r="R63" s="12">
        <f t="shared" si="3"/>
        <v>6.4170648393085123</v>
      </c>
      <c r="S63" s="13">
        <f t="shared" si="4"/>
        <v>6.4170648393085123</v>
      </c>
      <c r="T63" s="13">
        <f t="shared" si="5"/>
        <v>0</v>
      </c>
    </row>
    <row r="64" spans="1:20" x14ac:dyDescent="0.25">
      <c r="A64" s="36" t="s">
        <v>129</v>
      </c>
      <c r="B64" s="36">
        <v>2021</v>
      </c>
      <c r="C64" s="36">
        <v>1</v>
      </c>
      <c r="D64" s="36">
        <v>3</v>
      </c>
      <c r="E64" s="36">
        <v>14</v>
      </c>
      <c r="F64" s="36">
        <v>0.6</v>
      </c>
      <c r="G64" s="36">
        <v>0.8</v>
      </c>
      <c r="H64" s="36">
        <v>0.7</v>
      </c>
      <c r="I64" s="36">
        <v>100</v>
      </c>
      <c r="J64" s="36">
        <v>100</v>
      </c>
      <c r="K64" s="36">
        <v>100</v>
      </c>
      <c r="L64" s="36">
        <v>1004.2</v>
      </c>
      <c r="M64" s="36">
        <v>0</v>
      </c>
      <c r="N64" s="36">
        <v>55</v>
      </c>
      <c r="O64" s="36">
        <v>1.87</v>
      </c>
      <c r="P64" s="36">
        <v>2.73</v>
      </c>
      <c r="Q64" s="36">
        <v>4.32</v>
      </c>
      <c r="R64" s="12">
        <f t="shared" si="3"/>
        <v>6.4170648393085123</v>
      </c>
      <c r="S64" s="13">
        <f t="shared" si="4"/>
        <v>6.4170648393085123</v>
      </c>
      <c r="T64" s="13">
        <f t="shared" si="5"/>
        <v>0</v>
      </c>
    </row>
    <row r="65" spans="1:20" x14ac:dyDescent="0.25">
      <c r="A65" s="36" t="s">
        <v>130</v>
      </c>
      <c r="B65" s="36">
        <v>2021</v>
      </c>
      <c r="C65" s="36">
        <v>1</v>
      </c>
      <c r="D65" s="36">
        <v>3</v>
      </c>
      <c r="E65" s="36">
        <v>15</v>
      </c>
      <c r="F65" s="36">
        <v>0.7</v>
      </c>
      <c r="G65" s="36">
        <v>0.8</v>
      </c>
      <c r="H65" s="36">
        <v>0.7</v>
      </c>
      <c r="I65" s="36">
        <v>100</v>
      </c>
      <c r="J65" s="36">
        <v>100</v>
      </c>
      <c r="K65" s="36">
        <v>100</v>
      </c>
      <c r="L65" s="36">
        <v>1004.2</v>
      </c>
      <c r="M65" s="36">
        <v>0</v>
      </c>
      <c r="N65" s="36">
        <v>65.91</v>
      </c>
      <c r="O65" s="36">
        <v>1.42</v>
      </c>
      <c r="P65" s="36">
        <v>2.16</v>
      </c>
      <c r="Q65" s="36">
        <v>4.12</v>
      </c>
      <c r="R65" s="12">
        <f t="shared" si="3"/>
        <v>6.4170648393085123</v>
      </c>
      <c r="S65" s="13">
        <f t="shared" si="4"/>
        <v>6.4170648393085123</v>
      </c>
      <c r="T65" s="13">
        <f t="shared" si="5"/>
        <v>0</v>
      </c>
    </row>
    <row r="66" spans="1:20" x14ac:dyDescent="0.25">
      <c r="A66" s="36" t="s">
        <v>131</v>
      </c>
      <c r="B66" s="36">
        <v>2021</v>
      </c>
      <c r="C66" s="36">
        <v>1</v>
      </c>
      <c r="D66" s="36">
        <v>3</v>
      </c>
      <c r="E66" s="36">
        <v>16</v>
      </c>
      <c r="F66" s="36">
        <v>0.6</v>
      </c>
      <c r="G66" s="36">
        <v>0.8</v>
      </c>
      <c r="H66" s="36">
        <v>0.7</v>
      </c>
      <c r="I66" s="36">
        <v>100</v>
      </c>
      <c r="J66" s="36">
        <v>100</v>
      </c>
      <c r="K66" s="36">
        <v>100</v>
      </c>
      <c r="L66" s="36">
        <v>1004</v>
      </c>
      <c r="M66" s="36">
        <v>0</v>
      </c>
      <c r="N66" s="36">
        <v>44.75</v>
      </c>
      <c r="O66" s="36">
        <v>1.1000000000000001</v>
      </c>
      <c r="P66" s="36">
        <v>1.9</v>
      </c>
      <c r="Q66" s="36">
        <v>3.04</v>
      </c>
      <c r="R66" s="12">
        <f t="shared" si="3"/>
        <v>6.4170648393085123</v>
      </c>
      <c r="S66" s="13">
        <f t="shared" si="4"/>
        <v>6.4170648393085123</v>
      </c>
      <c r="T66" s="13">
        <f t="shared" si="5"/>
        <v>0</v>
      </c>
    </row>
    <row r="67" spans="1:20" x14ac:dyDescent="0.25">
      <c r="A67" s="36" t="s">
        <v>132</v>
      </c>
      <c r="B67" s="36">
        <v>2021</v>
      </c>
      <c r="C67" s="36">
        <v>1</v>
      </c>
      <c r="D67" s="36">
        <v>3</v>
      </c>
      <c r="E67" s="36">
        <v>17</v>
      </c>
      <c r="F67" s="36">
        <v>0.6</v>
      </c>
      <c r="G67" s="36">
        <v>0.7</v>
      </c>
      <c r="H67" s="36">
        <v>0.7</v>
      </c>
      <c r="I67" s="36">
        <v>100</v>
      </c>
      <c r="J67" s="36">
        <v>100</v>
      </c>
      <c r="K67" s="36">
        <v>100</v>
      </c>
      <c r="L67" s="36">
        <v>1004.2</v>
      </c>
      <c r="M67" s="36">
        <v>0</v>
      </c>
      <c r="N67" s="36">
        <v>46.16</v>
      </c>
      <c r="O67" s="36">
        <v>1.75</v>
      </c>
      <c r="P67" s="36">
        <v>2.57</v>
      </c>
      <c r="Q67" s="36">
        <v>3.55</v>
      </c>
      <c r="R67" s="12">
        <f t="shared" si="3"/>
        <v>6.4170648393085123</v>
      </c>
      <c r="S67" s="13">
        <f t="shared" si="4"/>
        <v>6.4170648393085123</v>
      </c>
      <c r="T67" s="13">
        <f t="shared" si="5"/>
        <v>0</v>
      </c>
    </row>
    <row r="68" spans="1:20" x14ac:dyDescent="0.25">
      <c r="A68" s="36" t="s">
        <v>133</v>
      </c>
      <c r="B68" s="36">
        <v>2021</v>
      </c>
      <c r="C68" s="36">
        <v>1</v>
      </c>
      <c r="D68" s="36">
        <v>3</v>
      </c>
      <c r="E68" s="36">
        <v>18</v>
      </c>
      <c r="F68" s="36">
        <v>0.6</v>
      </c>
      <c r="G68" s="36">
        <v>0.8</v>
      </c>
      <c r="H68" s="36">
        <v>0.7</v>
      </c>
      <c r="I68" s="36">
        <v>100</v>
      </c>
      <c r="J68" s="36">
        <v>100</v>
      </c>
      <c r="K68" s="36">
        <v>100</v>
      </c>
      <c r="L68" s="36">
        <v>1004.2</v>
      </c>
      <c r="M68" s="36">
        <v>0</v>
      </c>
      <c r="N68" s="36">
        <v>56.04</v>
      </c>
      <c r="O68" s="36">
        <v>1.28</v>
      </c>
      <c r="P68" s="36">
        <v>1.85</v>
      </c>
      <c r="Q68" s="36">
        <v>3.24</v>
      </c>
      <c r="R68" s="12">
        <f t="shared" si="3"/>
        <v>6.4170648393085123</v>
      </c>
      <c r="S68" s="13">
        <f t="shared" si="4"/>
        <v>6.4170648393085123</v>
      </c>
      <c r="T68" s="13">
        <f t="shared" si="5"/>
        <v>0</v>
      </c>
    </row>
    <row r="69" spans="1:20" x14ac:dyDescent="0.25">
      <c r="A69" s="36" t="s">
        <v>134</v>
      </c>
      <c r="B69" s="36">
        <v>2021</v>
      </c>
      <c r="C69" s="36">
        <v>1</v>
      </c>
      <c r="D69" s="36">
        <v>3</v>
      </c>
      <c r="E69" s="36">
        <v>19</v>
      </c>
      <c r="F69" s="36">
        <v>0.7</v>
      </c>
      <c r="G69" s="36">
        <v>0.8</v>
      </c>
      <c r="H69" s="36">
        <v>0.7</v>
      </c>
      <c r="I69" s="36">
        <v>100</v>
      </c>
      <c r="J69" s="36">
        <v>100</v>
      </c>
      <c r="K69" s="36">
        <v>100</v>
      </c>
      <c r="L69" s="36">
        <v>1004.2</v>
      </c>
      <c r="M69" s="36">
        <v>0</v>
      </c>
      <c r="N69" s="36">
        <v>43.58</v>
      </c>
      <c r="O69" s="36">
        <v>1.23</v>
      </c>
      <c r="P69" s="36">
        <v>2.16</v>
      </c>
      <c r="Q69" s="36">
        <v>2.37</v>
      </c>
      <c r="R69" s="12">
        <f t="shared" si="3"/>
        <v>6.4170648393085123</v>
      </c>
      <c r="S69" s="13">
        <f t="shared" si="4"/>
        <v>6.4170648393085123</v>
      </c>
      <c r="T69" s="13">
        <f t="shared" si="5"/>
        <v>0</v>
      </c>
    </row>
    <row r="70" spans="1:20" x14ac:dyDescent="0.25">
      <c r="A70" s="36" t="s">
        <v>135</v>
      </c>
      <c r="B70" s="36">
        <v>2021</v>
      </c>
      <c r="C70" s="36">
        <v>1</v>
      </c>
      <c r="D70" s="36">
        <v>3</v>
      </c>
      <c r="E70" s="36">
        <v>20</v>
      </c>
      <c r="F70" s="36">
        <v>0.5</v>
      </c>
      <c r="G70" s="36">
        <v>0.8</v>
      </c>
      <c r="H70" s="36">
        <v>0.5</v>
      </c>
      <c r="I70" s="36">
        <v>100</v>
      </c>
      <c r="J70" s="36">
        <v>100</v>
      </c>
      <c r="K70" s="36">
        <v>100</v>
      </c>
      <c r="L70" s="36">
        <v>1004</v>
      </c>
      <c r="M70" s="36">
        <v>0</v>
      </c>
      <c r="N70" s="36">
        <v>39.08</v>
      </c>
      <c r="O70" s="36">
        <v>1.34</v>
      </c>
      <c r="P70" s="36">
        <v>1.95</v>
      </c>
      <c r="Q70" s="36">
        <v>2.93</v>
      </c>
      <c r="R70" s="12">
        <f t="shared" si="3"/>
        <v>6.3250184076534222</v>
      </c>
      <c r="S70" s="13">
        <f t="shared" si="4"/>
        <v>6.3250184076534222</v>
      </c>
      <c r="T70" s="13">
        <f t="shared" si="5"/>
        <v>0</v>
      </c>
    </row>
    <row r="71" spans="1:20" x14ac:dyDescent="0.25">
      <c r="A71" s="36" t="s">
        <v>136</v>
      </c>
      <c r="B71" s="36">
        <v>2021</v>
      </c>
      <c r="C71" s="36">
        <v>1</v>
      </c>
      <c r="D71" s="36">
        <v>3</v>
      </c>
      <c r="E71" s="36">
        <v>21</v>
      </c>
      <c r="F71" s="36">
        <v>0.4</v>
      </c>
      <c r="G71" s="36">
        <v>0.5</v>
      </c>
      <c r="H71" s="36">
        <v>0.4</v>
      </c>
      <c r="I71" s="36">
        <v>100</v>
      </c>
      <c r="J71" s="36">
        <v>100</v>
      </c>
      <c r="K71" s="36">
        <v>100</v>
      </c>
      <c r="L71" s="36">
        <v>1003.6</v>
      </c>
      <c r="M71" s="36">
        <v>0</v>
      </c>
      <c r="N71" s="36">
        <v>84.79</v>
      </c>
      <c r="O71" s="36">
        <v>1.1299999999999999</v>
      </c>
      <c r="P71" s="36">
        <v>2.37</v>
      </c>
      <c r="Q71" s="36">
        <v>3.24</v>
      </c>
      <c r="R71" s="12">
        <f t="shared" si="3"/>
        <v>6.279435358286146</v>
      </c>
      <c r="S71" s="13">
        <f t="shared" si="4"/>
        <v>6.279435358286146</v>
      </c>
      <c r="T71" s="13">
        <f t="shared" si="5"/>
        <v>0</v>
      </c>
    </row>
    <row r="72" spans="1:20" x14ac:dyDescent="0.25">
      <c r="A72" s="36" t="s">
        <v>137</v>
      </c>
      <c r="B72" s="36">
        <v>2021</v>
      </c>
      <c r="C72" s="36">
        <v>1</v>
      </c>
      <c r="D72" s="36">
        <v>3</v>
      </c>
      <c r="E72" s="36">
        <v>22</v>
      </c>
      <c r="F72" s="36">
        <v>0.4</v>
      </c>
      <c r="G72" s="36">
        <v>0.5</v>
      </c>
      <c r="H72" s="36">
        <v>0.4</v>
      </c>
      <c r="I72" s="36">
        <v>100</v>
      </c>
      <c r="J72" s="36">
        <v>100</v>
      </c>
      <c r="K72" s="36">
        <v>100</v>
      </c>
      <c r="L72" s="36">
        <v>1003.6</v>
      </c>
      <c r="M72" s="36">
        <v>0</v>
      </c>
      <c r="N72" s="36">
        <v>66.7</v>
      </c>
      <c r="O72" s="36">
        <v>1.1000000000000001</v>
      </c>
      <c r="P72" s="36">
        <v>1.95</v>
      </c>
      <c r="Q72" s="36">
        <v>3.7</v>
      </c>
      <c r="R72" s="12">
        <f t="shared" si="3"/>
        <v>6.279435358286146</v>
      </c>
      <c r="S72" s="13">
        <f t="shared" si="4"/>
        <v>6.279435358286146</v>
      </c>
      <c r="T72" s="13">
        <f t="shared" si="5"/>
        <v>0</v>
      </c>
    </row>
    <row r="73" spans="1:20" x14ac:dyDescent="0.25">
      <c r="A73" s="36" t="s">
        <v>138</v>
      </c>
      <c r="B73" s="36">
        <v>2021</v>
      </c>
      <c r="C73" s="36">
        <v>1</v>
      </c>
      <c r="D73" s="36">
        <v>3</v>
      </c>
      <c r="E73" s="36">
        <v>23</v>
      </c>
      <c r="F73" s="36">
        <v>0.4</v>
      </c>
      <c r="G73" s="36">
        <v>0.5</v>
      </c>
      <c r="H73" s="36">
        <v>0.4</v>
      </c>
      <c r="I73" s="36">
        <v>100</v>
      </c>
      <c r="J73" s="36">
        <v>100</v>
      </c>
      <c r="K73" s="36">
        <v>100</v>
      </c>
      <c r="L73" s="36">
        <v>1003.6</v>
      </c>
      <c r="M73" s="36">
        <v>0</v>
      </c>
      <c r="N73" s="36">
        <v>41.79</v>
      </c>
      <c r="O73" s="36">
        <v>1.34</v>
      </c>
      <c r="P73" s="36">
        <v>2.0099999999999998</v>
      </c>
      <c r="Q73" s="36">
        <v>3.4</v>
      </c>
      <c r="R73" s="12">
        <f t="shared" si="3"/>
        <v>6.279435358286146</v>
      </c>
      <c r="S73" s="13">
        <f t="shared" si="4"/>
        <v>6.279435358286146</v>
      </c>
      <c r="T73" s="13">
        <f t="shared" si="5"/>
        <v>0</v>
      </c>
    </row>
    <row r="74" spans="1:20" x14ac:dyDescent="0.25">
      <c r="A74" s="36" t="s">
        <v>139</v>
      </c>
      <c r="B74" s="36">
        <v>2021</v>
      </c>
      <c r="C74" s="36">
        <v>1</v>
      </c>
      <c r="D74" s="36">
        <v>3</v>
      </c>
      <c r="E74" s="36">
        <v>24</v>
      </c>
      <c r="F74" s="36">
        <v>0.2</v>
      </c>
      <c r="G74" s="36">
        <v>0.4</v>
      </c>
      <c r="H74" s="36">
        <v>0.2</v>
      </c>
      <c r="I74" s="36">
        <v>100</v>
      </c>
      <c r="J74" s="36">
        <v>100</v>
      </c>
      <c r="K74" s="36">
        <v>100</v>
      </c>
      <c r="L74" s="36">
        <v>1003.4</v>
      </c>
      <c r="M74" s="36">
        <v>0</v>
      </c>
      <c r="N74" s="36">
        <v>89.45</v>
      </c>
      <c r="O74" s="36">
        <v>1.71</v>
      </c>
      <c r="P74" s="36">
        <v>3.96</v>
      </c>
      <c r="Q74" s="36">
        <v>3.96</v>
      </c>
      <c r="R74" s="14">
        <f t="shared" si="3"/>
        <v>6.1891415160856722</v>
      </c>
      <c r="S74" s="15">
        <f t="shared" si="4"/>
        <v>6.1891415160856722</v>
      </c>
      <c r="T74" s="15">
        <f t="shared" si="5"/>
        <v>0</v>
      </c>
    </row>
    <row r="75" spans="1:20" x14ac:dyDescent="0.25">
      <c r="A75" s="36" t="s">
        <v>140</v>
      </c>
      <c r="B75" s="36">
        <v>2021</v>
      </c>
      <c r="C75" s="36">
        <v>1</v>
      </c>
      <c r="D75" s="36">
        <v>4</v>
      </c>
      <c r="E75" s="36">
        <v>1</v>
      </c>
      <c r="F75" s="36">
        <v>0.2</v>
      </c>
      <c r="G75" s="36">
        <v>0.3</v>
      </c>
      <c r="H75" s="36">
        <v>0.2</v>
      </c>
      <c r="I75" s="36">
        <v>100</v>
      </c>
      <c r="J75" s="36">
        <v>100</v>
      </c>
      <c r="K75" s="36">
        <v>100</v>
      </c>
      <c r="L75" s="36">
        <v>1003.1</v>
      </c>
      <c r="M75" s="36">
        <v>0</v>
      </c>
      <c r="N75" s="36">
        <v>61.62</v>
      </c>
      <c r="O75" s="36">
        <v>2.04</v>
      </c>
      <c r="P75" s="36">
        <v>3.29</v>
      </c>
      <c r="Q75" s="36">
        <v>3.6</v>
      </c>
      <c r="R75" s="12">
        <f t="shared" si="3"/>
        <v>6.1891415160856722</v>
      </c>
      <c r="S75" s="13">
        <f t="shared" si="4"/>
        <v>6.1891415160856722</v>
      </c>
      <c r="T75" s="13">
        <f t="shared" si="5"/>
        <v>0</v>
      </c>
    </row>
    <row r="76" spans="1:20" x14ac:dyDescent="0.25">
      <c r="A76" s="36" t="s">
        <v>141</v>
      </c>
      <c r="B76" s="36">
        <v>2021</v>
      </c>
      <c r="C76" s="36">
        <v>1</v>
      </c>
      <c r="D76" s="36">
        <v>4</v>
      </c>
      <c r="E76" s="36">
        <v>2</v>
      </c>
      <c r="F76" s="36">
        <v>0.2</v>
      </c>
      <c r="G76" s="36">
        <v>0.3</v>
      </c>
      <c r="H76" s="36">
        <v>0.2</v>
      </c>
      <c r="I76" s="36">
        <v>100</v>
      </c>
      <c r="J76" s="36">
        <v>100</v>
      </c>
      <c r="K76" s="36">
        <v>100</v>
      </c>
      <c r="L76" s="36">
        <v>1003.1</v>
      </c>
      <c r="M76" s="36">
        <v>0</v>
      </c>
      <c r="N76" s="36">
        <v>39.75</v>
      </c>
      <c r="O76" s="36">
        <v>1.68</v>
      </c>
      <c r="P76" s="36">
        <v>2.52</v>
      </c>
      <c r="Q76" s="36">
        <v>3.4</v>
      </c>
      <c r="R76" s="12">
        <f t="shared" si="3"/>
        <v>6.1891415160856722</v>
      </c>
      <c r="S76" s="13">
        <f t="shared" si="4"/>
        <v>6.1891415160856722</v>
      </c>
      <c r="T76" s="13">
        <f t="shared" si="5"/>
        <v>0</v>
      </c>
    </row>
    <row r="77" spans="1:20" x14ac:dyDescent="0.25">
      <c r="A77" s="36" t="s">
        <v>142</v>
      </c>
      <c r="B77" s="36">
        <v>2021</v>
      </c>
      <c r="C77" s="36">
        <v>1</v>
      </c>
      <c r="D77" s="36">
        <v>4</v>
      </c>
      <c r="E77" s="36">
        <v>3</v>
      </c>
      <c r="F77" s="36">
        <v>0.1</v>
      </c>
      <c r="G77" s="36">
        <v>0.3</v>
      </c>
      <c r="H77" s="36">
        <v>0.1</v>
      </c>
      <c r="I77" s="36">
        <v>100</v>
      </c>
      <c r="J77" s="36">
        <v>100</v>
      </c>
      <c r="K77" s="36">
        <v>100</v>
      </c>
      <c r="L77" s="36">
        <v>1002.8</v>
      </c>
      <c r="M77" s="36">
        <v>0</v>
      </c>
      <c r="N77" s="36">
        <v>44.04</v>
      </c>
      <c r="O77" s="36">
        <v>1.68</v>
      </c>
      <c r="P77" s="36">
        <v>2.93</v>
      </c>
      <c r="Q77" s="36">
        <v>3.81</v>
      </c>
      <c r="R77" s="12">
        <f t="shared" si="3"/>
        <v>6.1444275148064964</v>
      </c>
      <c r="S77" s="13">
        <f t="shared" si="4"/>
        <v>6.1444275148064964</v>
      </c>
      <c r="T77" s="13">
        <f t="shared" si="5"/>
        <v>0</v>
      </c>
    </row>
    <row r="78" spans="1:20" x14ac:dyDescent="0.25">
      <c r="A78" s="36" t="s">
        <v>143</v>
      </c>
      <c r="B78" s="36">
        <v>2021</v>
      </c>
      <c r="C78" s="36">
        <v>1</v>
      </c>
      <c r="D78" s="36">
        <v>4</v>
      </c>
      <c r="E78" s="36">
        <v>4</v>
      </c>
      <c r="F78" s="36">
        <v>-0.2</v>
      </c>
      <c r="G78" s="36">
        <v>0.1</v>
      </c>
      <c r="H78" s="36">
        <v>-0.2</v>
      </c>
      <c r="I78" s="36">
        <v>100</v>
      </c>
      <c r="J78" s="36">
        <v>100</v>
      </c>
      <c r="K78" s="36">
        <v>100</v>
      </c>
      <c r="L78" s="36">
        <v>1002.6</v>
      </c>
      <c r="M78" s="36">
        <v>0</v>
      </c>
      <c r="N78" s="36">
        <v>81.37</v>
      </c>
      <c r="O78" s="36">
        <v>0.99</v>
      </c>
      <c r="P78" s="36">
        <v>1.59</v>
      </c>
      <c r="Q78" s="36">
        <v>3.86</v>
      </c>
      <c r="R78" s="12">
        <f t="shared" si="3"/>
        <v>6.0119980933673389</v>
      </c>
      <c r="S78" s="13">
        <f t="shared" si="4"/>
        <v>6.0119980933673389</v>
      </c>
      <c r="T78" s="13">
        <f t="shared" si="5"/>
        <v>0</v>
      </c>
    </row>
    <row r="79" spans="1:20" x14ac:dyDescent="0.25">
      <c r="A79" s="36" t="s">
        <v>144</v>
      </c>
      <c r="B79" s="36">
        <v>2021</v>
      </c>
      <c r="C79" s="36">
        <v>1</v>
      </c>
      <c r="D79" s="36">
        <v>4</v>
      </c>
      <c r="E79" s="36">
        <v>5</v>
      </c>
      <c r="F79" s="36">
        <v>-0.3</v>
      </c>
      <c r="G79" s="36">
        <v>-0.2</v>
      </c>
      <c r="H79" s="36">
        <v>-0.3</v>
      </c>
      <c r="I79" s="36">
        <v>100</v>
      </c>
      <c r="J79" s="36">
        <v>100</v>
      </c>
      <c r="K79" s="36">
        <v>100</v>
      </c>
      <c r="L79" s="36">
        <v>1002.5</v>
      </c>
      <c r="M79" s="36">
        <v>0</v>
      </c>
      <c r="N79" s="36">
        <v>46.29</v>
      </c>
      <c r="O79" s="36">
        <v>1.56</v>
      </c>
      <c r="P79" s="36">
        <v>2.42</v>
      </c>
      <c r="Q79" s="36">
        <v>4.4800000000000004</v>
      </c>
      <c r="R79" s="12">
        <f t="shared" si="3"/>
        <v>5.9684205514772888</v>
      </c>
      <c r="S79" s="13">
        <f t="shared" si="4"/>
        <v>5.9684205514772888</v>
      </c>
      <c r="T79" s="13">
        <f t="shared" si="5"/>
        <v>0</v>
      </c>
    </row>
    <row r="80" spans="1:20" x14ac:dyDescent="0.25">
      <c r="A80" s="36" t="s">
        <v>145</v>
      </c>
      <c r="B80" s="36">
        <v>2021</v>
      </c>
      <c r="C80" s="36">
        <v>1</v>
      </c>
      <c r="D80" s="36">
        <v>4</v>
      </c>
      <c r="E80" s="36">
        <v>6</v>
      </c>
      <c r="F80" s="36">
        <v>-0.4</v>
      </c>
      <c r="G80" s="36">
        <v>-0.2</v>
      </c>
      <c r="H80" s="36">
        <v>-0.3</v>
      </c>
      <c r="I80" s="36">
        <v>100</v>
      </c>
      <c r="J80" s="36">
        <v>100</v>
      </c>
      <c r="K80" s="36">
        <v>100</v>
      </c>
      <c r="L80" s="36">
        <v>1002.5</v>
      </c>
      <c r="M80" s="36">
        <v>0</v>
      </c>
      <c r="N80" s="36">
        <v>55.25</v>
      </c>
      <c r="O80" s="36">
        <v>1.29</v>
      </c>
      <c r="P80" s="36">
        <v>2.21</v>
      </c>
      <c r="Q80" s="36">
        <v>3.86</v>
      </c>
      <c r="R80" s="12">
        <f t="shared" si="3"/>
        <v>5.9684205514772888</v>
      </c>
      <c r="S80" s="13">
        <f t="shared" si="4"/>
        <v>5.9684205514772888</v>
      </c>
      <c r="T80" s="13">
        <f t="shared" si="5"/>
        <v>0</v>
      </c>
    </row>
    <row r="81" spans="1:20" x14ac:dyDescent="0.25">
      <c r="A81" s="36" t="s">
        <v>146</v>
      </c>
      <c r="B81" s="36">
        <v>2021</v>
      </c>
      <c r="C81" s="36">
        <v>1</v>
      </c>
      <c r="D81" s="36">
        <v>4</v>
      </c>
      <c r="E81" s="36">
        <v>7</v>
      </c>
      <c r="F81" s="36">
        <v>-0.4</v>
      </c>
      <c r="G81" s="36">
        <v>-0.3</v>
      </c>
      <c r="H81" s="36">
        <v>-0.3</v>
      </c>
      <c r="I81" s="36">
        <v>100</v>
      </c>
      <c r="J81" s="36">
        <v>100</v>
      </c>
      <c r="K81" s="36">
        <v>100</v>
      </c>
      <c r="L81" s="36">
        <v>1002.5</v>
      </c>
      <c r="M81" s="36">
        <v>0</v>
      </c>
      <c r="N81" s="36">
        <v>82.7</v>
      </c>
      <c r="O81" s="36">
        <v>1.84</v>
      </c>
      <c r="P81" s="36">
        <v>3.19</v>
      </c>
      <c r="Q81" s="36">
        <v>3.86</v>
      </c>
      <c r="R81" s="12">
        <f t="shared" si="3"/>
        <v>5.9684205514772888</v>
      </c>
      <c r="S81" s="13">
        <f t="shared" si="4"/>
        <v>5.9684205514772888</v>
      </c>
      <c r="T81" s="13">
        <f t="shared" si="5"/>
        <v>0</v>
      </c>
    </row>
    <row r="82" spans="1:20" x14ac:dyDescent="0.25">
      <c r="A82" s="36" t="s">
        <v>147</v>
      </c>
      <c r="B82" s="36">
        <v>2021</v>
      </c>
      <c r="C82" s="36">
        <v>1</v>
      </c>
      <c r="D82" s="36">
        <v>4</v>
      </c>
      <c r="E82" s="36">
        <v>8</v>
      </c>
      <c r="F82" s="36">
        <v>-0.4</v>
      </c>
      <c r="G82" s="36">
        <v>-0.2</v>
      </c>
      <c r="H82" s="36">
        <v>-0.2</v>
      </c>
      <c r="I82" s="36">
        <v>100</v>
      </c>
      <c r="J82" s="36">
        <v>100</v>
      </c>
      <c r="K82" s="36">
        <v>100</v>
      </c>
      <c r="L82" s="36">
        <v>1002.5</v>
      </c>
      <c r="M82" s="36">
        <v>0</v>
      </c>
      <c r="N82" s="36">
        <v>46.87</v>
      </c>
      <c r="O82" s="36">
        <v>1.59</v>
      </c>
      <c r="P82" s="36">
        <v>2.2599999999999998</v>
      </c>
      <c r="Q82" s="36">
        <v>4.0599999999999996</v>
      </c>
      <c r="R82" s="12">
        <f t="shared" si="3"/>
        <v>6.0119980933673389</v>
      </c>
      <c r="S82" s="13">
        <f t="shared" si="4"/>
        <v>6.0119980933673389</v>
      </c>
      <c r="T82" s="13">
        <f t="shared" si="5"/>
        <v>0</v>
      </c>
    </row>
    <row r="83" spans="1:20" x14ac:dyDescent="0.25">
      <c r="A83" s="36" t="s">
        <v>148</v>
      </c>
      <c r="B83" s="36">
        <v>2021</v>
      </c>
      <c r="C83" s="36">
        <v>1</v>
      </c>
      <c r="D83" s="36">
        <v>4</v>
      </c>
      <c r="E83" s="36">
        <v>9</v>
      </c>
      <c r="F83" s="36">
        <v>-0.3</v>
      </c>
      <c r="G83" s="36">
        <v>-0.1</v>
      </c>
      <c r="H83" s="36">
        <v>-0.1</v>
      </c>
      <c r="I83" s="36">
        <v>100</v>
      </c>
      <c r="J83" s="36">
        <v>100</v>
      </c>
      <c r="K83" s="36">
        <v>100</v>
      </c>
      <c r="L83" s="36">
        <v>1003.1</v>
      </c>
      <c r="M83" s="36">
        <v>0</v>
      </c>
      <c r="N83" s="36">
        <v>40.950000000000003</v>
      </c>
      <c r="O83" s="36">
        <v>0.91</v>
      </c>
      <c r="P83" s="36">
        <v>1.44</v>
      </c>
      <c r="Q83" s="36">
        <v>3.76</v>
      </c>
      <c r="R83" s="12">
        <f t="shared" si="3"/>
        <v>6.0558573857387108</v>
      </c>
      <c r="S83" s="13">
        <f t="shared" si="4"/>
        <v>6.0558573857387108</v>
      </c>
      <c r="T83" s="13">
        <f t="shared" si="5"/>
        <v>0</v>
      </c>
    </row>
    <row r="84" spans="1:20" x14ac:dyDescent="0.25">
      <c r="A84" s="36" t="s">
        <v>149</v>
      </c>
      <c r="B84" s="36">
        <v>2021</v>
      </c>
      <c r="C84" s="36">
        <v>1</v>
      </c>
      <c r="D84" s="36">
        <v>4</v>
      </c>
      <c r="E84" s="36">
        <v>10</v>
      </c>
      <c r="F84" s="36">
        <v>-0.2</v>
      </c>
      <c r="G84" s="36">
        <v>0</v>
      </c>
      <c r="H84" s="36">
        <v>-0.01</v>
      </c>
      <c r="I84" s="36">
        <v>100</v>
      </c>
      <c r="J84" s="36">
        <v>100</v>
      </c>
      <c r="K84" s="36">
        <v>100</v>
      </c>
      <c r="L84" s="36">
        <v>1003.4</v>
      </c>
      <c r="M84" s="36">
        <v>0</v>
      </c>
      <c r="N84" s="36">
        <v>64.66</v>
      </c>
      <c r="O84" s="36">
        <v>0.94</v>
      </c>
      <c r="P84" s="36">
        <v>1.65</v>
      </c>
      <c r="Q84" s="36">
        <v>3.24</v>
      </c>
      <c r="R84" s="12">
        <f t="shared" si="3"/>
        <v>6.0955729441540614</v>
      </c>
      <c r="S84" s="13">
        <f t="shared" si="4"/>
        <v>6.0955729441540614</v>
      </c>
      <c r="T84" s="13">
        <f t="shared" si="5"/>
        <v>0</v>
      </c>
    </row>
    <row r="85" spans="1:20" x14ac:dyDescent="0.25">
      <c r="A85" s="36" t="s">
        <v>150</v>
      </c>
      <c r="B85" s="36">
        <v>2021</v>
      </c>
      <c r="C85" s="36">
        <v>1</v>
      </c>
      <c r="D85" s="36">
        <v>4</v>
      </c>
      <c r="E85" s="36">
        <v>11</v>
      </c>
      <c r="F85" s="36">
        <v>-0.1</v>
      </c>
      <c r="G85" s="36">
        <v>0.1</v>
      </c>
      <c r="H85" s="36">
        <v>0.1</v>
      </c>
      <c r="I85" s="36">
        <v>100</v>
      </c>
      <c r="J85" s="36">
        <v>100</v>
      </c>
      <c r="K85" s="36">
        <v>100</v>
      </c>
      <c r="L85" s="36">
        <v>1003.6</v>
      </c>
      <c r="M85" s="36">
        <v>0</v>
      </c>
      <c r="N85" s="36">
        <v>33.619999999999997</v>
      </c>
      <c r="O85" s="36">
        <v>1.2</v>
      </c>
      <c r="P85" s="36">
        <v>1.95</v>
      </c>
      <c r="Q85" s="36">
        <v>2.83</v>
      </c>
      <c r="R85" s="12">
        <f t="shared" si="3"/>
        <v>6.1444275148064964</v>
      </c>
      <c r="S85" s="13">
        <f t="shared" si="4"/>
        <v>6.1444275148064964</v>
      </c>
      <c r="T85" s="13">
        <f t="shared" si="5"/>
        <v>0</v>
      </c>
    </row>
    <row r="86" spans="1:20" x14ac:dyDescent="0.25">
      <c r="A86" s="36" t="s">
        <v>151</v>
      </c>
      <c r="B86" s="36">
        <v>2021</v>
      </c>
      <c r="C86" s="36">
        <v>1</v>
      </c>
      <c r="D86" s="36">
        <v>4</v>
      </c>
      <c r="E86" s="36">
        <v>12</v>
      </c>
      <c r="F86" s="36">
        <v>0</v>
      </c>
      <c r="G86" s="36">
        <v>0.3</v>
      </c>
      <c r="H86" s="36">
        <v>0.2</v>
      </c>
      <c r="I86" s="36">
        <v>100</v>
      </c>
      <c r="J86" s="36">
        <v>100</v>
      </c>
      <c r="K86" s="36">
        <v>100</v>
      </c>
      <c r="L86" s="36">
        <v>1003.23</v>
      </c>
      <c r="M86" s="36">
        <v>0</v>
      </c>
      <c r="N86" s="36">
        <v>118.29</v>
      </c>
      <c r="O86" s="36">
        <v>1.25</v>
      </c>
      <c r="P86" s="36">
        <v>2.21</v>
      </c>
      <c r="Q86" s="36">
        <v>3.04</v>
      </c>
      <c r="R86" s="12">
        <f t="shared" si="3"/>
        <v>6.1891415160856722</v>
      </c>
      <c r="S86" s="13">
        <f t="shared" si="4"/>
        <v>6.1891415160856722</v>
      </c>
      <c r="T86" s="13">
        <f t="shared" si="5"/>
        <v>0</v>
      </c>
    </row>
    <row r="87" spans="1:20" x14ac:dyDescent="0.25">
      <c r="A87" s="36" t="s">
        <v>152</v>
      </c>
      <c r="B87" s="36">
        <v>2021</v>
      </c>
      <c r="C87" s="36">
        <v>1</v>
      </c>
      <c r="D87" s="36">
        <v>4</v>
      </c>
      <c r="E87" s="36">
        <v>13</v>
      </c>
      <c r="F87" s="36">
        <v>0.2</v>
      </c>
      <c r="G87" s="36">
        <v>0.5</v>
      </c>
      <c r="H87" s="36">
        <v>0.4</v>
      </c>
      <c r="I87" s="36">
        <v>100</v>
      </c>
      <c r="J87" s="36">
        <v>100</v>
      </c>
      <c r="K87" s="36">
        <v>100</v>
      </c>
      <c r="L87" s="36">
        <v>1003.6</v>
      </c>
      <c r="M87" s="36">
        <v>0</v>
      </c>
      <c r="N87" s="36">
        <v>46</v>
      </c>
      <c r="O87" s="36">
        <v>1.1499999999999999</v>
      </c>
      <c r="P87" s="36">
        <v>2.31</v>
      </c>
      <c r="Q87" s="36">
        <v>2.88</v>
      </c>
      <c r="R87" s="12">
        <f t="shared" si="3"/>
        <v>6.279435358286146</v>
      </c>
      <c r="S87" s="13">
        <f t="shared" si="4"/>
        <v>6.279435358286146</v>
      </c>
      <c r="T87" s="13">
        <f t="shared" si="5"/>
        <v>0</v>
      </c>
    </row>
    <row r="88" spans="1:20" x14ac:dyDescent="0.25">
      <c r="A88" s="36" t="s">
        <v>153</v>
      </c>
      <c r="B88" s="36">
        <v>2021</v>
      </c>
      <c r="C88" s="36">
        <v>1</v>
      </c>
      <c r="D88" s="36">
        <v>4</v>
      </c>
      <c r="E88" s="36">
        <v>14</v>
      </c>
      <c r="F88" s="36">
        <v>0.4</v>
      </c>
      <c r="G88" s="36">
        <v>0.6</v>
      </c>
      <c r="H88" s="36">
        <v>0.6</v>
      </c>
      <c r="I88" s="36">
        <v>100</v>
      </c>
      <c r="J88" s="36">
        <v>100</v>
      </c>
      <c r="K88" s="36">
        <v>100</v>
      </c>
      <c r="L88" s="36">
        <v>1003.6</v>
      </c>
      <c r="M88" s="36">
        <v>0</v>
      </c>
      <c r="N88" s="36">
        <v>59.95</v>
      </c>
      <c r="O88" s="36">
        <v>1.31</v>
      </c>
      <c r="P88" s="36">
        <v>1.9</v>
      </c>
      <c r="Q88" s="36">
        <v>2.83</v>
      </c>
      <c r="R88" s="12">
        <f t="shared" si="3"/>
        <v>6.3708943604366866</v>
      </c>
      <c r="S88" s="13">
        <f t="shared" si="4"/>
        <v>6.3708943604366866</v>
      </c>
      <c r="T88" s="13">
        <f t="shared" si="5"/>
        <v>0</v>
      </c>
    </row>
    <row r="89" spans="1:20" x14ac:dyDescent="0.25">
      <c r="A89" s="36" t="s">
        <v>154</v>
      </c>
      <c r="B89" s="36">
        <v>2021</v>
      </c>
      <c r="C89" s="36">
        <v>1</v>
      </c>
      <c r="D89" s="36">
        <v>4</v>
      </c>
      <c r="E89" s="36">
        <v>15</v>
      </c>
      <c r="F89" s="36">
        <v>0.6</v>
      </c>
      <c r="G89" s="36">
        <v>0.9</v>
      </c>
      <c r="H89" s="36">
        <v>0.8</v>
      </c>
      <c r="I89" s="36">
        <v>100</v>
      </c>
      <c r="J89" s="36">
        <v>100</v>
      </c>
      <c r="K89" s="36">
        <v>100</v>
      </c>
      <c r="L89" s="36">
        <v>1003.6</v>
      </c>
      <c r="M89" s="36">
        <v>0</v>
      </c>
      <c r="N89" s="36">
        <v>101.75</v>
      </c>
      <c r="O89" s="36">
        <v>0.46</v>
      </c>
      <c r="P89" s="36">
        <v>0.93</v>
      </c>
      <c r="Q89" s="36">
        <v>3.45</v>
      </c>
      <c r="R89" s="12">
        <f t="shared" si="3"/>
        <v>6.4635314743677075</v>
      </c>
      <c r="S89" s="13">
        <f t="shared" si="4"/>
        <v>6.4635314743677075</v>
      </c>
      <c r="T89" s="13">
        <f t="shared" si="5"/>
        <v>0</v>
      </c>
    </row>
    <row r="90" spans="1:20" x14ac:dyDescent="0.25">
      <c r="A90" s="36" t="s">
        <v>155</v>
      </c>
      <c r="B90" s="36">
        <v>2021</v>
      </c>
      <c r="C90" s="36">
        <v>1</v>
      </c>
      <c r="D90" s="36">
        <v>4</v>
      </c>
      <c r="E90" s="36">
        <v>16</v>
      </c>
      <c r="F90" s="36">
        <v>0.8</v>
      </c>
      <c r="G90" s="36">
        <v>0.9</v>
      </c>
      <c r="H90" s="36">
        <v>0.9</v>
      </c>
      <c r="I90" s="36">
        <v>100</v>
      </c>
      <c r="J90" s="36">
        <v>100</v>
      </c>
      <c r="K90" s="36">
        <v>100</v>
      </c>
      <c r="L90" s="36">
        <v>1003.9</v>
      </c>
      <c r="M90" s="36">
        <v>0</v>
      </c>
      <c r="N90" s="36">
        <v>63.33</v>
      </c>
      <c r="O90" s="36">
        <v>0.76</v>
      </c>
      <c r="P90" s="36">
        <v>1.18</v>
      </c>
      <c r="Q90" s="36">
        <v>2.68</v>
      </c>
      <c r="R90" s="12">
        <f t="shared" si="3"/>
        <v>6.5102959031651961</v>
      </c>
      <c r="S90" s="13">
        <f t="shared" si="4"/>
        <v>6.5102959031651961</v>
      </c>
      <c r="T90" s="13">
        <f t="shared" si="5"/>
        <v>0</v>
      </c>
    </row>
    <row r="91" spans="1:20" x14ac:dyDescent="0.25">
      <c r="A91" s="36" t="s">
        <v>156</v>
      </c>
      <c r="B91" s="36">
        <v>2021</v>
      </c>
      <c r="C91" s="36">
        <v>1</v>
      </c>
      <c r="D91" s="36">
        <v>4</v>
      </c>
      <c r="E91" s="36">
        <v>17</v>
      </c>
      <c r="F91" s="36">
        <v>0.9</v>
      </c>
      <c r="G91" s="36">
        <v>1</v>
      </c>
      <c r="H91" s="36">
        <v>1</v>
      </c>
      <c r="I91" s="36">
        <v>100</v>
      </c>
      <c r="J91" s="36">
        <v>100</v>
      </c>
      <c r="K91" s="36">
        <v>100</v>
      </c>
      <c r="L91" s="36">
        <v>1004</v>
      </c>
      <c r="M91" s="36">
        <v>0</v>
      </c>
      <c r="N91" s="36">
        <v>63.12</v>
      </c>
      <c r="O91" s="36">
        <v>0.75</v>
      </c>
      <c r="P91" s="36">
        <v>1.44</v>
      </c>
      <c r="Q91" s="36">
        <v>2.11</v>
      </c>
      <c r="R91" s="12">
        <f t="shared" si="3"/>
        <v>6.5573597707299376</v>
      </c>
      <c r="S91" s="13">
        <f t="shared" si="4"/>
        <v>6.5573597707299376</v>
      </c>
      <c r="T91" s="13">
        <f t="shared" si="5"/>
        <v>0</v>
      </c>
    </row>
    <row r="92" spans="1:20" x14ac:dyDescent="0.25">
      <c r="A92" s="36" t="s">
        <v>157</v>
      </c>
      <c r="B92" s="36">
        <v>2021</v>
      </c>
      <c r="C92" s="36">
        <v>1</v>
      </c>
      <c r="D92" s="36">
        <v>4</v>
      </c>
      <c r="E92" s="36">
        <v>18</v>
      </c>
      <c r="F92" s="36">
        <v>1</v>
      </c>
      <c r="G92" s="36">
        <v>1.1000000000000001</v>
      </c>
      <c r="H92" s="36">
        <v>1.08</v>
      </c>
      <c r="I92" s="36">
        <v>100</v>
      </c>
      <c r="J92" s="36">
        <v>100</v>
      </c>
      <c r="K92" s="36">
        <v>100</v>
      </c>
      <c r="L92" s="36">
        <v>1004.2</v>
      </c>
      <c r="M92" s="36">
        <v>0</v>
      </c>
      <c r="N92" s="36">
        <v>54.25</v>
      </c>
      <c r="O92" s="36">
        <v>1.46</v>
      </c>
      <c r="P92" s="36">
        <v>1.9</v>
      </c>
      <c r="Q92" s="36">
        <v>2.4700000000000002</v>
      </c>
      <c r="R92" s="12">
        <f t="shared" ref="R92:R155" si="6">6.1*(10^((7.63*H92)/(242+H92)))</f>
        <v>6.5952275709435133</v>
      </c>
      <c r="S92" s="13">
        <f t="shared" ref="S92:S155" si="7">R92*(K92/100)</f>
        <v>6.5952275709435133</v>
      </c>
      <c r="T92" s="13">
        <f t="shared" ref="T92:T155" si="8">R92-S92</f>
        <v>0</v>
      </c>
    </row>
    <row r="93" spans="1:20" x14ac:dyDescent="0.25">
      <c r="A93" s="36" t="s">
        <v>158</v>
      </c>
      <c r="B93" s="36">
        <v>2021</v>
      </c>
      <c r="C93" s="36">
        <v>1</v>
      </c>
      <c r="D93" s="36">
        <v>4</v>
      </c>
      <c r="E93" s="36">
        <v>19</v>
      </c>
      <c r="F93" s="36">
        <v>1</v>
      </c>
      <c r="G93" s="36">
        <v>1.1000000000000001</v>
      </c>
      <c r="H93" s="36">
        <v>1</v>
      </c>
      <c r="I93" s="36">
        <v>100</v>
      </c>
      <c r="J93" s="36">
        <v>100</v>
      </c>
      <c r="K93" s="36">
        <v>100</v>
      </c>
      <c r="L93" s="36">
        <v>1004.2</v>
      </c>
      <c r="M93" s="36">
        <v>0</v>
      </c>
      <c r="N93" s="36">
        <v>127.54</v>
      </c>
      <c r="O93" s="36">
        <v>1.03</v>
      </c>
      <c r="P93" s="36">
        <v>1.44</v>
      </c>
      <c r="Q93" s="36">
        <v>2.11</v>
      </c>
      <c r="R93" s="12">
        <f t="shared" si="6"/>
        <v>6.5573597707299376</v>
      </c>
      <c r="S93" s="13">
        <f t="shared" si="7"/>
        <v>6.5573597707299376</v>
      </c>
      <c r="T93" s="13">
        <f t="shared" si="8"/>
        <v>0</v>
      </c>
    </row>
    <row r="94" spans="1:20" x14ac:dyDescent="0.25">
      <c r="A94" s="36" t="s">
        <v>159</v>
      </c>
      <c r="B94" s="36">
        <v>2021</v>
      </c>
      <c r="C94" s="36">
        <v>1</v>
      </c>
      <c r="D94" s="36">
        <v>4</v>
      </c>
      <c r="E94" s="36">
        <v>20</v>
      </c>
      <c r="F94" s="36">
        <v>1</v>
      </c>
      <c r="G94" s="36">
        <v>1.1000000000000001</v>
      </c>
      <c r="H94" s="36">
        <v>1.1000000000000001</v>
      </c>
      <c r="I94" s="36">
        <v>100</v>
      </c>
      <c r="J94" s="36">
        <v>100</v>
      </c>
      <c r="K94" s="36">
        <v>100</v>
      </c>
      <c r="L94" s="36">
        <v>1004.2</v>
      </c>
      <c r="M94" s="36">
        <v>0</v>
      </c>
      <c r="N94" s="36">
        <v>54.91</v>
      </c>
      <c r="O94" s="36">
        <v>1.88</v>
      </c>
      <c r="P94" s="36">
        <v>2.88</v>
      </c>
      <c r="Q94" s="36">
        <v>2.88</v>
      </c>
      <c r="R94" s="12">
        <f t="shared" si="6"/>
        <v>6.6047247295949072</v>
      </c>
      <c r="S94" s="13">
        <f t="shared" si="7"/>
        <v>6.6047247295949072</v>
      </c>
      <c r="T94" s="13">
        <f t="shared" si="8"/>
        <v>0</v>
      </c>
    </row>
    <row r="95" spans="1:20" x14ac:dyDescent="0.25">
      <c r="A95" s="36" t="s">
        <v>160</v>
      </c>
      <c r="B95" s="36">
        <v>2021</v>
      </c>
      <c r="C95" s="36">
        <v>1</v>
      </c>
      <c r="D95" s="36">
        <v>4</v>
      </c>
      <c r="E95" s="36">
        <v>21</v>
      </c>
      <c r="F95" s="36">
        <v>1.1000000000000001</v>
      </c>
      <c r="G95" s="36">
        <v>1.2</v>
      </c>
      <c r="H95" s="36">
        <v>1.1299999999999999</v>
      </c>
      <c r="I95" s="36">
        <v>100</v>
      </c>
      <c r="J95" s="36">
        <v>100</v>
      </c>
      <c r="K95" s="36">
        <v>100</v>
      </c>
      <c r="L95" s="36">
        <v>1004.5</v>
      </c>
      <c r="M95" s="36">
        <v>0</v>
      </c>
      <c r="N95" s="36">
        <v>61.95</v>
      </c>
      <c r="O95" s="36">
        <v>1.01</v>
      </c>
      <c r="P95" s="36">
        <v>1.49</v>
      </c>
      <c r="Q95" s="36">
        <v>2.88</v>
      </c>
      <c r="R95" s="12">
        <f t="shared" si="6"/>
        <v>6.6189931780399096</v>
      </c>
      <c r="S95" s="13">
        <f t="shared" si="7"/>
        <v>6.6189931780399096</v>
      </c>
      <c r="T95" s="13">
        <f t="shared" si="8"/>
        <v>0</v>
      </c>
    </row>
    <row r="96" spans="1:20" x14ac:dyDescent="0.25">
      <c r="A96" s="36" t="s">
        <v>161</v>
      </c>
      <c r="B96" s="36">
        <v>2021</v>
      </c>
      <c r="C96" s="36">
        <v>1</v>
      </c>
      <c r="D96" s="36">
        <v>4</v>
      </c>
      <c r="E96" s="36">
        <v>22</v>
      </c>
      <c r="F96" s="36">
        <v>1.1000000000000001</v>
      </c>
      <c r="G96" s="36">
        <v>1.2</v>
      </c>
      <c r="H96" s="36">
        <v>1.2</v>
      </c>
      <c r="I96" s="36">
        <v>100</v>
      </c>
      <c r="J96" s="36">
        <v>100</v>
      </c>
      <c r="K96" s="36">
        <v>100</v>
      </c>
      <c r="L96" s="36">
        <v>1004.6</v>
      </c>
      <c r="M96" s="36">
        <v>0</v>
      </c>
      <c r="N96" s="36">
        <v>68.540000000000006</v>
      </c>
      <c r="O96" s="36">
        <v>0.92</v>
      </c>
      <c r="P96" s="36">
        <v>1.59</v>
      </c>
      <c r="Q96" s="36">
        <v>2.2599999999999998</v>
      </c>
      <c r="R96" s="12">
        <f t="shared" si="6"/>
        <v>6.652392439823128</v>
      </c>
      <c r="S96" s="13">
        <f t="shared" si="7"/>
        <v>6.652392439823128</v>
      </c>
      <c r="T96" s="13">
        <f t="shared" si="8"/>
        <v>0</v>
      </c>
    </row>
    <row r="97" spans="1:20" x14ac:dyDescent="0.25">
      <c r="A97" s="36" t="s">
        <v>162</v>
      </c>
      <c r="B97" s="36">
        <v>2021</v>
      </c>
      <c r="C97" s="36">
        <v>1</v>
      </c>
      <c r="D97" s="36">
        <v>4</v>
      </c>
      <c r="E97" s="36">
        <v>23</v>
      </c>
      <c r="F97" s="36">
        <v>1.1000000000000001</v>
      </c>
      <c r="G97" s="36">
        <v>1.3</v>
      </c>
      <c r="H97" s="36">
        <v>1.2</v>
      </c>
      <c r="I97" s="36">
        <v>100</v>
      </c>
      <c r="J97" s="36">
        <v>100</v>
      </c>
      <c r="K97" s="36">
        <v>100</v>
      </c>
      <c r="L97" s="36">
        <v>1004.5</v>
      </c>
      <c r="M97" s="36">
        <v>0</v>
      </c>
      <c r="N97" s="36">
        <v>111.04</v>
      </c>
      <c r="O97" s="36">
        <v>0.98</v>
      </c>
      <c r="P97" s="36">
        <v>2.2599999999999998</v>
      </c>
      <c r="Q97" s="36">
        <v>2.4700000000000002</v>
      </c>
      <c r="R97" s="12">
        <f t="shared" si="6"/>
        <v>6.652392439823128</v>
      </c>
      <c r="S97" s="13">
        <f t="shared" si="7"/>
        <v>6.652392439823128</v>
      </c>
      <c r="T97" s="13">
        <f t="shared" si="8"/>
        <v>0</v>
      </c>
    </row>
    <row r="98" spans="1:20" x14ac:dyDescent="0.25">
      <c r="A98" s="36" t="s">
        <v>163</v>
      </c>
      <c r="B98" s="36">
        <v>2021</v>
      </c>
      <c r="C98" s="36">
        <v>1</v>
      </c>
      <c r="D98" s="36">
        <v>4</v>
      </c>
      <c r="E98" s="36">
        <v>24</v>
      </c>
      <c r="F98" s="36">
        <v>1.2</v>
      </c>
      <c r="G98" s="36">
        <v>1.2</v>
      </c>
      <c r="H98" s="36">
        <v>1.2</v>
      </c>
      <c r="I98" s="36">
        <v>100</v>
      </c>
      <c r="J98" s="36">
        <v>100</v>
      </c>
      <c r="K98" s="36">
        <v>100</v>
      </c>
      <c r="L98" s="36">
        <v>1004.5</v>
      </c>
      <c r="M98" s="36">
        <v>0</v>
      </c>
      <c r="N98" s="36">
        <v>50.66</v>
      </c>
      <c r="O98" s="36">
        <v>0.78</v>
      </c>
      <c r="P98" s="36">
        <v>1.23</v>
      </c>
      <c r="Q98" s="36">
        <v>2.93</v>
      </c>
      <c r="R98" s="14">
        <f t="shared" si="6"/>
        <v>6.652392439823128</v>
      </c>
      <c r="S98" s="15">
        <f t="shared" si="7"/>
        <v>6.652392439823128</v>
      </c>
      <c r="T98" s="15">
        <f t="shared" si="8"/>
        <v>0</v>
      </c>
    </row>
    <row r="99" spans="1:20" x14ac:dyDescent="0.25">
      <c r="A99" s="36" t="s">
        <v>164</v>
      </c>
      <c r="B99" s="36">
        <v>2021</v>
      </c>
      <c r="C99" s="36">
        <v>1</v>
      </c>
      <c r="D99" s="36">
        <v>5</v>
      </c>
      <c r="E99" s="36">
        <v>1</v>
      </c>
      <c r="F99" s="36">
        <v>1.2</v>
      </c>
      <c r="G99" s="36">
        <v>1.3</v>
      </c>
      <c r="H99" s="36">
        <v>1.28</v>
      </c>
      <c r="I99" s="36">
        <v>100</v>
      </c>
      <c r="J99" s="36">
        <v>100</v>
      </c>
      <c r="K99" s="36">
        <v>100</v>
      </c>
      <c r="L99" s="36">
        <v>1004.2</v>
      </c>
      <c r="M99" s="36">
        <v>0</v>
      </c>
      <c r="N99" s="36">
        <v>113.95</v>
      </c>
      <c r="O99" s="36">
        <v>0.56999999999999995</v>
      </c>
      <c r="P99" s="36">
        <v>1.03</v>
      </c>
      <c r="Q99" s="36">
        <v>3.14</v>
      </c>
      <c r="R99" s="12">
        <f t="shared" si="6"/>
        <v>6.6907457093727674</v>
      </c>
      <c r="S99" s="13">
        <f t="shared" si="7"/>
        <v>6.6907457093727674</v>
      </c>
      <c r="T99" s="13">
        <f t="shared" si="8"/>
        <v>0</v>
      </c>
    </row>
    <row r="100" spans="1:20" x14ac:dyDescent="0.25">
      <c r="A100" s="36" t="s">
        <v>165</v>
      </c>
      <c r="B100" s="36">
        <v>2021</v>
      </c>
      <c r="C100" s="36">
        <v>1</v>
      </c>
      <c r="D100" s="36">
        <v>5</v>
      </c>
      <c r="E100" s="36">
        <v>2</v>
      </c>
      <c r="F100" s="36">
        <v>1.2</v>
      </c>
      <c r="G100" s="36">
        <v>1.4</v>
      </c>
      <c r="H100" s="36">
        <v>1.35</v>
      </c>
      <c r="I100" s="36">
        <v>100</v>
      </c>
      <c r="J100" s="36">
        <v>100</v>
      </c>
      <c r="K100" s="36">
        <v>100</v>
      </c>
      <c r="L100" s="36">
        <v>1003.9</v>
      </c>
      <c r="M100" s="36">
        <v>0</v>
      </c>
      <c r="N100" s="36">
        <v>94.79</v>
      </c>
      <c r="O100" s="36">
        <v>1.34</v>
      </c>
      <c r="P100" s="36">
        <v>2.0099999999999998</v>
      </c>
      <c r="Q100" s="36">
        <v>2.88</v>
      </c>
      <c r="R100" s="12">
        <f t="shared" si="6"/>
        <v>6.7244653139610335</v>
      </c>
      <c r="S100" s="13">
        <f t="shared" si="7"/>
        <v>6.7244653139610335</v>
      </c>
      <c r="T100" s="13">
        <f t="shared" si="8"/>
        <v>0</v>
      </c>
    </row>
    <row r="101" spans="1:20" x14ac:dyDescent="0.25">
      <c r="A101" s="36" t="s">
        <v>166</v>
      </c>
      <c r="B101" s="36">
        <v>2021</v>
      </c>
      <c r="C101" s="36">
        <v>1</v>
      </c>
      <c r="D101" s="36">
        <v>5</v>
      </c>
      <c r="E101" s="36">
        <v>3</v>
      </c>
      <c r="F101" s="36">
        <v>1.3</v>
      </c>
      <c r="G101" s="36">
        <v>1.4</v>
      </c>
      <c r="H101" s="36">
        <v>1.33</v>
      </c>
      <c r="I101" s="36">
        <v>100</v>
      </c>
      <c r="J101" s="36">
        <v>100</v>
      </c>
      <c r="K101" s="36">
        <v>100</v>
      </c>
      <c r="L101" s="36">
        <v>1003.9</v>
      </c>
      <c r="M101" s="36">
        <v>0</v>
      </c>
      <c r="N101" s="36">
        <v>93.12</v>
      </c>
      <c r="O101" s="36">
        <v>0.83</v>
      </c>
      <c r="P101" s="36">
        <v>1.39</v>
      </c>
      <c r="Q101" s="36">
        <v>4.01</v>
      </c>
      <c r="R101" s="12">
        <f t="shared" si="6"/>
        <v>6.7148158197423129</v>
      </c>
      <c r="S101" s="13">
        <f t="shared" si="7"/>
        <v>6.7148158197423129</v>
      </c>
      <c r="T101" s="13">
        <f t="shared" si="8"/>
        <v>0</v>
      </c>
    </row>
    <row r="102" spans="1:20" x14ac:dyDescent="0.25">
      <c r="A102" s="36" t="s">
        <v>167</v>
      </c>
      <c r="B102" s="36">
        <v>2021</v>
      </c>
      <c r="C102" s="36">
        <v>1</v>
      </c>
      <c r="D102" s="36">
        <v>5</v>
      </c>
      <c r="E102" s="36">
        <v>4</v>
      </c>
      <c r="F102" s="36">
        <v>1.3</v>
      </c>
      <c r="G102" s="36">
        <v>1.4</v>
      </c>
      <c r="H102" s="36">
        <v>1.31</v>
      </c>
      <c r="I102" s="36">
        <v>100</v>
      </c>
      <c r="J102" s="36">
        <v>100</v>
      </c>
      <c r="K102" s="36">
        <v>100</v>
      </c>
      <c r="L102" s="36">
        <v>1003.6</v>
      </c>
      <c r="M102" s="36">
        <v>0</v>
      </c>
      <c r="N102" s="36">
        <v>64.66</v>
      </c>
      <c r="O102" s="36">
        <v>1.57</v>
      </c>
      <c r="P102" s="36">
        <v>2.21</v>
      </c>
      <c r="Q102" s="36">
        <v>3.7</v>
      </c>
      <c r="R102" s="12">
        <f t="shared" si="6"/>
        <v>6.7051785894282894</v>
      </c>
      <c r="S102" s="13">
        <f t="shared" si="7"/>
        <v>6.7051785894282894</v>
      </c>
      <c r="T102" s="13">
        <f t="shared" si="8"/>
        <v>0</v>
      </c>
    </row>
    <row r="103" spans="1:20" x14ac:dyDescent="0.25">
      <c r="A103" s="36" t="s">
        <v>168</v>
      </c>
      <c r="B103" s="36">
        <v>2021</v>
      </c>
      <c r="C103" s="36">
        <v>1</v>
      </c>
      <c r="D103" s="36">
        <v>5</v>
      </c>
      <c r="E103" s="36">
        <v>5</v>
      </c>
      <c r="F103" s="36">
        <v>1.3</v>
      </c>
      <c r="G103" s="36">
        <v>1.4</v>
      </c>
      <c r="H103" s="36">
        <v>1.4</v>
      </c>
      <c r="I103" s="36">
        <v>100</v>
      </c>
      <c r="J103" s="36">
        <v>100</v>
      </c>
      <c r="K103" s="36">
        <v>100</v>
      </c>
      <c r="L103" s="36">
        <v>1003.4</v>
      </c>
      <c r="M103" s="36">
        <v>0</v>
      </c>
      <c r="N103" s="36">
        <v>74.91</v>
      </c>
      <c r="O103" s="36">
        <v>1.6</v>
      </c>
      <c r="P103" s="36">
        <v>2.73</v>
      </c>
      <c r="Q103" s="36">
        <v>3.04</v>
      </c>
      <c r="R103" s="12">
        <f t="shared" si="6"/>
        <v>6.7486427924282504</v>
      </c>
      <c r="S103" s="13">
        <f t="shared" si="7"/>
        <v>6.7486427924282504</v>
      </c>
      <c r="T103" s="13">
        <f t="shared" si="8"/>
        <v>0</v>
      </c>
    </row>
    <row r="104" spans="1:20" x14ac:dyDescent="0.25">
      <c r="A104" s="36" t="s">
        <v>169</v>
      </c>
      <c r="B104" s="36">
        <v>2021</v>
      </c>
      <c r="C104" s="36">
        <v>1</v>
      </c>
      <c r="D104" s="36">
        <v>5</v>
      </c>
      <c r="E104" s="36">
        <v>6</v>
      </c>
      <c r="F104" s="36">
        <v>1.4</v>
      </c>
      <c r="G104" s="36">
        <v>1.5</v>
      </c>
      <c r="H104" s="36">
        <v>1.4</v>
      </c>
      <c r="I104" s="36">
        <v>100</v>
      </c>
      <c r="J104" s="36">
        <v>100</v>
      </c>
      <c r="K104" s="36">
        <v>100</v>
      </c>
      <c r="L104" s="36">
        <v>1003.1</v>
      </c>
      <c r="M104" s="36">
        <v>0</v>
      </c>
      <c r="N104" s="36">
        <v>50.29</v>
      </c>
      <c r="O104" s="36">
        <v>1.81</v>
      </c>
      <c r="P104" s="36">
        <v>2.88</v>
      </c>
      <c r="Q104" s="36">
        <v>3.4</v>
      </c>
      <c r="R104" s="12">
        <f t="shared" si="6"/>
        <v>6.7486427924282504</v>
      </c>
      <c r="S104" s="13">
        <f t="shared" si="7"/>
        <v>6.7486427924282504</v>
      </c>
      <c r="T104" s="13">
        <f t="shared" si="8"/>
        <v>0</v>
      </c>
    </row>
    <row r="105" spans="1:20" x14ac:dyDescent="0.25">
      <c r="A105" s="36" t="s">
        <v>170</v>
      </c>
      <c r="B105" s="36">
        <v>2021</v>
      </c>
      <c r="C105" s="36">
        <v>1</v>
      </c>
      <c r="D105" s="36">
        <v>5</v>
      </c>
      <c r="E105" s="36">
        <v>7</v>
      </c>
      <c r="F105" s="36">
        <v>1.3</v>
      </c>
      <c r="G105" s="36">
        <v>1.5</v>
      </c>
      <c r="H105" s="36">
        <v>1.4</v>
      </c>
      <c r="I105" s="36">
        <v>100</v>
      </c>
      <c r="J105" s="36">
        <v>100</v>
      </c>
      <c r="K105" s="36">
        <v>100</v>
      </c>
      <c r="L105" s="36">
        <v>1003.1</v>
      </c>
      <c r="M105" s="36">
        <v>0</v>
      </c>
      <c r="N105" s="36">
        <v>55.83</v>
      </c>
      <c r="O105" s="36">
        <v>1.64</v>
      </c>
      <c r="P105" s="36">
        <v>4.17</v>
      </c>
      <c r="Q105" s="36">
        <v>4.17</v>
      </c>
      <c r="R105" s="12">
        <f t="shared" si="6"/>
        <v>6.7486427924282504</v>
      </c>
      <c r="S105" s="13">
        <f t="shared" si="7"/>
        <v>6.7486427924282504</v>
      </c>
      <c r="T105" s="13">
        <f t="shared" si="8"/>
        <v>0</v>
      </c>
    </row>
    <row r="106" spans="1:20" x14ac:dyDescent="0.25">
      <c r="A106" s="36" t="s">
        <v>171</v>
      </c>
      <c r="B106" s="36">
        <v>2021</v>
      </c>
      <c r="C106" s="36">
        <v>1</v>
      </c>
      <c r="D106" s="36">
        <v>5</v>
      </c>
      <c r="E106" s="36">
        <v>8</v>
      </c>
      <c r="F106" s="36">
        <v>1.3</v>
      </c>
      <c r="G106" s="36">
        <v>1.4</v>
      </c>
      <c r="H106" s="36">
        <v>1.39</v>
      </c>
      <c r="I106" s="36">
        <v>100</v>
      </c>
      <c r="J106" s="36">
        <v>100</v>
      </c>
      <c r="K106" s="36">
        <v>100</v>
      </c>
      <c r="L106" s="36">
        <v>1002.9</v>
      </c>
      <c r="M106" s="36">
        <v>0</v>
      </c>
      <c r="N106" s="36">
        <v>52.87</v>
      </c>
      <c r="O106" s="36">
        <v>1.63</v>
      </c>
      <c r="P106" s="36">
        <v>2.93</v>
      </c>
      <c r="Q106" s="36">
        <v>4.53</v>
      </c>
      <c r="R106" s="12">
        <f t="shared" si="6"/>
        <v>6.7438011479501947</v>
      </c>
      <c r="S106" s="13">
        <f t="shared" si="7"/>
        <v>6.7438011479501947</v>
      </c>
      <c r="T106" s="13">
        <f t="shared" si="8"/>
        <v>0</v>
      </c>
    </row>
    <row r="107" spans="1:20" x14ac:dyDescent="0.25">
      <c r="A107" s="36" t="s">
        <v>172</v>
      </c>
      <c r="B107" s="36">
        <v>2021</v>
      </c>
      <c r="C107" s="36">
        <v>1</v>
      </c>
      <c r="D107" s="36">
        <v>5</v>
      </c>
      <c r="E107" s="36">
        <v>9</v>
      </c>
      <c r="F107" s="36">
        <v>1.3</v>
      </c>
      <c r="G107" s="36">
        <v>1.4</v>
      </c>
      <c r="H107" s="36">
        <v>1.4</v>
      </c>
      <c r="I107" s="36">
        <v>100</v>
      </c>
      <c r="J107" s="36">
        <v>100</v>
      </c>
      <c r="K107" s="36">
        <v>100</v>
      </c>
      <c r="L107" s="36">
        <v>1002.85</v>
      </c>
      <c r="M107" s="36">
        <v>0</v>
      </c>
      <c r="N107" s="36">
        <v>135.44999999999999</v>
      </c>
      <c r="O107" s="36">
        <v>1.01</v>
      </c>
      <c r="P107" s="36">
        <v>1.75</v>
      </c>
      <c r="Q107" s="36">
        <v>4.37</v>
      </c>
      <c r="R107" s="12">
        <f t="shared" si="6"/>
        <v>6.7486427924282504</v>
      </c>
      <c r="S107" s="13">
        <f t="shared" si="7"/>
        <v>6.7486427924282504</v>
      </c>
      <c r="T107" s="13">
        <f t="shared" si="8"/>
        <v>0</v>
      </c>
    </row>
    <row r="108" spans="1:20" x14ac:dyDescent="0.25">
      <c r="A108" s="36" t="s">
        <v>173</v>
      </c>
      <c r="B108" s="36">
        <v>2021</v>
      </c>
      <c r="C108" s="36">
        <v>1</v>
      </c>
      <c r="D108" s="36">
        <v>5</v>
      </c>
      <c r="E108" s="36">
        <v>10</v>
      </c>
      <c r="F108" s="36">
        <v>1.4</v>
      </c>
      <c r="G108" s="36">
        <v>1.5</v>
      </c>
      <c r="H108" s="36">
        <v>1.4</v>
      </c>
      <c r="I108" s="36">
        <v>100</v>
      </c>
      <c r="J108" s="36">
        <v>100</v>
      </c>
      <c r="K108" s="36">
        <v>100</v>
      </c>
      <c r="L108" s="36">
        <v>1002.5</v>
      </c>
      <c r="M108" s="36">
        <v>0</v>
      </c>
      <c r="N108" s="36">
        <v>40.33</v>
      </c>
      <c r="O108" s="36">
        <v>1.89</v>
      </c>
      <c r="P108" s="36">
        <v>3.14</v>
      </c>
      <c r="Q108" s="36">
        <v>4.17</v>
      </c>
      <c r="R108" s="12">
        <f t="shared" si="6"/>
        <v>6.7486427924282504</v>
      </c>
      <c r="S108" s="13">
        <f t="shared" si="7"/>
        <v>6.7486427924282504</v>
      </c>
      <c r="T108" s="13">
        <f t="shared" si="8"/>
        <v>0</v>
      </c>
    </row>
    <row r="109" spans="1:20" x14ac:dyDescent="0.25">
      <c r="A109" s="36" t="s">
        <v>174</v>
      </c>
      <c r="B109" s="36">
        <v>2021</v>
      </c>
      <c r="C109" s="36">
        <v>1</v>
      </c>
      <c r="D109" s="36">
        <v>5</v>
      </c>
      <c r="E109" s="36">
        <v>11</v>
      </c>
      <c r="F109" s="36">
        <v>1.4</v>
      </c>
      <c r="G109" s="36">
        <v>1.6</v>
      </c>
      <c r="H109" s="36">
        <v>1.6</v>
      </c>
      <c r="I109" s="36">
        <v>100</v>
      </c>
      <c r="J109" s="36">
        <v>100</v>
      </c>
      <c r="K109" s="36">
        <v>100</v>
      </c>
      <c r="L109" s="36">
        <v>1002.3</v>
      </c>
      <c r="M109" s="36">
        <v>0</v>
      </c>
      <c r="N109" s="36">
        <v>79.16</v>
      </c>
      <c r="O109" s="36">
        <v>1.94</v>
      </c>
      <c r="P109" s="36">
        <v>2.88</v>
      </c>
      <c r="Q109" s="36">
        <v>3.91</v>
      </c>
      <c r="R109" s="12">
        <f t="shared" si="6"/>
        <v>6.8461242606432222</v>
      </c>
      <c r="S109" s="13">
        <f t="shared" si="7"/>
        <v>6.8461242606432222</v>
      </c>
      <c r="T109" s="13">
        <f t="shared" si="8"/>
        <v>0</v>
      </c>
    </row>
    <row r="110" spans="1:20" x14ac:dyDescent="0.25">
      <c r="A110" s="36" t="s">
        <v>175</v>
      </c>
      <c r="B110" s="36">
        <v>2021</v>
      </c>
      <c r="C110" s="36">
        <v>1</v>
      </c>
      <c r="D110" s="36">
        <v>5</v>
      </c>
      <c r="E110" s="36">
        <v>12</v>
      </c>
      <c r="F110" s="36">
        <v>1.6</v>
      </c>
      <c r="G110" s="36">
        <v>1.8</v>
      </c>
      <c r="H110" s="36">
        <v>1.7</v>
      </c>
      <c r="I110" s="36">
        <v>100</v>
      </c>
      <c r="J110" s="36">
        <v>100</v>
      </c>
      <c r="K110" s="36">
        <v>100</v>
      </c>
      <c r="L110" s="36">
        <v>1001.98</v>
      </c>
      <c r="M110" s="36">
        <v>0</v>
      </c>
      <c r="N110" s="36">
        <v>71</v>
      </c>
      <c r="O110" s="36">
        <v>2.4</v>
      </c>
      <c r="P110" s="36">
        <v>3.7</v>
      </c>
      <c r="Q110" s="36">
        <v>5.66</v>
      </c>
      <c r="R110" s="12">
        <f t="shared" si="6"/>
        <v>6.8953308940140623</v>
      </c>
      <c r="S110" s="13">
        <f t="shared" si="7"/>
        <v>6.8953308940140623</v>
      </c>
      <c r="T110" s="13">
        <f t="shared" si="8"/>
        <v>0</v>
      </c>
    </row>
    <row r="111" spans="1:20" x14ac:dyDescent="0.25">
      <c r="A111" s="36" t="s">
        <v>176</v>
      </c>
      <c r="B111" s="36">
        <v>2021</v>
      </c>
      <c r="C111" s="36">
        <v>1</v>
      </c>
      <c r="D111" s="36">
        <v>5</v>
      </c>
      <c r="E111" s="36">
        <v>13</v>
      </c>
      <c r="F111" s="36">
        <v>1.6</v>
      </c>
      <c r="G111" s="36">
        <v>1.8</v>
      </c>
      <c r="H111" s="36">
        <v>1.66</v>
      </c>
      <c r="I111" s="36">
        <v>100</v>
      </c>
      <c r="J111" s="36">
        <v>100</v>
      </c>
      <c r="K111" s="36">
        <v>100</v>
      </c>
      <c r="L111" s="36">
        <v>1001.55</v>
      </c>
      <c r="M111" s="36">
        <v>0</v>
      </c>
      <c r="N111" s="36">
        <v>85.08</v>
      </c>
      <c r="O111" s="36">
        <v>1.84</v>
      </c>
      <c r="P111" s="36">
        <v>2.93</v>
      </c>
      <c r="Q111" s="36">
        <v>5.66</v>
      </c>
      <c r="R111" s="12">
        <f t="shared" si="6"/>
        <v>6.8756107918021767</v>
      </c>
      <c r="S111" s="13">
        <f t="shared" si="7"/>
        <v>6.8756107918021767</v>
      </c>
      <c r="T111" s="13">
        <f t="shared" si="8"/>
        <v>0</v>
      </c>
    </row>
    <row r="112" spans="1:20" x14ac:dyDescent="0.25">
      <c r="A112" s="36" t="s">
        <v>177</v>
      </c>
      <c r="B112" s="36">
        <v>2021</v>
      </c>
      <c r="C112" s="36">
        <v>1</v>
      </c>
      <c r="D112" s="36">
        <v>5</v>
      </c>
      <c r="E112" s="36">
        <v>14</v>
      </c>
      <c r="F112" s="36">
        <v>1.6</v>
      </c>
      <c r="G112" s="36">
        <v>1.7</v>
      </c>
      <c r="H112" s="36">
        <v>1.6</v>
      </c>
      <c r="I112" s="36">
        <v>100</v>
      </c>
      <c r="J112" s="36">
        <v>100</v>
      </c>
      <c r="K112" s="36">
        <v>100</v>
      </c>
      <c r="L112" s="36">
        <v>1000.85</v>
      </c>
      <c r="M112" s="36">
        <v>0</v>
      </c>
      <c r="N112" s="36">
        <v>75.91</v>
      </c>
      <c r="O112" s="36">
        <v>2.0099999999999998</v>
      </c>
      <c r="P112" s="36">
        <v>3.14</v>
      </c>
      <c r="Q112" s="36">
        <v>4.68</v>
      </c>
      <c r="R112" s="12">
        <f t="shared" si="6"/>
        <v>6.8461242606432222</v>
      </c>
      <c r="S112" s="13">
        <f t="shared" si="7"/>
        <v>6.8461242606432222</v>
      </c>
      <c r="T112" s="13">
        <f t="shared" si="8"/>
        <v>0</v>
      </c>
    </row>
    <row r="113" spans="1:20" x14ac:dyDescent="0.25">
      <c r="A113" s="36" t="s">
        <v>178</v>
      </c>
      <c r="B113" s="36">
        <v>2021</v>
      </c>
      <c r="C113" s="36">
        <v>1</v>
      </c>
      <c r="D113" s="36">
        <v>5</v>
      </c>
      <c r="E113" s="36">
        <v>15</v>
      </c>
      <c r="F113" s="36">
        <v>1.6</v>
      </c>
      <c r="G113" s="36">
        <v>1.7</v>
      </c>
      <c r="H113" s="36">
        <v>1.62</v>
      </c>
      <c r="I113" s="36">
        <v>100</v>
      </c>
      <c r="J113" s="36">
        <v>100</v>
      </c>
      <c r="K113" s="36">
        <v>100</v>
      </c>
      <c r="L113" s="36">
        <v>1000.8</v>
      </c>
      <c r="M113" s="36">
        <v>0</v>
      </c>
      <c r="N113" s="36">
        <v>80.16</v>
      </c>
      <c r="O113" s="36">
        <v>2.15</v>
      </c>
      <c r="P113" s="36">
        <v>3.96</v>
      </c>
      <c r="Q113" s="36">
        <v>4.37</v>
      </c>
      <c r="R113" s="12">
        <f t="shared" si="6"/>
        <v>6.8559406395993454</v>
      </c>
      <c r="S113" s="13">
        <f t="shared" si="7"/>
        <v>6.8559406395993454</v>
      </c>
      <c r="T113" s="13">
        <f t="shared" si="8"/>
        <v>0</v>
      </c>
    </row>
    <row r="114" spans="1:20" x14ac:dyDescent="0.25">
      <c r="A114" s="36" t="s">
        <v>179</v>
      </c>
      <c r="B114" s="36">
        <v>2021</v>
      </c>
      <c r="C114" s="36">
        <v>1</v>
      </c>
      <c r="D114" s="36">
        <v>5</v>
      </c>
      <c r="E114" s="36">
        <v>16</v>
      </c>
      <c r="F114" s="36">
        <v>1.5</v>
      </c>
      <c r="G114" s="36">
        <v>1.7</v>
      </c>
      <c r="H114" s="36">
        <v>1.55</v>
      </c>
      <c r="I114" s="36">
        <v>100</v>
      </c>
      <c r="J114" s="36">
        <v>100</v>
      </c>
      <c r="K114" s="36">
        <v>100</v>
      </c>
      <c r="L114" s="36">
        <v>1000.5</v>
      </c>
      <c r="M114" s="36">
        <v>0</v>
      </c>
      <c r="N114" s="36">
        <v>60.66</v>
      </c>
      <c r="O114" s="36">
        <v>2.14</v>
      </c>
      <c r="P114" s="36">
        <v>3.04</v>
      </c>
      <c r="Q114" s="36">
        <v>5.81</v>
      </c>
      <c r="R114" s="12">
        <f t="shared" si="6"/>
        <v>6.8216377373483237</v>
      </c>
      <c r="S114" s="13">
        <f t="shared" si="7"/>
        <v>6.8216377373483237</v>
      </c>
      <c r="T114" s="13">
        <f t="shared" si="8"/>
        <v>0</v>
      </c>
    </row>
    <row r="115" spans="1:20" x14ac:dyDescent="0.25">
      <c r="A115" s="36" t="s">
        <v>180</v>
      </c>
      <c r="B115" s="36">
        <v>2021</v>
      </c>
      <c r="C115" s="36">
        <v>1</v>
      </c>
      <c r="D115" s="36">
        <v>5</v>
      </c>
      <c r="E115" s="36">
        <v>17</v>
      </c>
      <c r="F115" s="36">
        <v>1.5</v>
      </c>
      <c r="G115" s="36">
        <v>1.6</v>
      </c>
      <c r="H115" s="36">
        <v>1.6</v>
      </c>
      <c r="I115" s="36">
        <v>100</v>
      </c>
      <c r="J115" s="36">
        <v>100</v>
      </c>
      <c r="K115" s="36">
        <v>100</v>
      </c>
      <c r="L115" s="36">
        <v>1000.5</v>
      </c>
      <c r="M115" s="36">
        <v>0</v>
      </c>
      <c r="N115" s="36">
        <v>45.33</v>
      </c>
      <c r="O115" s="36">
        <v>2.41</v>
      </c>
      <c r="P115" s="36">
        <v>4.32</v>
      </c>
      <c r="Q115" s="36">
        <v>5.61</v>
      </c>
      <c r="R115" s="12">
        <f t="shared" si="6"/>
        <v>6.8461242606432222</v>
      </c>
      <c r="S115" s="13">
        <f t="shared" si="7"/>
        <v>6.8461242606432222</v>
      </c>
      <c r="T115" s="13">
        <f t="shared" si="8"/>
        <v>0</v>
      </c>
    </row>
    <row r="116" spans="1:20" x14ac:dyDescent="0.25">
      <c r="A116" s="36" t="s">
        <v>181</v>
      </c>
      <c r="B116" s="36">
        <v>2021</v>
      </c>
      <c r="C116" s="36">
        <v>1</v>
      </c>
      <c r="D116" s="36">
        <v>5</v>
      </c>
      <c r="E116" s="36">
        <v>18</v>
      </c>
      <c r="F116" s="36">
        <v>1.5</v>
      </c>
      <c r="G116" s="36">
        <v>1.6</v>
      </c>
      <c r="H116" s="36">
        <v>1.5</v>
      </c>
      <c r="I116" s="36">
        <v>100</v>
      </c>
      <c r="J116" s="36">
        <v>100</v>
      </c>
      <c r="K116" s="36">
        <v>100</v>
      </c>
      <c r="L116" s="36">
        <v>1000.36</v>
      </c>
      <c r="M116" s="36">
        <v>0</v>
      </c>
      <c r="N116" s="36">
        <v>64.66</v>
      </c>
      <c r="O116" s="36">
        <v>2.34</v>
      </c>
      <c r="P116" s="36">
        <v>4.7300000000000004</v>
      </c>
      <c r="Q116" s="36">
        <v>5.2</v>
      </c>
      <c r="R116" s="12">
        <f t="shared" si="6"/>
        <v>6.7972287928165169</v>
      </c>
      <c r="S116" s="13">
        <f t="shared" si="7"/>
        <v>6.7972287928165169</v>
      </c>
      <c r="T116" s="13">
        <f t="shared" si="8"/>
        <v>0</v>
      </c>
    </row>
    <row r="117" spans="1:20" x14ac:dyDescent="0.25">
      <c r="A117" s="36" t="s">
        <v>182</v>
      </c>
      <c r="B117" s="36">
        <v>2021</v>
      </c>
      <c r="C117" s="36">
        <v>1</v>
      </c>
      <c r="D117" s="36">
        <v>5</v>
      </c>
      <c r="E117" s="36">
        <v>19</v>
      </c>
      <c r="F117" s="36">
        <v>1.5</v>
      </c>
      <c r="G117" s="36">
        <v>1.6</v>
      </c>
      <c r="H117" s="36">
        <v>1.5</v>
      </c>
      <c r="I117" s="36">
        <v>100</v>
      </c>
      <c r="J117" s="36">
        <v>100</v>
      </c>
      <c r="K117" s="36">
        <v>100</v>
      </c>
      <c r="L117" s="36">
        <v>1000.23</v>
      </c>
      <c r="M117" s="36">
        <v>0</v>
      </c>
      <c r="N117" s="36">
        <v>84.95</v>
      </c>
      <c r="O117" s="36">
        <v>2.08</v>
      </c>
      <c r="P117" s="36">
        <v>4.68</v>
      </c>
      <c r="Q117" s="36">
        <v>7</v>
      </c>
      <c r="R117" s="12">
        <f t="shared" si="6"/>
        <v>6.7972287928165169</v>
      </c>
      <c r="S117" s="13">
        <f t="shared" si="7"/>
        <v>6.7972287928165169</v>
      </c>
      <c r="T117" s="13">
        <f t="shared" si="8"/>
        <v>0</v>
      </c>
    </row>
    <row r="118" spans="1:20" x14ac:dyDescent="0.25">
      <c r="A118" s="36" t="s">
        <v>183</v>
      </c>
      <c r="B118" s="36">
        <v>2021</v>
      </c>
      <c r="C118" s="36">
        <v>1</v>
      </c>
      <c r="D118" s="36">
        <v>5</v>
      </c>
      <c r="E118" s="36">
        <v>20</v>
      </c>
      <c r="F118" s="36">
        <v>1.4</v>
      </c>
      <c r="G118" s="36">
        <v>1.5</v>
      </c>
      <c r="H118" s="36">
        <v>1.5</v>
      </c>
      <c r="I118" s="36">
        <v>100</v>
      </c>
      <c r="J118" s="36">
        <v>100</v>
      </c>
      <c r="K118" s="36">
        <v>100</v>
      </c>
      <c r="L118" s="36">
        <v>1000.3</v>
      </c>
      <c r="M118" s="36">
        <v>0</v>
      </c>
      <c r="N118" s="36">
        <v>117.29</v>
      </c>
      <c r="O118" s="36">
        <v>1.41</v>
      </c>
      <c r="P118" s="36">
        <v>3.09</v>
      </c>
      <c r="Q118" s="36">
        <v>6.02</v>
      </c>
      <c r="R118" s="12">
        <f t="shared" si="6"/>
        <v>6.7972287928165169</v>
      </c>
      <c r="S118" s="13">
        <f t="shared" si="7"/>
        <v>6.7972287928165169</v>
      </c>
      <c r="T118" s="13">
        <f t="shared" si="8"/>
        <v>0</v>
      </c>
    </row>
    <row r="119" spans="1:20" x14ac:dyDescent="0.25">
      <c r="A119" s="36" t="s">
        <v>184</v>
      </c>
      <c r="B119" s="36">
        <v>2021</v>
      </c>
      <c r="C119" s="36">
        <v>1</v>
      </c>
      <c r="D119" s="36">
        <v>5</v>
      </c>
      <c r="E119" s="36">
        <v>21</v>
      </c>
      <c r="F119" s="36">
        <v>1.3</v>
      </c>
      <c r="G119" s="36">
        <v>1.5</v>
      </c>
      <c r="H119" s="36">
        <v>1.3</v>
      </c>
      <c r="I119" s="36">
        <v>100</v>
      </c>
      <c r="J119" s="36">
        <v>100</v>
      </c>
      <c r="K119" s="36">
        <v>100</v>
      </c>
      <c r="L119" s="36">
        <v>1000.5</v>
      </c>
      <c r="M119" s="36">
        <v>0</v>
      </c>
      <c r="N119" s="36">
        <v>55.41</v>
      </c>
      <c r="O119" s="36">
        <v>1.67</v>
      </c>
      <c r="P119" s="36">
        <v>2.4700000000000002</v>
      </c>
      <c r="Q119" s="36">
        <v>5.14</v>
      </c>
      <c r="R119" s="12">
        <f t="shared" si="6"/>
        <v>6.700364569033761</v>
      </c>
      <c r="S119" s="13">
        <f t="shared" si="7"/>
        <v>6.700364569033761</v>
      </c>
      <c r="T119" s="13">
        <f t="shared" si="8"/>
        <v>0</v>
      </c>
    </row>
    <row r="120" spans="1:20" x14ac:dyDescent="0.25">
      <c r="A120" s="36" t="s">
        <v>185</v>
      </c>
      <c r="B120" s="36">
        <v>2021</v>
      </c>
      <c r="C120" s="36">
        <v>1</v>
      </c>
      <c r="D120" s="36">
        <v>5</v>
      </c>
      <c r="E120" s="36">
        <v>22</v>
      </c>
      <c r="F120" s="36">
        <v>1</v>
      </c>
      <c r="G120" s="36">
        <v>1.3</v>
      </c>
      <c r="H120" s="36">
        <v>1.07</v>
      </c>
      <c r="I120" s="36">
        <v>100</v>
      </c>
      <c r="J120" s="36">
        <v>100</v>
      </c>
      <c r="K120" s="36">
        <v>100</v>
      </c>
      <c r="L120" s="36">
        <v>1000.6</v>
      </c>
      <c r="M120" s="36">
        <v>0</v>
      </c>
      <c r="N120" s="36">
        <v>94</v>
      </c>
      <c r="O120" s="36">
        <v>1.94</v>
      </c>
      <c r="P120" s="36">
        <v>4.9400000000000004</v>
      </c>
      <c r="Q120" s="36">
        <v>4.9400000000000004</v>
      </c>
      <c r="R120" s="12">
        <f t="shared" si="6"/>
        <v>6.5904835287210277</v>
      </c>
      <c r="S120" s="13">
        <f t="shared" si="7"/>
        <v>6.5904835287210277</v>
      </c>
      <c r="T120" s="13">
        <f t="shared" si="8"/>
        <v>0</v>
      </c>
    </row>
    <row r="121" spans="1:20" x14ac:dyDescent="0.25">
      <c r="A121" s="36" t="s">
        <v>186</v>
      </c>
      <c r="B121" s="36">
        <v>2021</v>
      </c>
      <c r="C121" s="36">
        <v>1</v>
      </c>
      <c r="D121" s="36">
        <v>5</v>
      </c>
      <c r="E121" s="36">
        <v>23</v>
      </c>
      <c r="F121" s="36">
        <v>1</v>
      </c>
      <c r="G121" s="36">
        <v>1.2</v>
      </c>
      <c r="H121" s="36">
        <v>1.1000000000000001</v>
      </c>
      <c r="I121" s="36">
        <v>99</v>
      </c>
      <c r="J121" s="36">
        <v>100</v>
      </c>
      <c r="K121" s="36">
        <v>100</v>
      </c>
      <c r="L121" s="36">
        <v>1000.71</v>
      </c>
      <c r="M121" s="36">
        <v>0</v>
      </c>
      <c r="N121" s="36">
        <v>73.08</v>
      </c>
      <c r="O121" s="36">
        <v>1.01</v>
      </c>
      <c r="P121" s="36">
        <v>2.4700000000000002</v>
      </c>
      <c r="Q121" s="36">
        <v>6.38</v>
      </c>
      <c r="R121" s="12">
        <f t="shared" si="6"/>
        <v>6.6047247295949072</v>
      </c>
      <c r="S121" s="13">
        <f t="shared" si="7"/>
        <v>6.6047247295949072</v>
      </c>
      <c r="T121" s="13">
        <f t="shared" si="8"/>
        <v>0</v>
      </c>
    </row>
    <row r="122" spans="1:20" x14ac:dyDescent="0.25">
      <c r="A122" s="36" t="s">
        <v>187</v>
      </c>
      <c r="B122" s="36">
        <v>2021</v>
      </c>
      <c r="C122" s="36">
        <v>1</v>
      </c>
      <c r="D122" s="36">
        <v>5</v>
      </c>
      <c r="E122" s="36">
        <v>24</v>
      </c>
      <c r="F122" s="36">
        <v>0.8</v>
      </c>
      <c r="G122" s="36">
        <v>1.1000000000000001</v>
      </c>
      <c r="H122" s="36">
        <v>0.81</v>
      </c>
      <c r="I122" s="36">
        <v>100</v>
      </c>
      <c r="J122" s="36">
        <v>100</v>
      </c>
      <c r="K122" s="36">
        <v>100</v>
      </c>
      <c r="L122" s="36">
        <v>1000.6</v>
      </c>
      <c r="M122" s="36">
        <v>0</v>
      </c>
      <c r="N122" s="36">
        <v>89.75</v>
      </c>
      <c r="O122" s="36">
        <v>1.29</v>
      </c>
      <c r="P122" s="36">
        <v>2.68</v>
      </c>
      <c r="Q122" s="36">
        <v>5.04</v>
      </c>
      <c r="R122" s="14">
        <f t="shared" si="6"/>
        <v>6.4681944894449499</v>
      </c>
      <c r="S122" s="15">
        <f t="shared" si="7"/>
        <v>6.4681944894449499</v>
      </c>
      <c r="T122" s="15">
        <f t="shared" si="8"/>
        <v>0</v>
      </c>
    </row>
    <row r="123" spans="1:20" x14ac:dyDescent="0.25">
      <c r="A123" s="36" t="s">
        <v>188</v>
      </c>
      <c r="B123" s="36">
        <v>2021</v>
      </c>
      <c r="C123" s="36">
        <v>1</v>
      </c>
      <c r="D123" s="36">
        <v>6</v>
      </c>
      <c r="E123" s="36">
        <v>1</v>
      </c>
      <c r="F123" s="36">
        <v>0.6</v>
      </c>
      <c r="G123" s="36">
        <v>0.9</v>
      </c>
      <c r="H123" s="36">
        <v>0.7</v>
      </c>
      <c r="I123" s="36">
        <v>99</v>
      </c>
      <c r="J123" s="36">
        <v>100</v>
      </c>
      <c r="K123" s="36">
        <v>99</v>
      </c>
      <c r="L123" s="36">
        <v>1000.38</v>
      </c>
      <c r="M123" s="36">
        <v>0</v>
      </c>
      <c r="N123" s="36">
        <v>60.33</v>
      </c>
      <c r="O123" s="36">
        <v>1.96</v>
      </c>
      <c r="P123" s="36">
        <v>3.55</v>
      </c>
      <c r="Q123" s="36">
        <v>5.25</v>
      </c>
      <c r="R123" s="12">
        <f t="shared" si="6"/>
        <v>6.4170648393085123</v>
      </c>
      <c r="S123" s="13">
        <f t="shared" si="7"/>
        <v>6.3528941909154275</v>
      </c>
      <c r="T123" s="13">
        <f t="shared" si="8"/>
        <v>6.4170648393084839E-2</v>
      </c>
    </row>
    <row r="124" spans="1:20" x14ac:dyDescent="0.25">
      <c r="A124" s="36" t="s">
        <v>189</v>
      </c>
      <c r="B124" s="36">
        <v>2021</v>
      </c>
      <c r="C124" s="36">
        <v>1</v>
      </c>
      <c r="D124" s="36">
        <v>6</v>
      </c>
      <c r="E124" s="36">
        <v>2</v>
      </c>
      <c r="F124" s="36">
        <v>0.6</v>
      </c>
      <c r="G124" s="36">
        <v>0.7</v>
      </c>
      <c r="H124" s="36">
        <v>0.6</v>
      </c>
      <c r="I124" s="36">
        <v>98</v>
      </c>
      <c r="J124" s="36">
        <v>99</v>
      </c>
      <c r="K124" s="36">
        <v>99</v>
      </c>
      <c r="L124" s="36">
        <v>1000.3</v>
      </c>
      <c r="M124" s="36">
        <v>0</v>
      </c>
      <c r="N124" s="36">
        <v>138.16</v>
      </c>
      <c r="O124" s="36">
        <v>0.7</v>
      </c>
      <c r="P124" s="36">
        <v>2.2599999999999998</v>
      </c>
      <c r="Q124" s="36">
        <v>5.3</v>
      </c>
      <c r="R124" s="12">
        <f t="shared" si="6"/>
        <v>6.3708943604366866</v>
      </c>
      <c r="S124" s="13">
        <f t="shared" si="7"/>
        <v>6.3071854168323194</v>
      </c>
      <c r="T124" s="13">
        <f t="shared" si="8"/>
        <v>6.3708943604367185E-2</v>
      </c>
    </row>
    <row r="125" spans="1:20" x14ac:dyDescent="0.25">
      <c r="A125" s="36" t="s">
        <v>190</v>
      </c>
      <c r="B125" s="36">
        <v>2021</v>
      </c>
      <c r="C125" s="36">
        <v>1</v>
      </c>
      <c r="D125" s="36">
        <v>6</v>
      </c>
      <c r="E125" s="36">
        <v>3</v>
      </c>
      <c r="F125" s="36">
        <v>0.4</v>
      </c>
      <c r="G125" s="36">
        <v>0.6</v>
      </c>
      <c r="H125" s="36">
        <v>0.5</v>
      </c>
      <c r="I125" s="36">
        <v>98</v>
      </c>
      <c r="J125" s="36">
        <v>99</v>
      </c>
      <c r="K125" s="36">
        <v>98</v>
      </c>
      <c r="L125" s="36">
        <v>1000.3</v>
      </c>
      <c r="M125" s="36">
        <v>0</v>
      </c>
      <c r="N125" s="36">
        <v>135.91</v>
      </c>
      <c r="O125" s="36">
        <v>1.1299999999999999</v>
      </c>
      <c r="P125" s="36">
        <v>2.31</v>
      </c>
      <c r="Q125" s="36">
        <v>4.22</v>
      </c>
      <c r="R125" s="12">
        <f t="shared" si="6"/>
        <v>6.3250184076534222</v>
      </c>
      <c r="S125" s="13">
        <f t="shared" si="7"/>
        <v>6.1985180395003532</v>
      </c>
      <c r="T125" s="13">
        <f t="shared" si="8"/>
        <v>0.12650036815306898</v>
      </c>
    </row>
    <row r="126" spans="1:20" x14ac:dyDescent="0.25">
      <c r="A126" s="36" t="s">
        <v>191</v>
      </c>
      <c r="B126" s="36">
        <v>2021</v>
      </c>
      <c r="C126" s="36">
        <v>1</v>
      </c>
      <c r="D126" s="36">
        <v>6</v>
      </c>
      <c r="E126" s="36">
        <v>4</v>
      </c>
      <c r="F126" s="36">
        <v>0.3</v>
      </c>
      <c r="G126" s="36">
        <v>0.5</v>
      </c>
      <c r="H126" s="36">
        <v>0.3</v>
      </c>
      <c r="I126" s="36">
        <v>97</v>
      </c>
      <c r="J126" s="36">
        <v>98</v>
      </c>
      <c r="K126" s="36">
        <v>98</v>
      </c>
      <c r="L126" s="36">
        <v>999.9</v>
      </c>
      <c r="M126" s="36">
        <v>0</v>
      </c>
      <c r="N126" s="36">
        <v>136.25</v>
      </c>
      <c r="O126" s="36">
        <v>1</v>
      </c>
      <c r="P126" s="36">
        <v>1.95</v>
      </c>
      <c r="Q126" s="36">
        <v>4.17</v>
      </c>
      <c r="R126" s="12">
        <f t="shared" si="6"/>
        <v>6.2341435970627197</v>
      </c>
      <c r="S126" s="13">
        <f t="shared" si="7"/>
        <v>6.1094607251214654</v>
      </c>
      <c r="T126" s="13">
        <f t="shared" si="8"/>
        <v>0.12468287194125427</v>
      </c>
    </row>
    <row r="127" spans="1:20" x14ac:dyDescent="0.25">
      <c r="A127" s="36" t="s">
        <v>192</v>
      </c>
      <c r="B127" s="36">
        <v>2021</v>
      </c>
      <c r="C127" s="36">
        <v>1</v>
      </c>
      <c r="D127" s="36">
        <v>6</v>
      </c>
      <c r="E127" s="36">
        <v>5</v>
      </c>
      <c r="F127" s="36">
        <v>0.1</v>
      </c>
      <c r="G127" s="36">
        <v>0.4</v>
      </c>
      <c r="H127" s="36">
        <v>0.16</v>
      </c>
      <c r="I127" s="36">
        <v>95</v>
      </c>
      <c r="J127" s="36">
        <v>98</v>
      </c>
      <c r="K127" s="36">
        <v>95</v>
      </c>
      <c r="L127" s="36">
        <v>999.7</v>
      </c>
      <c r="M127" s="36">
        <v>0</v>
      </c>
      <c r="N127" s="36">
        <v>129.16</v>
      </c>
      <c r="O127" s="36">
        <v>1.01</v>
      </c>
      <c r="P127" s="36">
        <v>1.75</v>
      </c>
      <c r="Q127" s="36">
        <v>3.45</v>
      </c>
      <c r="R127" s="12">
        <f t="shared" si="6"/>
        <v>6.1712214353946351</v>
      </c>
      <c r="S127" s="13">
        <f t="shared" si="7"/>
        <v>5.8626603636249026</v>
      </c>
      <c r="T127" s="13">
        <f t="shared" si="8"/>
        <v>0.30856107176973246</v>
      </c>
    </row>
    <row r="128" spans="1:20" x14ac:dyDescent="0.25">
      <c r="A128" s="36" t="s">
        <v>193</v>
      </c>
      <c r="B128" s="36">
        <v>2021</v>
      </c>
      <c r="C128" s="36">
        <v>1</v>
      </c>
      <c r="D128" s="36">
        <v>6</v>
      </c>
      <c r="E128" s="36">
        <v>6</v>
      </c>
      <c r="F128" s="36">
        <v>0</v>
      </c>
      <c r="G128" s="36">
        <v>0.2</v>
      </c>
      <c r="H128" s="36">
        <v>0.1</v>
      </c>
      <c r="I128" s="36">
        <v>95</v>
      </c>
      <c r="J128" s="36">
        <v>98</v>
      </c>
      <c r="K128" s="36">
        <v>98</v>
      </c>
      <c r="L128" s="36">
        <v>999.7</v>
      </c>
      <c r="M128" s="36">
        <v>0</v>
      </c>
      <c r="N128" s="36">
        <v>123</v>
      </c>
      <c r="O128" s="36">
        <v>0.66</v>
      </c>
      <c r="P128" s="36">
        <v>1.18</v>
      </c>
      <c r="Q128" s="36">
        <v>2.83</v>
      </c>
      <c r="R128" s="12">
        <f t="shared" si="6"/>
        <v>6.1444275148064964</v>
      </c>
      <c r="S128" s="13">
        <f t="shared" si="7"/>
        <v>6.0215389645103663</v>
      </c>
      <c r="T128" s="13">
        <f t="shared" si="8"/>
        <v>0.12288855029613011</v>
      </c>
    </row>
    <row r="129" spans="1:20" x14ac:dyDescent="0.25">
      <c r="A129" s="36" t="s">
        <v>194</v>
      </c>
      <c r="B129" s="36">
        <v>2021</v>
      </c>
      <c r="C129" s="36">
        <v>1</v>
      </c>
      <c r="D129" s="36">
        <v>6</v>
      </c>
      <c r="E129" s="36">
        <v>7</v>
      </c>
      <c r="F129" s="36">
        <v>-0.1</v>
      </c>
      <c r="G129" s="36">
        <v>0.1</v>
      </c>
      <c r="H129" s="36">
        <v>-0.04</v>
      </c>
      <c r="I129" s="36">
        <v>96</v>
      </c>
      <c r="J129" s="36">
        <v>98</v>
      </c>
      <c r="K129" s="36">
        <v>96</v>
      </c>
      <c r="L129" s="36">
        <v>999.5</v>
      </c>
      <c r="M129" s="36">
        <v>0</v>
      </c>
      <c r="N129" s="36">
        <v>134.37</v>
      </c>
      <c r="O129" s="36">
        <v>0.9</v>
      </c>
      <c r="P129" s="36">
        <v>1.65</v>
      </c>
      <c r="Q129" s="36">
        <v>3.34</v>
      </c>
      <c r="R129" s="12">
        <f t="shared" si="6"/>
        <v>6.0823088547973772</v>
      </c>
      <c r="S129" s="13">
        <f t="shared" si="7"/>
        <v>5.8390165006054815</v>
      </c>
      <c r="T129" s="13">
        <f t="shared" si="8"/>
        <v>0.24329235419189565</v>
      </c>
    </row>
    <row r="130" spans="1:20" x14ac:dyDescent="0.25">
      <c r="A130" s="36" t="s">
        <v>195</v>
      </c>
      <c r="B130" s="36">
        <v>2021</v>
      </c>
      <c r="C130" s="36">
        <v>1</v>
      </c>
      <c r="D130" s="36">
        <v>6</v>
      </c>
      <c r="E130" s="36">
        <v>8</v>
      </c>
      <c r="F130" s="36">
        <v>-0.1</v>
      </c>
      <c r="G130" s="36">
        <v>0.1</v>
      </c>
      <c r="H130" s="36">
        <v>0</v>
      </c>
      <c r="I130" s="36">
        <v>96</v>
      </c>
      <c r="J130" s="36">
        <v>97</v>
      </c>
      <c r="K130" s="36">
        <v>97</v>
      </c>
      <c r="L130" s="36">
        <v>999.5</v>
      </c>
      <c r="M130" s="36">
        <v>0</v>
      </c>
      <c r="N130" s="36">
        <v>120</v>
      </c>
      <c r="O130" s="36">
        <v>0.66</v>
      </c>
      <c r="P130" s="36">
        <v>1.75</v>
      </c>
      <c r="Q130" s="36">
        <v>2.93</v>
      </c>
      <c r="R130" s="12">
        <f t="shared" si="6"/>
        <v>6.1</v>
      </c>
      <c r="S130" s="13">
        <f t="shared" si="7"/>
        <v>5.9169999999999998</v>
      </c>
      <c r="T130" s="13">
        <f t="shared" si="8"/>
        <v>0.18299999999999983</v>
      </c>
    </row>
    <row r="131" spans="1:20" x14ac:dyDescent="0.25">
      <c r="A131" s="36" t="s">
        <v>196</v>
      </c>
      <c r="B131" s="36">
        <v>2021</v>
      </c>
      <c r="C131" s="36">
        <v>1</v>
      </c>
      <c r="D131" s="36">
        <v>6</v>
      </c>
      <c r="E131" s="36">
        <v>9</v>
      </c>
      <c r="F131" s="36">
        <v>-0.2</v>
      </c>
      <c r="G131" s="36">
        <v>0</v>
      </c>
      <c r="H131" s="36">
        <v>-0.1</v>
      </c>
      <c r="I131" s="36">
        <v>95</v>
      </c>
      <c r="J131" s="36">
        <v>97</v>
      </c>
      <c r="K131" s="36">
        <v>95</v>
      </c>
      <c r="L131" s="36">
        <v>999.7</v>
      </c>
      <c r="M131" s="36">
        <v>0</v>
      </c>
      <c r="N131" s="36">
        <v>125.62</v>
      </c>
      <c r="O131" s="36">
        <v>0.64</v>
      </c>
      <c r="P131" s="36">
        <v>1.29</v>
      </c>
      <c r="Q131" s="36">
        <v>2.57</v>
      </c>
      <c r="R131" s="12">
        <f t="shared" si="6"/>
        <v>6.0558573857387108</v>
      </c>
      <c r="S131" s="13">
        <f t="shared" si="7"/>
        <v>5.7530645164517749</v>
      </c>
      <c r="T131" s="13">
        <f t="shared" si="8"/>
        <v>0.30279286928693594</v>
      </c>
    </row>
    <row r="132" spans="1:20" x14ac:dyDescent="0.25">
      <c r="A132" s="36" t="s">
        <v>197</v>
      </c>
      <c r="B132" s="36">
        <v>2021</v>
      </c>
      <c r="C132" s="36">
        <v>1</v>
      </c>
      <c r="D132" s="36">
        <v>6</v>
      </c>
      <c r="E132" s="36">
        <v>10</v>
      </c>
      <c r="F132" s="36">
        <v>-0.2</v>
      </c>
      <c r="G132" s="36">
        <v>0</v>
      </c>
      <c r="H132" s="36">
        <v>-0.2</v>
      </c>
      <c r="I132" s="36">
        <v>93</v>
      </c>
      <c r="J132" s="36">
        <v>95</v>
      </c>
      <c r="K132" s="36">
        <v>95</v>
      </c>
      <c r="L132" s="36">
        <v>999.73</v>
      </c>
      <c r="M132" s="36">
        <v>0</v>
      </c>
      <c r="N132" s="36">
        <v>123.08</v>
      </c>
      <c r="O132" s="36">
        <v>0.74</v>
      </c>
      <c r="P132" s="36">
        <v>1.59</v>
      </c>
      <c r="Q132" s="36">
        <v>2.73</v>
      </c>
      <c r="R132" s="12">
        <f t="shared" si="6"/>
        <v>6.0119980933673389</v>
      </c>
      <c r="S132" s="13">
        <f t="shared" si="7"/>
        <v>5.711398188698972</v>
      </c>
      <c r="T132" s="13">
        <f t="shared" si="8"/>
        <v>0.30059990466836695</v>
      </c>
    </row>
    <row r="133" spans="1:20" x14ac:dyDescent="0.25">
      <c r="A133" s="36" t="s">
        <v>198</v>
      </c>
      <c r="B133" s="36">
        <v>2021</v>
      </c>
      <c r="C133" s="36">
        <v>1</v>
      </c>
      <c r="D133" s="36">
        <v>6</v>
      </c>
      <c r="E133" s="36">
        <v>11</v>
      </c>
      <c r="F133" s="36">
        <v>-0.4</v>
      </c>
      <c r="G133" s="36">
        <v>-0.2</v>
      </c>
      <c r="H133" s="36">
        <v>-0.2</v>
      </c>
      <c r="I133" s="36">
        <v>94</v>
      </c>
      <c r="J133" s="36">
        <v>96</v>
      </c>
      <c r="K133" s="36">
        <v>94</v>
      </c>
      <c r="L133" s="36">
        <v>999.7</v>
      </c>
      <c r="M133" s="36">
        <v>0</v>
      </c>
      <c r="N133" s="36">
        <v>122.66</v>
      </c>
      <c r="O133" s="36">
        <v>0.72</v>
      </c>
      <c r="P133" s="36">
        <v>1.18</v>
      </c>
      <c r="Q133" s="36">
        <v>2.83</v>
      </c>
      <c r="R133" s="12">
        <f t="shared" si="6"/>
        <v>6.0119980933673389</v>
      </c>
      <c r="S133" s="13">
        <f t="shared" si="7"/>
        <v>5.6512782077652979</v>
      </c>
      <c r="T133" s="13">
        <f t="shared" si="8"/>
        <v>0.36071988560204105</v>
      </c>
    </row>
    <row r="134" spans="1:20" x14ac:dyDescent="0.25">
      <c r="A134" s="36" t="s">
        <v>199</v>
      </c>
      <c r="B134" s="36">
        <v>2021</v>
      </c>
      <c r="C134" s="36">
        <v>1</v>
      </c>
      <c r="D134" s="36">
        <v>6</v>
      </c>
      <c r="E134" s="36">
        <v>12</v>
      </c>
      <c r="F134" s="36">
        <v>-0.3</v>
      </c>
      <c r="G134" s="36">
        <v>-0.1</v>
      </c>
      <c r="H134" s="36">
        <v>-0.1</v>
      </c>
      <c r="I134" s="36">
        <v>93</v>
      </c>
      <c r="J134" s="36">
        <v>96</v>
      </c>
      <c r="K134" s="36">
        <v>96</v>
      </c>
      <c r="L134" s="36">
        <v>999.2</v>
      </c>
      <c r="M134" s="36">
        <v>0</v>
      </c>
      <c r="N134" s="36">
        <v>70.540000000000006</v>
      </c>
      <c r="O134" s="36">
        <v>1.76</v>
      </c>
      <c r="P134" s="36">
        <v>2.52</v>
      </c>
      <c r="Q134" s="36">
        <v>3.04</v>
      </c>
      <c r="R134" s="12">
        <f t="shared" si="6"/>
        <v>6.0558573857387108</v>
      </c>
      <c r="S134" s="13">
        <f t="shared" si="7"/>
        <v>5.8136230903091626</v>
      </c>
      <c r="T134" s="13">
        <f t="shared" si="8"/>
        <v>0.24223429542954822</v>
      </c>
    </row>
    <row r="135" spans="1:20" x14ac:dyDescent="0.25">
      <c r="A135" s="36" t="s">
        <v>200</v>
      </c>
      <c r="B135" s="36">
        <v>2021</v>
      </c>
      <c r="C135" s="36">
        <v>1</v>
      </c>
      <c r="D135" s="36">
        <v>6</v>
      </c>
      <c r="E135" s="36">
        <v>13</v>
      </c>
      <c r="F135" s="36">
        <v>-0.1</v>
      </c>
      <c r="G135" s="36">
        <v>0.5</v>
      </c>
      <c r="H135" s="36">
        <v>0.35</v>
      </c>
      <c r="I135" s="36">
        <v>92</v>
      </c>
      <c r="J135" s="36">
        <v>96</v>
      </c>
      <c r="K135" s="36">
        <v>92</v>
      </c>
      <c r="L135" s="36">
        <v>998.97</v>
      </c>
      <c r="M135" s="36">
        <v>0</v>
      </c>
      <c r="N135" s="36">
        <v>150.91</v>
      </c>
      <c r="O135" s="36">
        <v>0.54</v>
      </c>
      <c r="P135" s="36">
        <v>1.1299999999999999</v>
      </c>
      <c r="Q135" s="36">
        <v>3.29</v>
      </c>
      <c r="R135" s="12">
        <f t="shared" si="6"/>
        <v>6.2567531673225858</v>
      </c>
      <c r="S135" s="13">
        <f t="shared" si="7"/>
        <v>5.7562129139367793</v>
      </c>
      <c r="T135" s="13">
        <f t="shared" si="8"/>
        <v>0.50054025338580654</v>
      </c>
    </row>
    <row r="136" spans="1:20" x14ac:dyDescent="0.25">
      <c r="A136" s="36" t="s">
        <v>201</v>
      </c>
      <c r="B136" s="36">
        <v>2021</v>
      </c>
      <c r="C136" s="36">
        <v>1</v>
      </c>
      <c r="D136" s="36">
        <v>6</v>
      </c>
      <c r="E136" s="36">
        <v>14</v>
      </c>
      <c r="F136" s="36">
        <v>0.3</v>
      </c>
      <c r="G136" s="36">
        <v>0.5</v>
      </c>
      <c r="H136" s="36">
        <v>0.4</v>
      </c>
      <c r="I136" s="36">
        <v>92</v>
      </c>
      <c r="J136" s="36">
        <v>93</v>
      </c>
      <c r="K136" s="36">
        <v>92.83</v>
      </c>
      <c r="L136" s="36">
        <v>998.5</v>
      </c>
      <c r="M136" s="36">
        <v>0</v>
      </c>
      <c r="N136" s="36">
        <v>100.83</v>
      </c>
      <c r="O136" s="36">
        <v>0.85</v>
      </c>
      <c r="P136" s="36">
        <v>1.44</v>
      </c>
      <c r="Q136" s="36">
        <v>2.83</v>
      </c>
      <c r="R136" s="12">
        <f t="shared" si="6"/>
        <v>6.279435358286146</v>
      </c>
      <c r="S136" s="13">
        <f t="shared" si="7"/>
        <v>5.8291998430970295</v>
      </c>
      <c r="T136" s="13">
        <f t="shared" si="8"/>
        <v>0.45023551518911642</v>
      </c>
    </row>
    <row r="137" spans="1:20" x14ac:dyDescent="0.25">
      <c r="A137" s="36" t="s">
        <v>202</v>
      </c>
      <c r="B137" s="36">
        <v>2021</v>
      </c>
      <c r="C137" s="36">
        <v>1</v>
      </c>
      <c r="D137" s="36">
        <v>6</v>
      </c>
      <c r="E137" s="36">
        <v>15</v>
      </c>
      <c r="F137" s="36">
        <v>0.2</v>
      </c>
      <c r="G137" s="36">
        <v>0.4</v>
      </c>
      <c r="H137" s="36">
        <v>0.2</v>
      </c>
      <c r="I137" s="36">
        <v>92</v>
      </c>
      <c r="J137" s="36">
        <v>95</v>
      </c>
      <c r="K137" s="36">
        <v>95</v>
      </c>
      <c r="L137" s="36">
        <v>998.2</v>
      </c>
      <c r="M137" s="36">
        <v>0</v>
      </c>
      <c r="N137" s="36">
        <v>64.2</v>
      </c>
      <c r="O137" s="36">
        <v>1.6</v>
      </c>
      <c r="P137" s="36">
        <v>2.93</v>
      </c>
      <c r="Q137" s="36">
        <v>3.04</v>
      </c>
      <c r="R137" s="12">
        <f t="shared" si="6"/>
        <v>6.1891415160856722</v>
      </c>
      <c r="S137" s="13">
        <f t="shared" si="7"/>
        <v>5.8796844402813884</v>
      </c>
      <c r="T137" s="13">
        <f t="shared" si="8"/>
        <v>0.30945707580428383</v>
      </c>
    </row>
    <row r="138" spans="1:20" x14ac:dyDescent="0.25">
      <c r="A138" s="36" t="s">
        <v>203</v>
      </c>
      <c r="B138" s="36">
        <v>2021</v>
      </c>
      <c r="C138" s="36">
        <v>1</v>
      </c>
      <c r="D138" s="36">
        <v>6</v>
      </c>
      <c r="E138" s="36">
        <v>16</v>
      </c>
      <c r="F138" s="36">
        <v>-0.1</v>
      </c>
      <c r="G138" s="36">
        <v>0.2</v>
      </c>
      <c r="H138" s="36">
        <v>0</v>
      </c>
      <c r="I138" s="36">
        <v>95</v>
      </c>
      <c r="J138" s="36">
        <v>100</v>
      </c>
      <c r="K138" s="36">
        <v>100</v>
      </c>
      <c r="L138" s="36">
        <v>998.2</v>
      </c>
      <c r="M138" s="36">
        <v>0</v>
      </c>
      <c r="N138" s="36">
        <v>87.66</v>
      </c>
      <c r="O138" s="36">
        <v>0.59</v>
      </c>
      <c r="P138" s="36">
        <v>1.18</v>
      </c>
      <c r="Q138" s="36">
        <v>2.93</v>
      </c>
      <c r="R138" s="12">
        <f t="shared" si="6"/>
        <v>6.1</v>
      </c>
      <c r="S138" s="13">
        <f t="shared" si="7"/>
        <v>6.1</v>
      </c>
      <c r="T138" s="13">
        <f t="shared" si="8"/>
        <v>0</v>
      </c>
    </row>
    <row r="139" spans="1:20" x14ac:dyDescent="0.25">
      <c r="A139" s="36" t="s">
        <v>204</v>
      </c>
      <c r="B139" s="36">
        <v>2021</v>
      </c>
      <c r="C139" s="36">
        <v>1</v>
      </c>
      <c r="D139" s="36">
        <v>6</v>
      </c>
      <c r="E139" s="36">
        <v>17</v>
      </c>
      <c r="F139" s="36">
        <v>0</v>
      </c>
      <c r="G139" s="36">
        <v>0.1</v>
      </c>
      <c r="H139" s="36">
        <v>0.1</v>
      </c>
      <c r="I139" s="36">
        <v>99</v>
      </c>
      <c r="J139" s="36">
        <v>100</v>
      </c>
      <c r="K139" s="36">
        <v>99</v>
      </c>
      <c r="L139" s="36">
        <v>997.93</v>
      </c>
      <c r="M139" s="36">
        <v>0</v>
      </c>
      <c r="N139" s="36">
        <v>80.2</v>
      </c>
      <c r="O139" s="36">
        <v>1.1200000000000001</v>
      </c>
      <c r="P139" s="36">
        <v>1.65</v>
      </c>
      <c r="Q139" s="36">
        <v>2.68</v>
      </c>
      <c r="R139" s="12">
        <f t="shared" si="6"/>
        <v>6.1444275148064964</v>
      </c>
      <c r="S139" s="13">
        <f t="shared" si="7"/>
        <v>6.0829832396584314</v>
      </c>
      <c r="T139" s="13">
        <f t="shared" si="8"/>
        <v>6.1444275148065053E-2</v>
      </c>
    </row>
    <row r="140" spans="1:20" x14ac:dyDescent="0.25">
      <c r="A140" s="36" t="s">
        <v>205</v>
      </c>
      <c r="B140" s="36">
        <v>2021</v>
      </c>
      <c r="C140" s="36">
        <v>1</v>
      </c>
      <c r="D140" s="36">
        <v>6</v>
      </c>
      <c r="E140" s="36">
        <v>18</v>
      </c>
      <c r="F140" s="36">
        <v>0.1</v>
      </c>
      <c r="G140" s="36">
        <v>0.2</v>
      </c>
      <c r="H140" s="36">
        <v>0.2</v>
      </c>
      <c r="I140" s="36">
        <v>98</v>
      </c>
      <c r="J140" s="36">
        <v>99</v>
      </c>
      <c r="K140" s="36">
        <v>98</v>
      </c>
      <c r="L140" s="36">
        <v>997.9</v>
      </c>
      <c r="M140" s="36">
        <v>0</v>
      </c>
      <c r="N140" s="36">
        <v>125.58</v>
      </c>
      <c r="O140" s="36">
        <v>0.62</v>
      </c>
      <c r="P140" s="36">
        <v>1.23</v>
      </c>
      <c r="Q140" s="36">
        <v>2.57</v>
      </c>
      <c r="R140" s="12">
        <f t="shared" si="6"/>
        <v>6.1891415160856722</v>
      </c>
      <c r="S140" s="13">
        <f t="shared" si="7"/>
        <v>6.0653586857639583</v>
      </c>
      <c r="T140" s="13">
        <f t="shared" si="8"/>
        <v>0.12378283032171389</v>
      </c>
    </row>
    <row r="141" spans="1:20" x14ac:dyDescent="0.25">
      <c r="A141" s="36" t="s">
        <v>206</v>
      </c>
      <c r="B141" s="36">
        <v>2021</v>
      </c>
      <c r="C141" s="36">
        <v>1</v>
      </c>
      <c r="D141" s="36">
        <v>6</v>
      </c>
      <c r="E141" s="36">
        <v>19</v>
      </c>
      <c r="F141" s="36">
        <v>0.2</v>
      </c>
      <c r="G141" s="36">
        <v>0.4</v>
      </c>
      <c r="H141" s="36">
        <v>0.3</v>
      </c>
      <c r="I141" s="36">
        <v>94</v>
      </c>
      <c r="J141" s="36">
        <v>98</v>
      </c>
      <c r="K141" s="36">
        <v>94</v>
      </c>
      <c r="L141" s="36">
        <v>997.54</v>
      </c>
      <c r="M141" s="36">
        <v>0</v>
      </c>
      <c r="N141" s="36">
        <v>139.33000000000001</v>
      </c>
      <c r="O141" s="36">
        <v>0.55000000000000004</v>
      </c>
      <c r="P141" s="36">
        <v>1.08</v>
      </c>
      <c r="Q141" s="36">
        <v>2.88</v>
      </c>
      <c r="R141" s="12">
        <f t="shared" si="6"/>
        <v>6.2341435970627197</v>
      </c>
      <c r="S141" s="13">
        <f t="shared" si="7"/>
        <v>5.860094981238956</v>
      </c>
      <c r="T141" s="13">
        <f t="shared" si="8"/>
        <v>0.3740486158237637</v>
      </c>
    </row>
    <row r="142" spans="1:20" x14ac:dyDescent="0.25">
      <c r="A142" s="36" t="s">
        <v>207</v>
      </c>
      <c r="B142" s="36">
        <v>2021</v>
      </c>
      <c r="C142" s="36">
        <v>1</v>
      </c>
      <c r="D142" s="36">
        <v>6</v>
      </c>
      <c r="E142" s="36">
        <v>20</v>
      </c>
      <c r="F142" s="36">
        <v>0.2</v>
      </c>
      <c r="G142" s="36">
        <v>0.4</v>
      </c>
      <c r="H142" s="36">
        <v>0.2</v>
      </c>
      <c r="I142" s="36">
        <v>94</v>
      </c>
      <c r="J142" s="36">
        <v>98</v>
      </c>
      <c r="K142" s="36">
        <v>98</v>
      </c>
      <c r="L142" s="36">
        <v>997.54</v>
      </c>
      <c r="M142" s="36">
        <v>0</v>
      </c>
      <c r="N142" s="36">
        <v>145.79</v>
      </c>
      <c r="O142" s="36">
        <v>0.5</v>
      </c>
      <c r="P142" s="36">
        <v>1.29</v>
      </c>
      <c r="Q142" s="36">
        <v>1.95</v>
      </c>
      <c r="R142" s="12">
        <f t="shared" si="6"/>
        <v>6.1891415160856722</v>
      </c>
      <c r="S142" s="13">
        <f t="shared" si="7"/>
        <v>6.0653586857639583</v>
      </c>
      <c r="T142" s="13">
        <f t="shared" si="8"/>
        <v>0.12378283032171389</v>
      </c>
    </row>
    <row r="143" spans="1:20" x14ac:dyDescent="0.25">
      <c r="A143" s="36" t="s">
        <v>208</v>
      </c>
      <c r="B143" s="36">
        <v>2021</v>
      </c>
      <c r="C143" s="36">
        <v>1</v>
      </c>
      <c r="D143" s="36">
        <v>6</v>
      </c>
      <c r="E143" s="36">
        <v>21</v>
      </c>
      <c r="F143" s="36">
        <v>0</v>
      </c>
      <c r="G143" s="36">
        <v>0.2</v>
      </c>
      <c r="H143" s="36">
        <v>0</v>
      </c>
      <c r="I143" s="36">
        <v>98</v>
      </c>
      <c r="J143" s="36">
        <v>100</v>
      </c>
      <c r="K143" s="36">
        <v>100</v>
      </c>
      <c r="L143" s="36">
        <v>997.4</v>
      </c>
      <c r="M143" s="36">
        <v>0</v>
      </c>
      <c r="N143" s="36">
        <v>72.7</v>
      </c>
      <c r="O143" s="36">
        <v>0.31</v>
      </c>
      <c r="P143" s="36">
        <v>0.62</v>
      </c>
      <c r="Q143" s="36">
        <v>1.85</v>
      </c>
      <c r="R143" s="12">
        <f t="shared" si="6"/>
        <v>6.1</v>
      </c>
      <c r="S143" s="13">
        <f t="shared" si="7"/>
        <v>6.1</v>
      </c>
      <c r="T143" s="13">
        <f t="shared" si="8"/>
        <v>0</v>
      </c>
    </row>
    <row r="144" spans="1:20" x14ac:dyDescent="0.25">
      <c r="A144" s="36" t="s">
        <v>209</v>
      </c>
      <c r="B144" s="36">
        <v>2021</v>
      </c>
      <c r="C144" s="36">
        <v>1</v>
      </c>
      <c r="D144" s="36">
        <v>6</v>
      </c>
      <c r="E144" s="36">
        <v>22</v>
      </c>
      <c r="F144" s="36">
        <v>0</v>
      </c>
      <c r="G144" s="36">
        <v>0.1</v>
      </c>
      <c r="H144" s="36">
        <v>0.1</v>
      </c>
      <c r="I144" s="36">
        <v>100</v>
      </c>
      <c r="J144" s="36">
        <v>100</v>
      </c>
      <c r="K144" s="36">
        <v>100</v>
      </c>
      <c r="L144" s="36">
        <v>997.2</v>
      </c>
      <c r="M144" s="36">
        <v>0</v>
      </c>
      <c r="N144" s="36">
        <v>151.37</v>
      </c>
      <c r="O144" s="36">
        <v>0.45</v>
      </c>
      <c r="P144" s="36">
        <v>1.18</v>
      </c>
      <c r="Q144" s="36">
        <v>1.7</v>
      </c>
      <c r="R144" s="12">
        <f t="shared" si="6"/>
        <v>6.1444275148064964</v>
      </c>
      <c r="S144" s="13">
        <f t="shared" si="7"/>
        <v>6.1444275148064964</v>
      </c>
      <c r="T144" s="13">
        <f t="shared" si="8"/>
        <v>0</v>
      </c>
    </row>
    <row r="145" spans="1:20" x14ac:dyDescent="0.25">
      <c r="A145" s="36" t="s">
        <v>210</v>
      </c>
      <c r="B145" s="36">
        <v>2021</v>
      </c>
      <c r="C145" s="36">
        <v>1</v>
      </c>
      <c r="D145" s="36">
        <v>6</v>
      </c>
      <c r="E145" s="36">
        <v>23</v>
      </c>
      <c r="F145" s="36">
        <v>0.1</v>
      </c>
      <c r="G145" s="36">
        <v>0.4</v>
      </c>
      <c r="H145" s="36">
        <v>0.39</v>
      </c>
      <c r="I145" s="36">
        <v>97</v>
      </c>
      <c r="J145" s="36">
        <v>100</v>
      </c>
      <c r="K145" s="36">
        <v>97</v>
      </c>
      <c r="L145" s="36">
        <v>997.2</v>
      </c>
      <c r="M145" s="36">
        <v>0</v>
      </c>
      <c r="N145" s="36">
        <v>126.2</v>
      </c>
      <c r="O145" s="36">
        <v>0.51</v>
      </c>
      <c r="P145" s="36">
        <v>1.39</v>
      </c>
      <c r="Q145" s="36">
        <v>2.31</v>
      </c>
      <c r="R145" s="12">
        <f t="shared" si="6"/>
        <v>6.274893100785353</v>
      </c>
      <c r="S145" s="13">
        <f t="shared" si="7"/>
        <v>6.0866463077617921</v>
      </c>
      <c r="T145" s="13">
        <f t="shared" si="8"/>
        <v>0.18824679302356095</v>
      </c>
    </row>
    <row r="146" spans="1:20" x14ac:dyDescent="0.25">
      <c r="A146" s="36" t="s">
        <v>211</v>
      </c>
      <c r="B146" s="36">
        <v>2021</v>
      </c>
      <c r="C146" s="36">
        <v>1</v>
      </c>
      <c r="D146" s="36">
        <v>6</v>
      </c>
      <c r="E146" s="36">
        <v>24</v>
      </c>
      <c r="F146" s="36">
        <v>0.3</v>
      </c>
      <c r="G146" s="36">
        <v>0.4</v>
      </c>
      <c r="H146" s="36">
        <v>0.4</v>
      </c>
      <c r="I146" s="36">
        <v>97</v>
      </c>
      <c r="J146" s="36">
        <v>99</v>
      </c>
      <c r="K146" s="36">
        <v>99</v>
      </c>
      <c r="L146" s="36">
        <v>997.1</v>
      </c>
      <c r="M146" s="36">
        <v>0</v>
      </c>
      <c r="N146" s="36">
        <v>131.44999999999999</v>
      </c>
      <c r="O146" s="36">
        <v>0.51</v>
      </c>
      <c r="P146" s="36">
        <v>0.98</v>
      </c>
      <c r="Q146" s="36">
        <v>2.21</v>
      </c>
      <c r="R146" s="14">
        <f t="shared" si="6"/>
        <v>6.279435358286146</v>
      </c>
      <c r="S146" s="15">
        <f t="shared" si="7"/>
        <v>6.2166410047032841</v>
      </c>
      <c r="T146" s="15">
        <f t="shared" si="8"/>
        <v>6.2794353582861895E-2</v>
      </c>
    </row>
    <row r="147" spans="1:20" x14ac:dyDescent="0.25">
      <c r="A147" s="36" t="s">
        <v>212</v>
      </c>
      <c r="B147" s="36">
        <v>2021</v>
      </c>
      <c r="C147" s="36">
        <v>1</v>
      </c>
      <c r="D147" s="36">
        <v>7</v>
      </c>
      <c r="E147" s="36">
        <v>1</v>
      </c>
      <c r="F147" s="36">
        <v>0.3</v>
      </c>
      <c r="G147" s="36">
        <v>0.4</v>
      </c>
      <c r="H147" s="36">
        <v>0.4</v>
      </c>
      <c r="I147" s="36">
        <v>99</v>
      </c>
      <c r="J147" s="36">
        <v>100</v>
      </c>
      <c r="K147" s="36">
        <v>100</v>
      </c>
      <c r="L147" s="36">
        <v>996.8</v>
      </c>
      <c r="M147" s="36">
        <v>0</v>
      </c>
      <c r="N147" s="36">
        <v>130.94999999999999</v>
      </c>
      <c r="O147" s="36">
        <v>0.89</v>
      </c>
      <c r="P147" s="36">
        <v>2.4700000000000002</v>
      </c>
      <c r="Q147" s="36">
        <v>2.62</v>
      </c>
      <c r="R147" s="12">
        <f t="shared" si="6"/>
        <v>6.279435358286146</v>
      </c>
      <c r="S147" s="13">
        <f t="shared" si="7"/>
        <v>6.279435358286146</v>
      </c>
      <c r="T147" s="13">
        <f t="shared" si="8"/>
        <v>0</v>
      </c>
    </row>
    <row r="148" spans="1:20" x14ac:dyDescent="0.25">
      <c r="A148" s="36" t="s">
        <v>213</v>
      </c>
      <c r="B148" s="36">
        <v>2021</v>
      </c>
      <c r="C148" s="36">
        <v>1</v>
      </c>
      <c r="D148" s="36">
        <v>7</v>
      </c>
      <c r="E148" s="36">
        <v>2</v>
      </c>
      <c r="F148" s="36">
        <v>0.4</v>
      </c>
      <c r="G148" s="36">
        <v>0.5</v>
      </c>
      <c r="H148" s="36">
        <v>0.5</v>
      </c>
      <c r="I148" s="36">
        <v>100</v>
      </c>
      <c r="J148" s="36">
        <v>100</v>
      </c>
      <c r="K148" s="36">
        <v>100</v>
      </c>
      <c r="L148" s="36">
        <v>996.5</v>
      </c>
      <c r="M148" s="36">
        <v>0</v>
      </c>
      <c r="N148" s="36">
        <v>117.08</v>
      </c>
      <c r="O148" s="36">
        <v>0.55000000000000004</v>
      </c>
      <c r="P148" s="36">
        <v>1.03</v>
      </c>
      <c r="Q148" s="36">
        <v>2.31</v>
      </c>
      <c r="R148" s="12">
        <f t="shared" si="6"/>
        <v>6.3250184076534222</v>
      </c>
      <c r="S148" s="13">
        <f t="shared" si="7"/>
        <v>6.3250184076534222</v>
      </c>
      <c r="T148" s="13">
        <f t="shared" si="8"/>
        <v>0</v>
      </c>
    </row>
    <row r="149" spans="1:20" x14ac:dyDescent="0.25">
      <c r="A149" s="36" t="s">
        <v>214</v>
      </c>
      <c r="B149" s="36">
        <v>2021</v>
      </c>
      <c r="C149" s="36">
        <v>1</v>
      </c>
      <c r="D149" s="36">
        <v>7</v>
      </c>
      <c r="E149" s="36">
        <v>3</v>
      </c>
      <c r="F149" s="36">
        <v>0.5</v>
      </c>
      <c r="G149" s="36">
        <v>0.6</v>
      </c>
      <c r="H149" s="36">
        <v>0.56999999999999995</v>
      </c>
      <c r="I149" s="36">
        <v>100</v>
      </c>
      <c r="J149" s="36">
        <v>100</v>
      </c>
      <c r="K149" s="36">
        <v>100</v>
      </c>
      <c r="L149" s="36">
        <v>995.9</v>
      </c>
      <c r="M149" s="36">
        <v>0</v>
      </c>
      <c r="N149" s="36">
        <v>169.08</v>
      </c>
      <c r="O149" s="36">
        <v>0.34</v>
      </c>
      <c r="P149" s="36">
        <v>1.18</v>
      </c>
      <c r="Q149" s="36">
        <v>1.75</v>
      </c>
      <c r="R149" s="12">
        <f t="shared" si="6"/>
        <v>6.3571007233373864</v>
      </c>
      <c r="S149" s="13">
        <f t="shared" si="7"/>
        <v>6.3571007233373864</v>
      </c>
      <c r="T149" s="13">
        <f t="shared" si="8"/>
        <v>0</v>
      </c>
    </row>
    <row r="150" spans="1:20" x14ac:dyDescent="0.25">
      <c r="A150" s="36" t="s">
        <v>215</v>
      </c>
      <c r="B150" s="36">
        <v>2021</v>
      </c>
      <c r="C150" s="36">
        <v>1</v>
      </c>
      <c r="D150" s="36">
        <v>7</v>
      </c>
      <c r="E150" s="36">
        <v>4</v>
      </c>
      <c r="F150" s="36">
        <v>0.5</v>
      </c>
      <c r="G150" s="36">
        <v>0.6</v>
      </c>
      <c r="H150" s="36">
        <v>0.6</v>
      </c>
      <c r="I150" s="36">
        <v>100</v>
      </c>
      <c r="J150" s="36">
        <v>100</v>
      </c>
      <c r="K150" s="36">
        <v>100</v>
      </c>
      <c r="L150" s="36">
        <v>995.4</v>
      </c>
      <c r="M150" s="36">
        <v>0</v>
      </c>
      <c r="N150" s="36">
        <v>82.04</v>
      </c>
      <c r="O150" s="36">
        <v>0.64</v>
      </c>
      <c r="P150" s="36">
        <v>1.44</v>
      </c>
      <c r="Q150" s="36">
        <v>2.2599999999999998</v>
      </c>
      <c r="R150" s="12">
        <f t="shared" si="6"/>
        <v>6.3708943604366866</v>
      </c>
      <c r="S150" s="13">
        <f t="shared" si="7"/>
        <v>6.3708943604366866</v>
      </c>
      <c r="T150" s="13">
        <f t="shared" si="8"/>
        <v>0</v>
      </c>
    </row>
    <row r="151" spans="1:20" x14ac:dyDescent="0.25">
      <c r="A151" s="36" t="s">
        <v>216</v>
      </c>
      <c r="B151" s="36">
        <v>2021</v>
      </c>
      <c r="C151" s="36">
        <v>1</v>
      </c>
      <c r="D151" s="36">
        <v>7</v>
      </c>
      <c r="E151" s="36">
        <v>5</v>
      </c>
      <c r="F151" s="36">
        <v>0.5</v>
      </c>
      <c r="G151" s="36">
        <v>0.6</v>
      </c>
      <c r="H151" s="36">
        <v>0.6</v>
      </c>
      <c r="I151" s="36">
        <v>100</v>
      </c>
      <c r="J151" s="36">
        <v>100</v>
      </c>
      <c r="K151" s="36">
        <v>100</v>
      </c>
      <c r="L151" s="36">
        <v>995.1</v>
      </c>
      <c r="M151" s="36">
        <v>0</v>
      </c>
      <c r="N151" s="36">
        <v>112.58</v>
      </c>
      <c r="O151" s="36">
        <v>0.49</v>
      </c>
      <c r="P151" s="36">
        <v>1.18</v>
      </c>
      <c r="Q151" s="36">
        <v>2.31</v>
      </c>
      <c r="R151" s="12">
        <f t="shared" si="6"/>
        <v>6.3708943604366866</v>
      </c>
      <c r="S151" s="13">
        <f t="shared" si="7"/>
        <v>6.3708943604366866</v>
      </c>
      <c r="T151" s="13">
        <f t="shared" si="8"/>
        <v>0</v>
      </c>
    </row>
    <row r="152" spans="1:20" x14ac:dyDescent="0.25">
      <c r="A152" s="36" t="s">
        <v>217</v>
      </c>
      <c r="B152" s="36">
        <v>2021</v>
      </c>
      <c r="C152" s="36">
        <v>1</v>
      </c>
      <c r="D152" s="36">
        <v>7</v>
      </c>
      <c r="E152" s="36">
        <v>6</v>
      </c>
      <c r="F152" s="36">
        <v>0.6</v>
      </c>
      <c r="G152" s="36">
        <v>0.7</v>
      </c>
      <c r="H152" s="36">
        <v>0.6</v>
      </c>
      <c r="I152" s="36">
        <v>100</v>
      </c>
      <c r="J152" s="36">
        <v>100</v>
      </c>
      <c r="K152" s="36">
        <v>100</v>
      </c>
      <c r="L152" s="36">
        <v>994.3</v>
      </c>
      <c r="M152" s="36">
        <v>0</v>
      </c>
      <c r="N152" s="36">
        <v>48.04</v>
      </c>
      <c r="O152" s="36">
        <v>1.1100000000000001</v>
      </c>
      <c r="P152" s="36">
        <v>1.75</v>
      </c>
      <c r="Q152" s="36">
        <v>2.06</v>
      </c>
      <c r="R152" s="12">
        <f t="shared" si="6"/>
        <v>6.3708943604366866</v>
      </c>
      <c r="S152" s="13">
        <f t="shared" si="7"/>
        <v>6.3708943604366866</v>
      </c>
      <c r="T152" s="13">
        <f t="shared" si="8"/>
        <v>0</v>
      </c>
    </row>
    <row r="153" spans="1:20" x14ac:dyDescent="0.25">
      <c r="A153" s="36" t="s">
        <v>218</v>
      </c>
      <c r="B153" s="36">
        <v>2021</v>
      </c>
      <c r="C153" s="36">
        <v>1</v>
      </c>
      <c r="D153" s="36">
        <v>7</v>
      </c>
      <c r="E153" s="36">
        <v>7</v>
      </c>
      <c r="F153" s="36">
        <v>0.6</v>
      </c>
      <c r="G153" s="36">
        <v>0.7</v>
      </c>
      <c r="H153" s="36">
        <v>0.6</v>
      </c>
      <c r="I153" s="36">
        <v>99</v>
      </c>
      <c r="J153" s="36">
        <v>100</v>
      </c>
      <c r="K153" s="36">
        <v>100</v>
      </c>
      <c r="L153" s="36">
        <v>994.3</v>
      </c>
      <c r="M153" s="36">
        <v>0</v>
      </c>
      <c r="N153" s="36">
        <v>132.83000000000001</v>
      </c>
      <c r="O153" s="36">
        <v>0.57999999999999996</v>
      </c>
      <c r="P153" s="36">
        <v>1.54</v>
      </c>
      <c r="Q153" s="36">
        <v>1.95</v>
      </c>
      <c r="R153" s="12">
        <f t="shared" si="6"/>
        <v>6.3708943604366866</v>
      </c>
      <c r="S153" s="13">
        <f t="shared" si="7"/>
        <v>6.3708943604366866</v>
      </c>
      <c r="T153" s="13">
        <f t="shared" si="8"/>
        <v>0</v>
      </c>
    </row>
    <row r="154" spans="1:20" x14ac:dyDescent="0.25">
      <c r="A154" s="36" t="s">
        <v>219</v>
      </c>
      <c r="B154" s="36">
        <v>2021</v>
      </c>
      <c r="C154" s="36">
        <v>1</v>
      </c>
      <c r="D154" s="36">
        <v>7</v>
      </c>
      <c r="E154" s="36">
        <v>8</v>
      </c>
      <c r="F154" s="36">
        <v>0.4</v>
      </c>
      <c r="G154" s="36">
        <v>0.6</v>
      </c>
      <c r="H154" s="36">
        <v>0.5</v>
      </c>
      <c r="I154" s="36">
        <v>100</v>
      </c>
      <c r="J154" s="36">
        <v>100</v>
      </c>
      <c r="K154" s="36">
        <v>100</v>
      </c>
      <c r="L154" s="36">
        <v>994.3</v>
      </c>
      <c r="M154" s="36">
        <v>0.25</v>
      </c>
      <c r="N154" s="36">
        <v>148.25</v>
      </c>
      <c r="O154" s="36">
        <v>0.8</v>
      </c>
      <c r="P154" s="36">
        <v>1.49</v>
      </c>
      <c r="Q154" s="36">
        <v>2.31</v>
      </c>
      <c r="R154" s="12">
        <f t="shared" si="6"/>
        <v>6.3250184076534222</v>
      </c>
      <c r="S154" s="13">
        <f t="shared" si="7"/>
        <v>6.3250184076534222</v>
      </c>
      <c r="T154" s="13">
        <f t="shared" si="8"/>
        <v>0</v>
      </c>
    </row>
    <row r="155" spans="1:20" x14ac:dyDescent="0.25">
      <c r="A155" s="36" t="s">
        <v>220</v>
      </c>
      <c r="B155" s="36">
        <v>2021</v>
      </c>
      <c r="C155" s="36">
        <v>1</v>
      </c>
      <c r="D155" s="36">
        <v>7</v>
      </c>
      <c r="E155" s="36">
        <v>9</v>
      </c>
      <c r="F155" s="36">
        <v>0.4</v>
      </c>
      <c r="G155" s="36">
        <v>0.5</v>
      </c>
      <c r="H155" s="36">
        <v>0.47</v>
      </c>
      <c r="I155" s="36">
        <v>100</v>
      </c>
      <c r="J155" s="36">
        <v>100</v>
      </c>
      <c r="K155" s="36">
        <v>100</v>
      </c>
      <c r="L155" s="36">
        <v>994.43</v>
      </c>
      <c r="M155" s="36">
        <v>0.51</v>
      </c>
      <c r="N155" s="36">
        <v>124.45</v>
      </c>
      <c r="O155" s="36">
        <v>0.23</v>
      </c>
      <c r="P155" s="36">
        <v>0.67</v>
      </c>
      <c r="Q155" s="36">
        <v>1.59</v>
      </c>
      <c r="R155" s="12">
        <f t="shared" si="6"/>
        <v>6.3113128116223187</v>
      </c>
      <c r="S155" s="13">
        <f t="shared" si="7"/>
        <v>6.3113128116223187</v>
      </c>
      <c r="T155" s="13">
        <f t="shared" si="8"/>
        <v>0</v>
      </c>
    </row>
    <row r="156" spans="1:20" x14ac:dyDescent="0.25">
      <c r="A156" s="36" t="s">
        <v>221</v>
      </c>
      <c r="B156" s="36">
        <v>2021</v>
      </c>
      <c r="C156" s="36">
        <v>1</v>
      </c>
      <c r="D156" s="36">
        <v>7</v>
      </c>
      <c r="E156" s="36">
        <v>10</v>
      </c>
      <c r="F156" s="36">
        <v>0.4</v>
      </c>
      <c r="G156" s="36">
        <v>0.6</v>
      </c>
      <c r="H156" s="36">
        <v>0.5</v>
      </c>
      <c r="I156" s="36">
        <v>100</v>
      </c>
      <c r="J156" s="36">
        <v>100</v>
      </c>
      <c r="K156" s="36">
        <v>100</v>
      </c>
      <c r="L156" s="36">
        <v>994.3</v>
      </c>
      <c r="M156" s="36">
        <v>0.51</v>
      </c>
      <c r="N156" s="36">
        <v>94.58</v>
      </c>
      <c r="O156" s="36">
        <v>1</v>
      </c>
      <c r="P156" s="36">
        <v>1.8</v>
      </c>
      <c r="Q156" s="36">
        <v>1.8</v>
      </c>
      <c r="R156" s="12">
        <f t="shared" ref="R156:R219" si="9">6.1*(10^((7.63*H156)/(242+H156)))</f>
        <v>6.3250184076534222</v>
      </c>
      <c r="S156" s="13">
        <f t="shared" ref="S156:S219" si="10">R156*(K156/100)</f>
        <v>6.3250184076534222</v>
      </c>
      <c r="T156" s="13">
        <f t="shared" ref="T156:T219" si="11">R156-S156</f>
        <v>0</v>
      </c>
    </row>
    <row r="157" spans="1:20" x14ac:dyDescent="0.25">
      <c r="A157" s="36" t="s">
        <v>222</v>
      </c>
      <c r="B157" s="36">
        <v>2021</v>
      </c>
      <c r="C157" s="36">
        <v>1</v>
      </c>
      <c r="D157" s="36">
        <v>7</v>
      </c>
      <c r="E157" s="36">
        <v>11</v>
      </c>
      <c r="F157" s="36">
        <v>0.4</v>
      </c>
      <c r="G157" s="36">
        <v>0.6</v>
      </c>
      <c r="H157" s="36">
        <v>0.5</v>
      </c>
      <c r="I157" s="36">
        <v>100</v>
      </c>
      <c r="J157" s="36">
        <v>100</v>
      </c>
      <c r="K157" s="36">
        <v>100</v>
      </c>
      <c r="L157" s="36">
        <v>994.3</v>
      </c>
      <c r="M157" s="36">
        <v>0.25</v>
      </c>
      <c r="N157" s="36">
        <v>173.91</v>
      </c>
      <c r="O157" s="36">
        <v>0.38</v>
      </c>
      <c r="P157" s="36">
        <v>0.67</v>
      </c>
      <c r="Q157" s="36">
        <v>3.04</v>
      </c>
      <c r="R157" s="12">
        <f t="shared" si="9"/>
        <v>6.3250184076534222</v>
      </c>
      <c r="S157" s="13">
        <f t="shared" si="10"/>
        <v>6.3250184076534222</v>
      </c>
      <c r="T157" s="13">
        <f t="shared" si="11"/>
        <v>0</v>
      </c>
    </row>
    <row r="158" spans="1:20" x14ac:dyDescent="0.25">
      <c r="A158" s="36" t="s">
        <v>223</v>
      </c>
      <c r="B158" s="36">
        <v>2021</v>
      </c>
      <c r="C158" s="36">
        <v>1</v>
      </c>
      <c r="D158" s="36">
        <v>7</v>
      </c>
      <c r="E158" s="36">
        <v>12</v>
      </c>
      <c r="F158" s="36">
        <v>0.5</v>
      </c>
      <c r="G158" s="36">
        <v>0.8</v>
      </c>
      <c r="H158" s="36">
        <v>0.6</v>
      </c>
      <c r="I158" s="36">
        <v>100</v>
      </c>
      <c r="J158" s="36">
        <v>100</v>
      </c>
      <c r="K158" s="36">
        <v>100</v>
      </c>
      <c r="L158" s="36">
        <v>993.7</v>
      </c>
      <c r="M158" s="36">
        <v>0.26</v>
      </c>
      <c r="N158" s="36">
        <v>173.5</v>
      </c>
      <c r="O158" s="36">
        <v>0.35</v>
      </c>
      <c r="P158" s="36">
        <v>0.87</v>
      </c>
      <c r="Q158" s="36">
        <v>2.16</v>
      </c>
      <c r="R158" s="12">
        <f t="shared" si="9"/>
        <v>6.3708943604366866</v>
      </c>
      <c r="S158" s="13">
        <f t="shared" si="10"/>
        <v>6.3708943604366866</v>
      </c>
      <c r="T158" s="13">
        <f t="shared" si="11"/>
        <v>0</v>
      </c>
    </row>
    <row r="159" spans="1:20" x14ac:dyDescent="0.25">
      <c r="A159" s="36" t="s">
        <v>224</v>
      </c>
      <c r="B159" s="36">
        <v>2021</v>
      </c>
      <c r="C159" s="36">
        <v>1</v>
      </c>
      <c r="D159" s="36">
        <v>7</v>
      </c>
      <c r="E159" s="36">
        <v>13</v>
      </c>
      <c r="F159" s="36">
        <v>0.6</v>
      </c>
      <c r="G159" s="36">
        <v>0.9</v>
      </c>
      <c r="H159" s="36">
        <v>0.7</v>
      </c>
      <c r="I159" s="36">
        <v>100</v>
      </c>
      <c r="J159" s="36">
        <v>100</v>
      </c>
      <c r="K159" s="36">
        <v>100</v>
      </c>
      <c r="L159" s="36">
        <v>993.59</v>
      </c>
      <c r="M159" s="36">
        <v>0</v>
      </c>
      <c r="N159" s="36">
        <v>97.95</v>
      </c>
      <c r="O159" s="36">
        <v>0.21</v>
      </c>
      <c r="P159" s="36">
        <v>0.41</v>
      </c>
      <c r="Q159" s="36">
        <v>1.65</v>
      </c>
      <c r="R159" s="12">
        <f t="shared" si="9"/>
        <v>6.4170648393085123</v>
      </c>
      <c r="S159" s="13">
        <f t="shared" si="10"/>
        <v>6.4170648393085123</v>
      </c>
      <c r="T159" s="13">
        <f t="shared" si="11"/>
        <v>0</v>
      </c>
    </row>
    <row r="160" spans="1:20" x14ac:dyDescent="0.25">
      <c r="A160" s="36" t="s">
        <v>225</v>
      </c>
      <c r="B160" s="36">
        <v>2021</v>
      </c>
      <c r="C160" s="36">
        <v>1</v>
      </c>
      <c r="D160" s="36">
        <v>7</v>
      </c>
      <c r="E160" s="36">
        <v>14</v>
      </c>
      <c r="F160" s="36">
        <v>0.7</v>
      </c>
      <c r="G160" s="36">
        <v>0.9</v>
      </c>
      <c r="H160" s="36">
        <v>0.8</v>
      </c>
      <c r="I160" s="36">
        <v>100</v>
      </c>
      <c r="J160" s="36">
        <v>100</v>
      </c>
      <c r="K160" s="36">
        <v>100</v>
      </c>
      <c r="L160" s="36">
        <v>992.91</v>
      </c>
      <c r="M160" s="36">
        <v>0</v>
      </c>
      <c r="N160" s="36">
        <v>144.33000000000001</v>
      </c>
      <c r="O160" s="36">
        <v>0.94</v>
      </c>
      <c r="P160" s="36">
        <v>2.06</v>
      </c>
      <c r="Q160" s="36">
        <v>2.06</v>
      </c>
      <c r="R160" s="12">
        <f t="shared" si="9"/>
        <v>6.4635314743677075</v>
      </c>
      <c r="S160" s="13">
        <f t="shared" si="10"/>
        <v>6.4635314743677075</v>
      </c>
      <c r="T160" s="13">
        <f t="shared" si="11"/>
        <v>0</v>
      </c>
    </row>
    <row r="161" spans="1:20" x14ac:dyDescent="0.25">
      <c r="A161" s="36" t="s">
        <v>226</v>
      </c>
      <c r="B161" s="36">
        <v>2021</v>
      </c>
      <c r="C161" s="36">
        <v>1</v>
      </c>
      <c r="D161" s="36">
        <v>7</v>
      </c>
      <c r="E161" s="36">
        <v>15</v>
      </c>
      <c r="F161" s="36">
        <v>0.6</v>
      </c>
      <c r="G161" s="36">
        <v>0.9</v>
      </c>
      <c r="H161" s="36">
        <v>0.6</v>
      </c>
      <c r="I161" s="36">
        <v>100</v>
      </c>
      <c r="J161" s="36">
        <v>100</v>
      </c>
      <c r="K161" s="36">
        <v>100</v>
      </c>
      <c r="L161" s="36">
        <v>992.91</v>
      </c>
      <c r="M161" s="36">
        <v>0</v>
      </c>
      <c r="N161" s="36">
        <v>136.91</v>
      </c>
      <c r="O161" s="36">
        <v>0.96</v>
      </c>
      <c r="P161" s="36">
        <v>1.8</v>
      </c>
      <c r="Q161" s="36">
        <v>2.0099999999999998</v>
      </c>
      <c r="R161" s="12">
        <f t="shared" si="9"/>
        <v>6.3708943604366866</v>
      </c>
      <c r="S161" s="13">
        <f t="shared" si="10"/>
        <v>6.3708943604366866</v>
      </c>
      <c r="T161" s="13">
        <f t="shared" si="11"/>
        <v>0</v>
      </c>
    </row>
    <row r="162" spans="1:20" x14ac:dyDescent="0.25">
      <c r="A162" s="36" t="s">
        <v>227</v>
      </c>
      <c r="B162" s="36">
        <v>2021</v>
      </c>
      <c r="C162" s="36">
        <v>1</v>
      </c>
      <c r="D162" s="36">
        <v>7</v>
      </c>
      <c r="E162" s="36">
        <v>16</v>
      </c>
      <c r="F162" s="36">
        <v>0.5</v>
      </c>
      <c r="G162" s="36">
        <v>0.7</v>
      </c>
      <c r="H162" s="36">
        <v>0.57999999999999996</v>
      </c>
      <c r="I162" s="36">
        <v>100</v>
      </c>
      <c r="J162" s="36">
        <v>100</v>
      </c>
      <c r="K162" s="36">
        <v>100</v>
      </c>
      <c r="L162" s="36">
        <v>992.9</v>
      </c>
      <c r="M162" s="36">
        <v>0</v>
      </c>
      <c r="N162" s="36">
        <v>158.41</v>
      </c>
      <c r="O162" s="36">
        <v>0.56000000000000005</v>
      </c>
      <c r="P162" s="36">
        <v>1.08</v>
      </c>
      <c r="Q162" s="36">
        <v>1.65</v>
      </c>
      <c r="R162" s="12">
        <f t="shared" si="9"/>
        <v>6.3616956598252461</v>
      </c>
      <c r="S162" s="13">
        <f t="shared" si="10"/>
        <v>6.3616956598252461</v>
      </c>
      <c r="T162" s="13">
        <f t="shared" si="11"/>
        <v>0</v>
      </c>
    </row>
    <row r="163" spans="1:20" x14ac:dyDescent="0.25">
      <c r="A163" s="36" t="s">
        <v>228</v>
      </c>
      <c r="B163" s="36">
        <v>2021</v>
      </c>
      <c r="C163" s="36">
        <v>1</v>
      </c>
      <c r="D163" s="36">
        <v>7</v>
      </c>
      <c r="E163" s="36">
        <v>17</v>
      </c>
      <c r="F163" s="36">
        <v>0.5</v>
      </c>
      <c r="G163" s="36">
        <v>0.6</v>
      </c>
      <c r="H163" s="36">
        <v>0.6</v>
      </c>
      <c r="I163" s="36">
        <v>100</v>
      </c>
      <c r="J163" s="36">
        <v>100</v>
      </c>
      <c r="K163" s="36">
        <v>100</v>
      </c>
      <c r="L163" s="36">
        <v>992.9</v>
      </c>
      <c r="M163" s="36">
        <v>0</v>
      </c>
      <c r="N163" s="36">
        <v>188.04</v>
      </c>
      <c r="O163" s="36">
        <v>0.32</v>
      </c>
      <c r="P163" s="36">
        <v>0.56999999999999995</v>
      </c>
      <c r="Q163" s="36">
        <v>1.54</v>
      </c>
      <c r="R163" s="12">
        <f t="shared" si="9"/>
        <v>6.3708943604366866</v>
      </c>
      <c r="S163" s="13">
        <f t="shared" si="10"/>
        <v>6.3708943604366866</v>
      </c>
      <c r="T163" s="13">
        <f t="shared" si="11"/>
        <v>0</v>
      </c>
    </row>
    <row r="164" spans="1:20" x14ac:dyDescent="0.25">
      <c r="A164" s="36" t="s">
        <v>229</v>
      </c>
      <c r="B164" s="36">
        <v>2021</v>
      </c>
      <c r="C164" s="36">
        <v>1</v>
      </c>
      <c r="D164" s="36">
        <v>7</v>
      </c>
      <c r="E164" s="36">
        <v>18</v>
      </c>
      <c r="F164" s="36">
        <v>0.5</v>
      </c>
      <c r="G164" s="36">
        <v>0.7</v>
      </c>
      <c r="H164" s="36">
        <v>0.6</v>
      </c>
      <c r="I164" s="36">
        <v>100</v>
      </c>
      <c r="J164" s="36">
        <v>100</v>
      </c>
      <c r="K164" s="36">
        <v>100</v>
      </c>
      <c r="L164" s="36">
        <v>992.6</v>
      </c>
      <c r="M164" s="36">
        <v>0</v>
      </c>
      <c r="N164" s="36">
        <v>124.41</v>
      </c>
      <c r="O164" s="36">
        <v>0.52</v>
      </c>
      <c r="P164" s="36">
        <v>1.08</v>
      </c>
      <c r="Q164" s="36">
        <v>2.16</v>
      </c>
      <c r="R164" s="12">
        <f t="shared" si="9"/>
        <v>6.3708943604366866</v>
      </c>
      <c r="S164" s="13">
        <f t="shared" si="10"/>
        <v>6.3708943604366866</v>
      </c>
      <c r="T164" s="13">
        <f t="shared" si="11"/>
        <v>0</v>
      </c>
    </row>
    <row r="165" spans="1:20" x14ac:dyDescent="0.25">
      <c r="A165" s="36" t="s">
        <v>230</v>
      </c>
      <c r="B165" s="36">
        <v>2021</v>
      </c>
      <c r="C165" s="36">
        <v>1</v>
      </c>
      <c r="D165" s="36">
        <v>7</v>
      </c>
      <c r="E165" s="36">
        <v>19</v>
      </c>
      <c r="F165" s="36">
        <v>0.4</v>
      </c>
      <c r="G165" s="36">
        <v>0.6</v>
      </c>
      <c r="H165" s="36">
        <v>0.4</v>
      </c>
      <c r="I165" s="36">
        <v>100</v>
      </c>
      <c r="J165" s="36">
        <v>100</v>
      </c>
      <c r="K165" s="36">
        <v>100</v>
      </c>
      <c r="L165" s="36">
        <v>992.6</v>
      </c>
      <c r="M165" s="36">
        <v>0.25</v>
      </c>
      <c r="N165" s="36">
        <v>64.08</v>
      </c>
      <c r="O165" s="36">
        <v>0.77</v>
      </c>
      <c r="P165" s="36">
        <v>1.39</v>
      </c>
      <c r="Q165" s="36">
        <v>2.0099999999999998</v>
      </c>
      <c r="R165" s="12">
        <f t="shared" si="9"/>
        <v>6.279435358286146</v>
      </c>
      <c r="S165" s="13">
        <f t="shared" si="10"/>
        <v>6.279435358286146</v>
      </c>
      <c r="T165" s="13">
        <f t="shared" si="11"/>
        <v>0</v>
      </c>
    </row>
    <row r="166" spans="1:20" x14ac:dyDescent="0.25">
      <c r="A166" s="36" t="s">
        <v>231</v>
      </c>
      <c r="B166" s="36">
        <v>2021</v>
      </c>
      <c r="C166" s="36">
        <v>1</v>
      </c>
      <c r="D166" s="36">
        <v>7</v>
      </c>
      <c r="E166" s="36">
        <v>20</v>
      </c>
      <c r="F166" s="36">
        <v>0.3</v>
      </c>
      <c r="G166" s="36">
        <v>0.4</v>
      </c>
      <c r="H166" s="36">
        <v>0.3</v>
      </c>
      <c r="I166" s="36">
        <v>100</v>
      </c>
      <c r="J166" s="36">
        <v>100</v>
      </c>
      <c r="K166" s="36">
        <v>100</v>
      </c>
      <c r="L166" s="36">
        <v>992.6</v>
      </c>
      <c r="M166" s="36">
        <v>0.26</v>
      </c>
      <c r="N166" s="36">
        <v>57.75</v>
      </c>
      <c r="O166" s="36">
        <v>0.44</v>
      </c>
      <c r="P166" s="36">
        <v>0.98</v>
      </c>
      <c r="Q166" s="36">
        <v>2.11</v>
      </c>
      <c r="R166" s="12">
        <f t="shared" si="9"/>
        <v>6.2341435970627197</v>
      </c>
      <c r="S166" s="13">
        <f t="shared" si="10"/>
        <v>6.2341435970627197</v>
      </c>
      <c r="T166" s="13">
        <f t="shared" si="11"/>
        <v>0</v>
      </c>
    </row>
    <row r="167" spans="1:20" x14ac:dyDescent="0.25">
      <c r="A167" s="36" t="s">
        <v>232</v>
      </c>
      <c r="B167" s="36">
        <v>2021</v>
      </c>
      <c r="C167" s="36">
        <v>1</v>
      </c>
      <c r="D167" s="36">
        <v>7</v>
      </c>
      <c r="E167" s="36">
        <v>21</v>
      </c>
      <c r="F167" s="36">
        <v>0.3</v>
      </c>
      <c r="G167" s="36">
        <v>0.4</v>
      </c>
      <c r="H167" s="36">
        <v>0.3</v>
      </c>
      <c r="I167" s="36">
        <v>100</v>
      </c>
      <c r="J167" s="36">
        <v>100</v>
      </c>
      <c r="K167" s="36">
        <v>100</v>
      </c>
      <c r="L167" s="36">
        <v>992.6</v>
      </c>
      <c r="M167" s="36">
        <v>0.5</v>
      </c>
      <c r="N167" s="36">
        <v>86.04</v>
      </c>
      <c r="O167" s="36">
        <v>0.25</v>
      </c>
      <c r="P167" s="36">
        <v>0.72</v>
      </c>
      <c r="Q167" s="36">
        <v>1.54</v>
      </c>
      <c r="R167" s="12">
        <f t="shared" si="9"/>
        <v>6.2341435970627197</v>
      </c>
      <c r="S167" s="13">
        <f t="shared" si="10"/>
        <v>6.2341435970627197</v>
      </c>
      <c r="T167" s="13">
        <f t="shared" si="11"/>
        <v>0</v>
      </c>
    </row>
    <row r="168" spans="1:20" x14ac:dyDescent="0.25">
      <c r="A168" s="36" t="s">
        <v>233</v>
      </c>
      <c r="B168" s="36">
        <v>2021</v>
      </c>
      <c r="C168" s="36">
        <v>1</v>
      </c>
      <c r="D168" s="36">
        <v>7</v>
      </c>
      <c r="E168" s="36">
        <v>22</v>
      </c>
      <c r="F168" s="36">
        <v>0.2</v>
      </c>
      <c r="G168" s="36">
        <v>0.3</v>
      </c>
      <c r="H168" s="36">
        <v>0.28999999999999998</v>
      </c>
      <c r="I168" s="36">
        <v>100</v>
      </c>
      <c r="J168" s="36">
        <v>100</v>
      </c>
      <c r="K168" s="36">
        <v>100</v>
      </c>
      <c r="L168" s="36">
        <v>992.8</v>
      </c>
      <c r="M168" s="36">
        <v>0.51</v>
      </c>
      <c r="N168" s="36">
        <v>130.12</v>
      </c>
      <c r="O168" s="36">
        <v>0.34</v>
      </c>
      <c r="P168" s="36">
        <v>0.56999999999999995</v>
      </c>
      <c r="Q168" s="36">
        <v>1.1299999999999999</v>
      </c>
      <c r="R168" s="12">
        <f t="shared" si="9"/>
        <v>6.2296303798204926</v>
      </c>
      <c r="S168" s="13">
        <f t="shared" si="10"/>
        <v>6.2296303798204926</v>
      </c>
      <c r="T168" s="13">
        <f t="shared" si="11"/>
        <v>0</v>
      </c>
    </row>
    <row r="169" spans="1:20" x14ac:dyDescent="0.25">
      <c r="A169" s="36" t="s">
        <v>234</v>
      </c>
      <c r="B169" s="36">
        <v>2021</v>
      </c>
      <c r="C169" s="36">
        <v>1</v>
      </c>
      <c r="D169" s="36">
        <v>7</v>
      </c>
      <c r="E169" s="36">
        <v>23</v>
      </c>
      <c r="F169" s="36">
        <v>0.1</v>
      </c>
      <c r="G169" s="36">
        <v>0.3</v>
      </c>
      <c r="H169" s="36">
        <v>0.12</v>
      </c>
      <c r="I169" s="36">
        <v>100</v>
      </c>
      <c r="J169" s="36">
        <v>100</v>
      </c>
      <c r="K169" s="36">
        <v>100</v>
      </c>
      <c r="L169" s="36">
        <v>992.6</v>
      </c>
      <c r="M169" s="36">
        <v>0.25</v>
      </c>
      <c r="N169" s="36">
        <v>30.83</v>
      </c>
      <c r="O169" s="36">
        <v>0.21</v>
      </c>
      <c r="P169" s="36">
        <v>0.56999999999999995</v>
      </c>
      <c r="Q169" s="36">
        <v>0.93</v>
      </c>
      <c r="R169" s="12">
        <f t="shared" si="9"/>
        <v>6.1533473452665604</v>
      </c>
      <c r="S169" s="13">
        <f t="shared" si="10"/>
        <v>6.1533473452665604</v>
      </c>
      <c r="T169" s="13">
        <f t="shared" si="11"/>
        <v>0</v>
      </c>
    </row>
    <row r="170" spans="1:20" x14ac:dyDescent="0.25">
      <c r="A170" s="36" t="s">
        <v>235</v>
      </c>
      <c r="B170" s="36">
        <v>2021</v>
      </c>
      <c r="C170" s="36">
        <v>1</v>
      </c>
      <c r="D170" s="36">
        <v>7</v>
      </c>
      <c r="E170" s="36">
        <v>24</v>
      </c>
      <c r="F170" s="36">
        <v>0</v>
      </c>
      <c r="G170" s="36">
        <v>0.2</v>
      </c>
      <c r="H170" s="36">
        <v>0</v>
      </c>
      <c r="I170" s="36">
        <v>100</v>
      </c>
      <c r="J170" s="36">
        <v>100</v>
      </c>
      <c r="K170" s="36">
        <v>100</v>
      </c>
      <c r="L170" s="36">
        <v>992.49</v>
      </c>
      <c r="M170" s="36">
        <v>0.26</v>
      </c>
      <c r="N170" s="36">
        <v>78.25</v>
      </c>
      <c r="O170" s="36">
        <v>0.31</v>
      </c>
      <c r="P170" s="36">
        <v>0.67</v>
      </c>
      <c r="Q170" s="36">
        <v>1.18</v>
      </c>
      <c r="R170" s="14">
        <f t="shared" si="9"/>
        <v>6.1</v>
      </c>
      <c r="S170" s="15">
        <f t="shared" si="10"/>
        <v>6.1</v>
      </c>
      <c r="T170" s="15">
        <f t="shared" si="11"/>
        <v>0</v>
      </c>
    </row>
    <row r="171" spans="1:20" x14ac:dyDescent="0.25">
      <c r="A171" s="36" t="s">
        <v>236</v>
      </c>
      <c r="B171" s="36">
        <v>2021</v>
      </c>
      <c r="C171" s="36">
        <v>1</v>
      </c>
      <c r="D171" s="36">
        <v>8</v>
      </c>
      <c r="E171" s="36">
        <v>1</v>
      </c>
      <c r="F171" s="36">
        <v>-0.1</v>
      </c>
      <c r="G171" s="36">
        <v>0</v>
      </c>
      <c r="H171" s="36">
        <v>-0.1</v>
      </c>
      <c r="I171" s="36">
        <v>100</v>
      </c>
      <c r="J171" s="36">
        <v>100</v>
      </c>
      <c r="K171" s="36">
        <v>100</v>
      </c>
      <c r="L171" s="36">
        <v>992.13</v>
      </c>
      <c r="M171" s="36">
        <v>0.25</v>
      </c>
      <c r="N171" s="36">
        <v>114.33</v>
      </c>
      <c r="O171" s="36">
        <v>0.21</v>
      </c>
      <c r="P171" s="36">
        <v>0.56999999999999995</v>
      </c>
      <c r="Q171" s="36">
        <v>1.18</v>
      </c>
      <c r="R171" s="12">
        <f t="shared" si="9"/>
        <v>6.0558573857387108</v>
      </c>
      <c r="S171" s="13">
        <f t="shared" si="10"/>
        <v>6.0558573857387108</v>
      </c>
      <c r="T171" s="13">
        <f t="shared" si="11"/>
        <v>0</v>
      </c>
    </row>
    <row r="172" spans="1:20" x14ac:dyDescent="0.25">
      <c r="A172" s="36" t="s">
        <v>237</v>
      </c>
      <c r="B172" s="36">
        <v>2021</v>
      </c>
      <c r="C172" s="36">
        <v>1</v>
      </c>
      <c r="D172" s="36">
        <v>8</v>
      </c>
      <c r="E172" s="36">
        <v>2</v>
      </c>
      <c r="F172" s="36">
        <v>-0.2</v>
      </c>
      <c r="G172" s="36">
        <v>-0.1</v>
      </c>
      <c r="H172" s="36">
        <v>-0.2</v>
      </c>
      <c r="I172" s="36">
        <v>100</v>
      </c>
      <c r="J172" s="36">
        <v>100</v>
      </c>
      <c r="K172" s="36">
        <v>100</v>
      </c>
      <c r="L172" s="36">
        <v>992</v>
      </c>
      <c r="M172" s="36">
        <v>0.25</v>
      </c>
      <c r="N172" s="36">
        <v>82.87</v>
      </c>
      <c r="O172" s="36">
        <v>0.17</v>
      </c>
      <c r="P172" s="36">
        <v>0.36</v>
      </c>
      <c r="Q172" s="36">
        <v>0.93</v>
      </c>
      <c r="R172" s="12">
        <f t="shared" si="9"/>
        <v>6.0119980933673389</v>
      </c>
      <c r="S172" s="13">
        <f t="shared" si="10"/>
        <v>6.0119980933673389</v>
      </c>
      <c r="T172" s="13">
        <f t="shared" si="11"/>
        <v>0</v>
      </c>
    </row>
    <row r="173" spans="1:20" x14ac:dyDescent="0.25">
      <c r="A173" s="36" t="s">
        <v>238</v>
      </c>
      <c r="B173" s="36">
        <v>2021</v>
      </c>
      <c r="C173" s="36">
        <v>1</v>
      </c>
      <c r="D173" s="36">
        <v>8</v>
      </c>
      <c r="E173" s="36">
        <v>3</v>
      </c>
      <c r="F173" s="36">
        <v>-0.4</v>
      </c>
      <c r="G173" s="36">
        <v>-0.2</v>
      </c>
      <c r="H173" s="36">
        <v>-0.34</v>
      </c>
      <c r="I173" s="36">
        <v>100</v>
      </c>
      <c r="J173" s="36">
        <v>100</v>
      </c>
      <c r="K173" s="36">
        <v>100</v>
      </c>
      <c r="L173" s="36">
        <v>992</v>
      </c>
      <c r="M173" s="36">
        <v>0</v>
      </c>
      <c r="N173" s="36">
        <v>87.12</v>
      </c>
      <c r="O173" s="36">
        <v>0.16</v>
      </c>
      <c r="P173" s="36">
        <v>0.67</v>
      </c>
      <c r="Q173" s="36">
        <v>0.93</v>
      </c>
      <c r="R173" s="12">
        <f t="shared" si="9"/>
        <v>5.9510680742360229</v>
      </c>
      <c r="S173" s="13">
        <f t="shared" si="10"/>
        <v>5.9510680742360229</v>
      </c>
      <c r="T173" s="13">
        <f t="shared" si="11"/>
        <v>0</v>
      </c>
    </row>
    <row r="174" spans="1:20" x14ac:dyDescent="0.25">
      <c r="A174" s="36" t="s">
        <v>239</v>
      </c>
      <c r="B174" s="36">
        <v>2021</v>
      </c>
      <c r="C174" s="36">
        <v>1</v>
      </c>
      <c r="D174" s="36">
        <v>8</v>
      </c>
      <c r="E174" s="36">
        <v>4</v>
      </c>
      <c r="F174" s="36">
        <v>-0.6</v>
      </c>
      <c r="G174" s="36">
        <v>-0.3</v>
      </c>
      <c r="H174" s="36">
        <v>-0.59</v>
      </c>
      <c r="I174" s="36">
        <v>100</v>
      </c>
      <c r="J174" s="36">
        <v>100</v>
      </c>
      <c r="K174" s="36">
        <v>100</v>
      </c>
      <c r="L174" s="36">
        <v>991.9</v>
      </c>
      <c r="M174" s="36">
        <v>0</v>
      </c>
      <c r="N174" s="36">
        <v>228.62</v>
      </c>
      <c r="O174" s="36">
        <v>0.13</v>
      </c>
      <c r="P174" s="36">
        <v>0.26</v>
      </c>
      <c r="Q174" s="36">
        <v>0.93</v>
      </c>
      <c r="R174" s="12">
        <f t="shared" si="9"/>
        <v>5.843624562902578</v>
      </c>
      <c r="S174" s="13">
        <f t="shared" si="10"/>
        <v>5.843624562902578</v>
      </c>
      <c r="T174" s="13">
        <f t="shared" si="11"/>
        <v>0</v>
      </c>
    </row>
    <row r="175" spans="1:20" x14ac:dyDescent="0.25">
      <c r="A175" s="36" t="s">
        <v>240</v>
      </c>
      <c r="B175" s="36">
        <v>2021</v>
      </c>
      <c r="C175" s="36">
        <v>1</v>
      </c>
      <c r="D175" s="36">
        <v>8</v>
      </c>
      <c r="E175" s="36">
        <v>5</v>
      </c>
      <c r="F175" s="36">
        <v>-0.8</v>
      </c>
      <c r="G175" s="36">
        <v>-0.5</v>
      </c>
      <c r="H175" s="36">
        <v>-0.8</v>
      </c>
      <c r="I175" s="36">
        <v>100</v>
      </c>
      <c r="J175" s="36">
        <v>100</v>
      </c>
      <c r="K175" s="36">
        <v>100</v>
      </c>
      <c r="L175" s="36">
        <v>992</v>
      </c>
      <c r="M175" s="36">
        <v>0</v>
      </c>
      <c r="N175" s="36">
        <v>142.91</v>
      </c>
      <c r="O175" s="36">
        <v>0.15</v>
      </c>
      <c r="P175" s="36">
        <v>0.36</v>
      </c>
      <c r="Q175" s="36">
        <v>1.08</v>
      </c>
      <c r="R175" s="12">
        <f t="shared" si="9"/>
        <v>5.7547046040152754</v>
      </c>
      <c r="S175" s="13">
        <f t="shared" si="10"/>
        <v>5.7547046040152754</v>
      </c>
      <c r="T175" s="13">
        <f t="shared" si="11"/>
        <v>0</v>
      </c>
    </row>
    <row r="176" spans="1:20" x14ac:dyDescent="0.25">
      <c r="A176" s="36" t="s">
        <v>241</v>
      </c>
      <c r="B176" s="36">
        <v>2021</v>
      </c>
      <c r="C176" s="36">
        <v>1</v>
      </c>
      <c r="D176" s="36">
        <v>8</v>
      </c>
      <c r="E176" s="36">
        <v>6</v>
      </c>
      <c r="F176" s="36">
        <v>-0.9</v>
      </c>
      <c r="G176" s="36">
        <v>-0.7</v>
      </c>
      <c r="H176" s="36">
        <v>-0.8</v>
      </c>
      <c r="I176" s="36">
        <v>100</v>
      </c>
      <c r="J176" s="36">
        <v>100</v>
      </c>
      <c r="K176" s="36">
        <v>100</v>
      </c>
      <c r="L176" s="36">
        <v>992</v>
      </c>
      <c r="M176" s="36">
        <v>0</v>
      </c>
      <c r="N176" s="36">
        <v>166.12</v>
      </c>
      <c r="O176" s="36">
        <v>0.25</v>
      </c>
      <c r="P176" s="36">
        <v>0.98</v>
      </c>
      <c r="Q176" s="36">
        <v>1.03</v>
      </c>
      <c r="R176" s="12">
        <f t="shared" si="9"/>
        <v>5.7547046040152754</v>
      </c>
      <c r="S176" s="13">
        <f t="shared" si="10"/>
        <v>5.7547046040152754</v>
      </c>
      <c r="T176" s="13">
        <f t="shared" si="11"/>
        <v>0</v>
      </c>
    </row>
    <row r="177" spans="1:20" x14ac:dyDescent="0.25">
      <c r="A177" s="36" t="s">
        <v>242</v>
      </c>
      <c r="B177" s="36">
        <v>2021</v>
      </c>
      <c r="C177" s="36">
        <v>1</v>
      </c>
      <c r="D177" s="36">
        <v>8</v>
      </c>
      <c r="E177" s="36">
        <v>7</v>
      </c>
      <c r="F177" s="36">
        <v>-1</v>
      </c>
      <c r="G177" s="36">
        <v>-0.8</v>
      </c>
      <c r="H177" s="36">
        <v>-1</v>
      </c>
      <c r="I177" s="36">
        <v>100</v>
      </c>
      <c r="J177" s="36">
        <v>100</v>
      </c>
      <c r="K177" s="36">
        <v>100</v>
      </c>
      <c r="L177" s="36">
        <v>992.12</v>
      </c>
      <c r="M177" s="36">
        <v>0.26</v>
      </c>
      <c r="N177" s="36">
        <v>98.29</v>
      </c>
      <c r="O177" s="36">
        <v>0.49</v>
      </c>
      <c r="P177" s="36">
        <v>1.18</v>
      </c>
      <c r="Q177" s="36">
        <v>1.18</v>
      </c>
      <c r="R177" s="12">
        <f t="shared" si="9"/>
        <v>5.6711362834850974</v>
      </c>
      <c r="S177" s="13">
        <f t="shared" si="10"/>
        <v>5.6711362834850974</v>
      </c>
      <c r="T177" s="13">
        <f t="shared" si="11"/>
        <v>0</v>
      </c>
    </row>
    <row r="178" spans="1:20" x14ac:dyDescent="0.25">
      <c r="A178" s="36" t="s">
        <v>243</v>
      </c>
      <c r="B178" s="36">
        <v>2021</v>
      </c>
      <c r="C178" s="36">
        <v>1</v>
      </c>
      <c r="D178" s="36">
        <v>8</v>
      </c>
      <c r="E178" s="36">
        <v>8</v>
      </c>
      <c r="F178" s="36">
        <v>-1.1000000000000001</v>
      </c>
      <c r="G178" s="36">
        <v>-0.9</v>
      </c>
      <c r="H178" s="36">
        <v>-1</v>
      </c>
      <c r="I178" s="36">
        <v>100</v>
      </c>
      <c r="J178" s="36">
        <v>100</v>
      </c>
      <c r="K178" s="36">
        <v>100</v>
      </c>
      <c r="L178" s="36">
        <v>992.15</v>
      </c>
      <c r="M178" s="36">
        <v>0.25</v>
      </c>
      <c r="N178" s="36">
        <v>174.08</v>
      </c>
      <c r="O178" s="36">
        <v>0.27</v>
      </c>
      <c r="P178" s="36">
        <v>0.98</v>
      </c>
      <c r="Q178" s="36">
        <v>1.1299999999999999</v>
      </c>
      <c r="R178" s="12">
        <f t="shared" si="9"/>
        <v>5.6711362834850974</v>
      </c>
      <c r="S178" s="13">
        <f t="shared" si="10"/>
        <v>5.6711362834850974</v>
      </c>
      <c r="T178" s="13">
        <f t="shared" si="11"/>
        <v>0</v>
      </c>
    </row>
    <row r="179" spans="1:20" x14ac:dyDescent="0.25">
      <c r="A179" s="36" t="s">
        <v>244</v>
      </c>
      <c r="B179" s="36">
        <v>2021</v>
      </c>
      <c r="C179" s="36">
        <v>1</v>
      </c>
      <c r="D179" s="36">
        <v>8</v>
      </c>
      <c r="E179" s="36">
        <v>9</v>
      </c>
      <c r="F179" s="36">
        <v>-1.2</v>
      </c>
      <c r="G179" s="36">
        <v>-1</v>
      </c>
      <c r="H179" s="36">
        <v>-1.1000000000000001</v>
      </c>
      <c r="I179" s="36">
        <v>100</v>
      </c>
      <c r="J179" s="36">
        <v>100</v>
      </c>
      <c r="K179" s="36">
        <v>100</v>
      </c>
      <c r="L179" s="36">
        <v>992.6</v>
      </c>
      <c r="M179" s="36">
        <v>0.26</v>
      </c>
      <c r="N179" s="36">
        <v>170</v>
      </c>
      <c r="O179" s="36">
        <v>0.08</v>
      </c>
      <c r="P179" s="36">
        <v>0.21</v>
      </c>
      <c r="Q179" s="36">
        <v>1.34</v>
      </c>
      <c r="R179" s="12">
        <f t="shared" si="9"/>
        <v>5.6297570359733573</v>
      </c>
      <c r="S179" s="13">
        <f t="shared" si="10"/>
        <v>5.6297570359733573</v>
      </c>
      <c r="T179" s="13">
        <f t="shared" si="11"/>
        <v>0</v>
      </c>
    </row>
    <row r="180" spans="1:20" x14ac:dyDescent="0.25">
      <c r="A180" s="36" t="s">
        <v>245</v>
      </c>
      <c r="B180" s="36">
        <v>2021</v>
      </c>
      <c r="C180" s="36">
        <v>1</v>
      </c>
      <c r="D180" s="36">
        <v>8</v>
      </c>
      <c r="E180" s="36">
        <v>10</v>
      </c>
      <c r="F180" s="36">
        <v>-1.2</v>
      </c>
      <c r="G180" s="36">
        <v>-1.1000000000000001</v>
      </c>
      <c r="H180" s="36">
        <v>-1.1200000000000001</v>
      </c>
      <c r="I180" s="36">
        <v>100</v>
      </c>
      <c r="J180" s="36">
        <v>100</v>
      </c>
      <c r="K180" s="36">
        <v>100</v>
      </c>
      <c r="L180" s="36">
        <v>992.9</v>
      </c>
      <c r="M180" s="36">
        <v>0.25</v>
      </c>
      <c r="N180" s="36">
        <v>108.5</v>
      </c>
      <c r="O180" s="36">
        <v>0.26</v>
      </c>
      <c r="P180" s="36">
        <v>0.46</v>
      </c>
      <c r="Q180" s="36">
        <v>0.72</v>
      </c>
      <c r="R180" s="12">
        <f t="shared" si="9"/>
        <v>5.6215133861494806</v>
      </c>
      <c r="S180" s="13">
        <f t="shared" si="10"/>
        <v>5.6215133861494806</v>
      </c>
      <c r="T180" s="13">
        <f t="shared" si="11"/>
        <v>0</v>
      </c>
    </row>
    <row r="181" spans="1:20" x14ac:dyDescent="0.25">
      <c r="A181" s="36" t="s">
        <v>246</v>
      </c>
      <c r="B181" s="36">
        <v>2021</v>
      </c>
      <c r="C181" s="36">
        <v>1</v>
      </c>
      <c r="D181" s="36">
        <v>8</v>
      </c>
      <c r="E181" s="36">
        <v>11</v>
      </c>
      <c r="F181" s="36">
        <v>-1.2</v>
      </c>
      <c r="G181" s="36">
        <v>-0.9</v>
      </c>
      <c r="H181" s="36">
        <v>-0.9</v>
      </c>
      <c r="I181" s="36">
        <v>100</v>
      </c>
      <c r="J181" s="36">
        <v>100</v>
      </c>
      <c r="K181" s="36">
        <v>100</v>
      </c>
      <c r="L181" s="36">
        <v>993.2</v>
      </c>
      <c r="M181" s="36">
        <v>0</v>
      </c>
      <c r="N181" s="36">
        <v>117.79</v>
      </c>
      <c r="O181" s="36">
        <v>0.11</v>
      </c>
      <c r="P181" s="36">
        <v>0.31</v>
      </c>
      <c r="Q181" s="36">
        <v>0.77</v>
      </c>
      <c r="R181" s="12">
        <f t="shared" si="9"/>
        <v>5.7127849680504443</v>
      </c>
      <c r="S181" s="13">
        <f t="shared" si="10"/>
        <v>5.7127849680504443</v>
      </c>
      <c r="T181" s="13">
        <f t="shared" si="11"/>
        <v>0</v>
      </c>
    </row>
    <row r="182" spans="1:20" x14ac:dyDescent="0.25">
      <c r="A182" s="36" t="s">
        <v>247</v>
      </c>
      <c r="B182" s="36">
        <v>2021</v>
      </c>
      <c r="C182" s="36">
        <v>1</v>
      </c>
      <c r="D182" s="36">
        <v>8</v>
      </c>
      <c r="E182" s="36">
        <v>12</v>
      </c>
      <c r="F182" s="36">
        <v>-1</v>
      </c>
      <c r="G182" s="36">
        <v>-0.7</v>
      </c>
      <c r="H182" s="36">
        <v>-0.85</v>
      </c>
      <c r="I182" s="36">
        <v>100</v>
      </c>
      <c r="J182" s="36">
        <v>100</v>
      </c>
      <c r="K182" s="36">
        <v>100</v>
      </c>
      <c r="L182" s="36">
        <v>993.1</v>
      </c>
      <c r="M182" s="36">
        <v>0.25</v>
      </c>
      <c r="N182" s="36">
        <v>137.12</v>
      </c>
      <c r="O182" s="36">
        <v>0.13</v>
      </c>
      <c r="P182" s="36">
        <v>0.31</v>
      </c>
      <c r="Q182" s="36">
        <v>0.72</v>
      </c>
      <c r="R182" s="12">
        <f t="shared" si="9"/>
        <v>5.7337108221864126</v>
      </c>
      <c r="S182" s="13">
        <f t="shared" si="10"/>
        <v>5.7337108221864126</v>
      </c>
      <c r="T182" s="13">
        <f t="shared" si="11"/>
        <v>0</v>
      </c>
    </row>
    <row r="183" spans="1:20" x14ac:dyDescent="0.25">
      <c r="A183" s="36" t="s">
        <v>248</v>
      </c>
      <c r="B183" s="36">
        <v>2021</v>
      </c>
      <c r="C183" s="36">
        <v>1</v>
      </c>
      <c r="D183" s="36">
        <v>8</v>
      </c>
      <c r="E183" s="36">
        <v>13</v>
      </c>
      <c r="F183" s="36">
        <v>-1</v>
      </c>
      <c r="G183" s="36">
        <v>-0.7</v>
      </c>
      <c r="H183" s="36">
        <v>-0.9</v>
      </c>
      <c r="I183" s="36">
        <v>100</v>
      </c>
      <c r="J183" s="36">
        <v>100</v>
      </c>
      <c r="K183" s="36">
        <v>100</v>
      </c>
      <c r="L183" s="36">
        <v>992.9</v>
      </c>
      <c r="M183" s="36">
        <v>0.26</v>
      </c>
      <c r="N183" s="36">
        <v>156.54</v>
      </c>
      <c r="O183" s="36">
        <v>0.14000000000000001</v>
      </c>
      <c r="P183" s="36">
        <v>0.41</v>
      </c>
      <c r="Q183" s="36">
        <v>0.72</v>
      </c>
      <c r="R183" s="12">
        <f t="shared" si="9"/>
        <v>5.7127849680504443</v>
      </c>
      <c r="S183" s="13">
        <f t="shared" si="10"/>
        <v>5.7127849680504443</v>
      </c>
      <c r="T183" s="13">
        <f t="shared" si="11"/>
        <v>0</v>
      </c>
    </row>
    <row r="184" spans="1:20" x14ac:dyDescent="0.25">
      <c r="A184" s="36" t="s">
        <v>249</v>
      </c>
      <c r="B184" s="36">
        <v>2021</v>
      </c>
      <c r="C184" s="36">
        <v>1</v>
      </c>
      <c r="D184" s="36">
        <v>8</v>
      </c>
      <c r="E184" s="36">
        <v>14</v>
      </c>
      <c r="F184" s="36">
        <v>-1</v>
      </c>
      <c r="G184" s="36">
        <v>-0.3</v>
      </c>
      <c r="H184" s="36">
        <v>-0.4</v>
      </c>
      <c r="I184" s="36">
        <v>100</v>
      </c>
      <c r="J184" s="36">
        <v>100</v>
      </c>
      <c r="K184" s="36">
        <v>100</v>
      </c>
      <c r="L184" s="36">
        <v>992.64</v>
      </c>
      <c r="M184" s="36">
        <v>0.25</v>
      </c>
      <c r="N184" s="36">
        <v>252.91</v>
      </c>
      <c r="O184" s="36">
        <v>0.14000000000000001</v>
      </c>
      <c r="P184" s="36">
        <v>0.36</v>
      </c>
      <c r="Q184" s="36">
        <v>0.82</v>
      </c>
      <c r="R184" s="12">
        <f t="shared" si="9"/>
        <v>5.925123195881234</v>
      </c>
      <c r="S184" s="13">
        <f t="shared" si="10"/>
        <v>5.925123195881234</v>
      </c>
      <c r="T184" s="13">
        <f t="shared" si="11"/>
        <v>0</v>
      </c>
    </row>
    <row r="185" spans="1:20" x14ac:dyDescent="0.25">
      <c r="A185" s="36" t="s">
        <v>250</v>
      </c>
      <c r="B185" s="36">
        <v>2021</v>
      </c>
      <c r="C185" s="36">
        <v>1</v>
      </c>
      <c r="D185" s="36">
        <v>8</v>
      </c>
      <c r="E185" s="36">
        <v>15</v>
      </c>
      <c r="F185" s="36">
        <v>-0.7</v>
      </c>
      <c r="G185" s="36">
        <v>-0.3</v>
      </c>
      <c r="H185" s="36">
        <v>-0.5</v>
      </c>
      <c r="I185" s="36">
        <v>100</v>
      </c>
      <c r="J185" s="36">
        <v>100</v>
      </c>
      <c r="K185" s="36">
        <v>100</v>
      </c>
      <c r="L185" s="36">
        <v>992.6</v>
      </c>
      <c r="M185" s="36">
        <v>0</v>
      </c>
      <c r="N185" s="36">
        <v>187.29</v>
      </c>
      <c r="O185" s="36">
        <v>0.27</v>
      </c>
      <c r="P185" s="36">
        <v>0.72</v>
      </c>
      <c r="Q185" s="36">
        <v>0.77</v>
      </c>
      <c r="R185" s="12">
        <f t="shared" si="9"/>
        <v>5.8821044695877367</v>
      </c>
      <c r="S185" s="13">
        <f t="shared" si="10"/>
        <v>5.8821044695877367</v>
      </c>
      <c r="T185" s="13">
        <f t="shared" si="11"/>
        <v>0</v>
      </c>
    </row>
    <row r="186" spans="1:20" x14ac:dyDescent="0.25">
      <c r="A186" s="36" t="s">
        <v>251</v>
      </c>
      <c r="B186" s="36">
        <v>2021</v>
      </c>
      <c r="C186" s="36">
        <v>1</v>
      </c>
      <c r="D186" s="36">
        <v>8</v>
      </c>
      <c r="E186" s="36">
        <v>16</v>
      </c>
      <c r="F186" s="36">
        <v>-1.1000000000000001</v>
      </c>
      <c r="G186" s="36">
        <v>-0.5</v>
      </c>
      <c r="H186" s="36">
        <v>-1</v>
      </c>
      <c r="I186" s="36">
        <v>100</v>
      </c>
      <c r="J186" s="36">
        <v>100</v>
      </c>
      <c r="K186" s="36">
        <v>100</v>
      </c>
      <c r="L186" s="36">
        <v>992.8</v>
      </c>
      <c r="M186" s="36">
        <v>0</v>
      </c>
      <c r="N186" s="36">
        <v>200.5</v>
      </c>
      <c r="O186" s="36">
        <v>7.0000000000000007E-2</v>
      </c>
      <c r="P186" s="36">
        <v>0.21</v>
      </c>
      <c r="Q186" s="36">
        <v>1.18</v>
      </c>
      <c r="R186" s="12">
        <f t="shared" si="9"/>
        <v>5.6711362834850974</v>
      </c>
      <c r="S186" s="13">
        <f t="shared" si="10"/>
        <v>5.6711362834850974</v>
      </c>
      <c r="T186" s="13">
        <f t="shared" si="11"/>
        <v>0</v>
      </c>
    </row>
    <row r="187" spans="1:20" x14ac:dyDescent="0.25">
      <c r="A187" s="36" t="s">
        <v>252</v>
      </c>
      <c r="B187" s="36">
        <v>2021</v>
      </c>
      <c r="C187" s="36">
        <v>1</v>
      </c>
      <c r="D187" s="36">
        <v>8</v>
      </c>
      <c r="E187" s="36">
        <v>17</v>
      </c>
      <c r="F187" s="36">
        <v>-1.4</v>
      </c>
      <c r="G187" s="36">
        <v>-1</v>
      </c>
      <c r="H187" s="36">
        <v>-1.4</v>
      </c>
      <c r="I187" s="36">
        <v>100</v>
      </c>
      <c r="J187" s="36">
        <v>100</v>
      </c>
      <c r="K187" s="36">
        <v>100</v>
      </c>
      <c r="L187" s="36">
        <v>993.2</v>
      </c>
      <c r="M187" s="36">
        <v>0.26</v>
      </c>
      <c r="N187" s="36">
        <v>209.45</v>
      </c>
      <c r="O187" s="36">
        <v>0.15</v>
      </c>
      <c r="P187" s="36">
        <v>0.72</v>
      </c>
      <c r="Q187" s="36">
        <v>1.18</v>
      </c>
      <c r="R187" s="12">
        <f t="shared" si="9"/>
        <v>5.507220877448578</v>
      </c>
      <c r="S187" s="13">
        <f t="shared" si="10"/>
        <v>5.507220877448578</v>
      </c>
      <c r="T187" s="13">
        <f t="shared" si="11"/>
        <v>0</v>
      </c>
    </row>
    <row r="188" spans="1:20" x14ac:dyDescent="0.25">
      <c r="A188" s="36" t="s">
        <v>253</v>
      </c>
      <c r="B188" s="36">
        <v>2021</v>
      </c>
      <c r="C188" s="36">
        <v>1</v>
      </c>
      <c r="D188" s="36">
        <v>8</v>
      </c>
      <c r="E188" s="36">
        <v>18</v>
      </c>
      <c r="F188" s="36">
        <v>-1.4</v>
      </c>
      <c r="G188" s="36">
        <v>-1.2</v>
      </c>
      <c r="H188" s="36">
        <v>-1.25</v>
      </c>
      <c r="I188" s="36">
        <v>100</v>
      </c>
      <c r="J188" s="36">
        <v>100</v>
      </c>
      <c r="K188" s="36">
        <v>100</v>
      </c>
      <c r="L188" s="36">
        <v>993.4</v>
      </c>
      <c r="M188" s="36">
        <v>0.25</v>
      </c>
      <c r="N188" s="36">
        <v>221.79</v>
      </c>
      <c r="O188" s="36">
        <v>0.14000000000000001</v>
      </c>
      <c r="P188" s="36">
        <v>0.41</v>
      </c>
      <c r="Q188" s="36">
        <v>0.51</v>
      </c>
      <c r="R188" s="12">
        <f t="shared" si="9"/>
        <v>5.568190063818828</v>
      </c>
      <c r="S188" s="13">
        <f t="shared" si="10"/>
        <v>5.568190063818828</v>
      </c>
      <c r="T188" s="13">
        <f t="shared" si="11"/>
        <v>0</v>
      </c>
    </row>
    <row r="189" spans="1:20" x14ac:dyDescent="0.25">
      <c r="A189" s="36" t="s">
        <v>254</v>
      </c>
      <c r="B189" s="36">
        <v>2021</v>
      </c>
      <c r="C189" s="36">
        <v>1</v>
      </c>
      <c r="D189" s="36">
        <v>8</v>
      </c>
      <c r="E189" s="36">
        <v>19</v>
      </c>
      <c r="F189" s="36">
        <v>-1.5</v>
      </c>
      <c r="G189" s="36">
        <v>-1.2</v>
      </c>
      <c r="H189" s="36">
        <v>-1.5</v>
      </c>
      <c r="I189" s="36">
        <v>100</v>
      </c>
      <c r="J189" s="36">
        <v>100</v>
      </c>
      <c r="K189" s="36">
        <v>100</v>
      </c>
      <c r="L189" s="36">
        <v>993.5</v>
      </c>
      <c r="M189" s="36">
        <v>0.51</v>
      </c>
      <c r="N189" s="36">
        <v>188.75</v>
      </c>
      <c r="O189" s="36">
        <v>0.13</v>
      </c>
      <c r="P189" s="36">
        <v>0.36</v>
      </c>
      <c r="Q189" s="36">
        <v>0.82</v>
      </c>
      <c r="R189" s="12">
        <f t="shared" si="9"/>
        <v>5.4669043747149617</v>
      </c>
      <c r="S189" s="13">
        <f t="shared" si="10"/>
        <v>5.4669043747149617</v>
      </c>
      <c r="T189" s="13">
        <f t="shared" si="11"/>
        <v>0</v>
      </c>
    </row>
    <row r="190" spans="1:20" x14ac:dyDescent="0.25">
      <c r="A190" s="36" t="s">
        <v>255</v>
      </c>
      <c r="B190" s="36">
        <v>2021</v>
      </c>
      <c r="C190" s="36">
        <v>1</v>
      </c>
      <c r="D190" s="36">
        <v>8</v>
      </c>
      <c r="E190" s="36">
        <v>20</v>
      </c>
      <c r="F190" s="36">
        <v>-1.7</v>
      </c>
      <c r="G190" s="36">
        <v>-1.5</v>
      </c>
      <c r="H190" s="36">
        <v>-1.6</v>
      </c>
      <c r="I190" s="36">
        <v>100</v>
      </c>
      <c r="J190" s="36">
        <v>100</v>
      </c>
      <c r="K190" s="36">
        <v>100</v>
      </c>
      <c r="L190" s="36">
        <v>993.7</v>
      </c>
      <c r="M190" s="36">
        <v>0</v>
      </c>
      <c r="N190" s="36">
        <v>229.79</v>
      </c>
      <c r="O190" s="36">
        <v>0.12</v>
      </c>
      <c r="P190" s="36">
        <v>0.41</v>
      </c>
      <c r="Q190" s="36">
        <v>0.72</v>
      </c>
      <c r="R190" s="12">
        <f t="shared" si="9"/>
        <v>5.4268498421048115</v>
      </c>
      <c r="S190" s="13">
        <f t="shared" si="10"/>
        <v>5.4268498421048115</v>
      </c>
      <c r="T190" s="13">
        <f t="shared" si="11"/>
        <v>0</v>
      </c>
    </row>
    <row r="191" spans="1:20" x14ac:dyDescent="0.25">
      <c r="A191" s="36" t="s">
        <v>256</v>
      </c>
      <c r="B191" s="36">
        <v>2021</v>
      </c>
      <c r="C191" s="36">
        <v>1</v>
      </c>
      <c r="D191" s="36">
        <v>8</v>
      </c>
      <c r="E191" s="36">
        <v>21</v>
      </c>
      <c r="F191" s="36">
        <v>-1.7</v>
      </c>
      <c r="G191" s="36">
        <v>-1.6</v>
      </c>
      <c r="H191" s="36">
        <v>-1.6</v>
      </c>
      <c r="I191" s="36">
        <v>100</v>
      </c>
      <c r="J191" s="36">
        <v>100</v>
      </c>
      <c r="K191" s="36">
        <v>100</v>
      </c>
      <c r="L191" s="36">
        <v>993.9</v>
      </c>
      <c r="M191" s="36">
        <v>0</v>
      </c>
      <c r="N191" s="36">
        <v>282.37</v>
      </c>
      <c r="O191" s="36">
        <v>0.03</v>
      </c>
      <c r="P191" s="36">
        <v>0.1</v>
      </c>
      <c r="Q191" s="36">
        <v>0.56999999999999995</v>
      </c>
      <c r="R191" s="12">
        <f t="shared" si="9"/>
        <v>5.4268498421048115</v>
      </c>
      <c r="S191" s="13">
        <f t="shared" si="10"/>
        <v>5.4268498421048115</v>
      </c>
      <c r="T191" s="13">
        <f t="shared" si="11"/>
        <v>0</v>
      </c>
    </row>
    <row r="192" spans="1:20" x14ac:dyDescent="0.25">
      <c r="A192" s="36" t="s">
        <v>257</v>
      </c>
      <c r="B192" s="36">
        <v>2021</v>
      </c>
      <c r="C192" s="36">
        <v>1</v>
      </c>
      <c r="D192" s="36">
        <v>8</v>
      </c>
      <c r="E192" s="36">
        <v>22</v>
      </c>
      <c r="F192" s="36">
        <v>-1.7</v>
      </c>
      <c r="G192" s="36">
        <v>-1.6</v>
      </c>
      <c r="H192" s="36">
        <v>-1.6</v>
      </c>
      <c r="I192" s="36">
        <v>100</v>
      </c>
      <c r="J192" s="36">
        <v>100</v>
      </c>
      <c r="K192" s="36">
        <v>100</v>
      </c>
      <c r="L192" s="36">
        <v>993.98</v>
      </c>
      <c r="M192" s="36">
        <v>0.25</v>
      </c>
      <c r="N192" s="36">
        <v>173.91</v>
      </c>
      <c r="O192" s="36">
        <v>0.08</v>
      </c>
      <c r="P192" s="36">
        <v>0.31</v>
      </c>
      <c r="Q192" s="36">
        <v>0.62</v>
      </c>
      <c r="R192" s="12">
        <f t="shared" si="9"/>
        <v>5.4268498421048115</v>
      </c>
      <c r="S192" s="13">
        <f t="shared" si="10"/>
        <v>5.4268498421048115</v>
      </c>
      <c r="T192" s="13">
        <f t="shared" si="11"/>
        <v>0</v>
      </c>
    </row>
    <row r="193" spans="1:20" x14ac:dyDescent="0.25">
      <c r="A193" s="36" t="s">
        <v>258</v>
      </c>
      <c r="B193" s="36">
        <v>2021</v>
      </c>
      <c r="C193" s="36">
        <v>1</v>
      </c>
      <c r="D193" s="36">
        <v>8</v>
      </c>
      <c r="E193" s="36">
        <v>23</v>
      </c>
      <c r="F193" s="36">
        <v>-1.8</v>
      </c>
      <c r="G193" s="36">
        <v>-1.6</v>
      </c>
      <c r="H193" s="36">
        <v>-1.7</v>
      </c>
      <c r="I193" s="36">
        <v>100</v>
      </c>
      <c r="J193" s="36">
        <v>100</v>
      </c>
      <c r="K193" s="36">
        <v>100</v>
      </c>
      <c r="L193" s="36">
        <v>994.2</v>
      </c>
      <c r="M193" s="36">
        <v>0.26</v>
      </c>
      <c r="N193" s="36">
        <v>210.33</v>
      </c>
      <c r="O193" s="36">
        <v>0.05</v>
      </c>
      <c r="P193" s="36">
        <v>0.15</v>
      </c>
      <c r="Q193" s="36">
        <v>0.46</v>
      </c>
      <c r="R193" s="12">
        <f t="shared" si="9"/>
        <v>5.3870558070181733</v>
      </c>
      <c r="S193" s="13">
        <f t="shared" si="10"/>
        <v>5.3870558070181733</v>
      </c>
      <c r="T193" s="13">
        <f t="shared" si="11"/>
        <v>0</v>
      </c>
    </row>
    <row r="194" spans="1:20" x14ac:dyDescent="0.25">
      <c r="A194" s="36" t="s">
        <v>259</v>
      </c>
      <c r="B194" s="36">
        <v>2021</v>
      </c>
      <c r="C194" s="36">
        <v>1</v>
      </c>
      <c r="D194" s="36">
        <v>8</v>
      </c>
      <c r="E194" s="36">
        <v>24</v>
      </c>
      <c r="F194" s="36">
        <v>-2</v>
      </c>
      <c r="G194" s="36">
        <v>-1.7</v>
      </c>
      <c r="H194" s="36">
        <v>-2</v>
      </c>
      <c r="I194" s="36">
        <v>100</v>
      </c>
      <c r="J194" s="36">
        <v>100</v>
      </c>
      <c r="K194" s="36">
        <v>100</v>
      </c>
      <c r="L194" s="36">
        <v>994</v>
      </c>
      <c r="M194" s="36">
        <v>0</v>
      </c>
      <c r="N194" s="36">
        <v>174.91</v>
      </c>
      <c r="O194" s="36">
        <v>0.08</v>
      </c>
      <c r="P194" s="36">
        <v>0.26</v>
      </c>
      <c r="Q194" s="36">
        <v>0.82</v>
      </c>
      <c r="R194" s="14">
        <f t="shared" si="9"/>
        <v>5.2692220638175469</v>
      </c>
      <c r="S194" s="15">
        <f t="shared" si="10"/>
        <v>5.2692220638175469</v>
      </c>
      <c r="T194" s="15">
        <f t="shared" si="11"/>
        <v>0</v>
      </c>
    </row>
    <row r="195" spans="1:20" x14ac:dyDescent="0.25">
      <c r="A195" s="36" t="s">
        <v>260</v>
      </c>
      <c r="B195" s="36">
        <v>2021</v>
      </c>
      <c r="C195" s="36">
        <v>1</v>
      </c>
      <c r="D195" s="36">
        <v>9</v>
      </c>
      <c r="E195" s="36">
        <v>1</v>
      </c>
      <c r="F195" s="36">
        <v>-2.1</v>
      </c>
      <c r="G195" s="36">
        <v>-2</v>
      </c>
      <c r="H195" s="36">
        <v>-2</v>
      </c>
      <c r="I195" s="36">
        <v>100</v>
      </c>
      <c r="J195" s="36">
        <v>100</v>
      </c>
      <c r="K195" s="36">
        <v>100</v>
      </c>
      <c r="L195" s="36">
        <v>994.3</v>
      </c>
      <c r="M195" s="36">
        <v>0</v>
      </c>
      <c r="N195" s="36">
        <v>194.2</v>
      </c>
      <c r="O195" s="36">
        <v>0.05</v>
      </c>
      <c r="P195" s="36">
        <v>0.1</v>
      </c>
      <c r="Q195" s="36">
        <v>0.56999999999999995</v>
      </c>
      <c r="R195" s="12">
        <f t="shared" si="9"/>
        <v>5.2692220638175469</v>
      </c>
      <c r="S195" s="13">
        <f t="shared" si="10"/>
        <v>5.2692220638175469</v>
      </c>
      <c r="T195" s="13">
        <f t="shared" si="11"/>
        <v>0</v>
      </c>
    </row>
    <row r="196" spans="1:20" x14ac:dyDescent="0.25">
      <c r="A196" s="36" t="s">
        <v>261</v>
      </c>
      <c r="B196" s="36">
        <v>2021</v>
      </c>
      <c r="C196" s="36">
        <v>1</v>
      </c>
      <c r="D196" s="36">
        <v>9</v>
      </c>
      <c r="E196" s="36">
        <v>2</v>
      </c>
      <c r="F196" s="36">
        <v>-2.2000000000000002</v>
      </c>
      <c r="G196" s="36">
        <v>-2</v>
      </c>
      <c r="H196" s="36">
        <v>-2.12</v>
      </c>
      <c r="I196" s="36">
        <v>100</v>
      </c>
      <c r="J196" s="36">
        <v>100</v>
      </c>
      <c r="K196" s="36">
        <v>100</v>
      </c>
      <c r="L196" s="36">
        <v>994.4</v>
      </c>
      <c r="M196" s="36">
        <v>0.25</v>
      </c>
      <c r="N196" s="36">
        <v>226.45</v>
      </c>
      <c r="O196" s="36">
        <v>0.05</v>
      </c>
      <c r="P196" s="36">
        <v>0.1</v>
      </c>
      <c r="Q196" s="36">
        <v>0.51</v>
      </c>
      <c r="R196" s="12">
        <f t="shared" si="9"/>
        <v>5.2227325374535329</v>
      </c>
      <c r="S196" s="13">
        <f t="shared" si="10"/>
        <v>5.2227325374535329</v>
      </c>
      <c r="T196" s="13">
        <f t="shared" si="11"/>
        <v>0</v>
      </c>
    </row>
    <row r="197" spans="1:20" x14ac:dyDescent="0.25">
      <c r="A197" s="36" t="s">
        <v>262</v>
      </c>
      <c r="B197" s="36">
        <v>2021</v>
      </c>
      <c r="C197" s="36">
        <v>1</v>
      </c>
      <c r="D197" s="36">
        <v>9</v>
      </c>
      <c r="E197" s="36">
        <v>3</v>
      </c>
      <c r="F197" s="36">
        <v>-2.2999999999999998</v>
      </c>
      <c r="G197" s="36">
        <v>-2.1</v>
      </c>
      <c r="H197" s="36">
        <v>-2.2999999999999998</v>
      </c>
      <c r="I197" s="36">
        <v>100</v>
      </c>
      <c r="J197" s="36">
        <v>100</v>
      </c>
      <c r="K197" s="36">
        <v>100</v>
      </c>
      <c r="L197" s="36">
        <v>994.6</v>
      </c>
      <c r="M197" s="36">
        <v>0</v>
      </c>
      <c r="N197" s="36">
        <v>263.08</v>
      </c>
      <c r="O197" s="36">
        <v>0.08</v>
      </c>
      <c r="P197" s="36">
        <v>0.21</v>
      </c>
      <c r="Q197" s="36">
        <v>0.31</v>
      </c>
      <c r="R197" s="12">
        <f t="shared" si="9"/>
        <v>5.1536804415478832</v>
      </c>
      <c r="S197" s="13">
        <f t="shared" si="10"/>
        <v>5.1536804415478832</v>
      </c>
      <c r="T197" s="13">
        <f t="shared" si="11"/>
        <v>0</v>
      </c>
    </row>
    <row r="198" spans="1:20" x14ac:dyDescent="0.25">
      <c r="A198" s="36" t="s">
        <v>263</v>
      </c>
      <c r="B198" s="36">
        <v>2021</v>
      </c>
      <c r="C198" s="36">
        <v>1</v>
      </c>
      <c r="D198" s="36">
        <v>9</v>
      </c>
      <c r="E198" s="36">
        <v>4</v>
      </c>
      <c r="F198" s="36">
        <v>-2.7</v>
      </c>
      <c r="G198" s="36">
        <v>-2.2999999999999998</v>
      </c>
      <c r="H198" s="36">
        <v>-2.67</v>
      </c>
      <c r="I198" s="36">
        <v>100</v>
      </c>
      <c r="J198" s="36">
        <v>100</v>
      </c>
      <c r="K198" s="36">
        <v>100</v>
      </c>
      <c r="L198" s="36">
        <v>994.3</v>
      </c>
      <c r="M198" s="36">
        <v>0</v>
      </c>
      <c r="N198" s="36">
        <v>212</v>
      </c>
      <c r="O198" s="36">
        <v>0.08</v>
      </c>
      <c r="P198" s="36">
        <v>0.26</v>
      </c>
      <c r="Q198" s="36">
        <v>0.31</v>
      </c>
      <c r="R198" s="12">
        <f t="shared" si="9"/>
        <v>5.0142785332365385</v>
      </c>
      <c r="S198" s="13">
        <f t="shared" si="10"/>
        <v>5.0142785332365385</v>
      </c>
      <c r="T198" s="13">
        <f t="shared" si="11"/>
        <v>0</v>
      </c>
    </row>
    <row r="199" spans="1:20" x14ac:dyDescent="0.25">
      <c r="A199" s="36" t="s">
        <v>264</v>
      </c>
      <c r="B199" s="36">
        <v>2021</v>
      </c>
      <c r="C199" s="36">
        <v>1</v>
      </c>
      <c r="D199" s="36">
        <v>9</v>
      </c>
      <c r="E199" s="36">
        <v>5</v>
      </c>
      <c r="F199" s="36">
        <v>-2.7</v>
      </c>
      <c r="G199" s="36">
        <v>-2.5</v>
      </c>
      <c r="H199" s="36">
        <v>-2.58</v>
      </c>
      <c r="I199" s="36">
        <v>100</v>
      </c>
      <c r="J199" s="36">
        <v>100</v>
      </c>
      <c r="K199" s="36">
        <v>100</v>
      </c>
      <c r="L199" s="36">
        <v>994.4</v>
      </c>
      <c r="M199" s="36">
        <v>0</v>
      </c>
      <c r="N199" s="36">
        <v>194.29</v>
      </c>
      <c r="O199" s="36">
        <v>7.0000000000000007E-2</v>
      </c>
      <c r="P199" s="36">
        <v>0.15</v>
      </c>
      <c r="Q199" s="36">
        <v>0.46</v>
      </c>
      <c r="R199" s="12">
        <f t="shared" si="9"/>
        <v>5.0478754857783317</v>
      </c>
      <c r="S199" s="13">
        <f t="shared" si="10"/>
        <v>5.0478754857783317</v>
      </c>
      <c r="T199" s="13">
        <f t="shared" si="11"/>
        <v>0</v>
      </c>
    </row>
    <row r="200" spans="1:20" x14ac:dyDescent="0.25">
      <c r="A200" s="36" t="s">
        <v>265</v>
      </c>
      <c r="B200" s="36">
        <v>2021</v>
      </c>
      <c r="C200" s="36">
        <v>1</v>
      </c>
      <c r="D200" s="36">
        <v>9</v>
      </c>
      <c r="E200" s="36">
        <v>6</v>
      </c>
      <c r="F200" s="36">
        <v>-2.9</v>
      </c>
      <c r="G200" s="36">
        <v>-2.5</v>
      </c>
      <c r="H200" s="36">
        <v>-2.9</v>
      </c>
      <c r="I200" s="36">
        <v>100</v>
      </c>
      <c r="J200" s="36">
        <v>100</v>
      </c>
      <c r="K200" s="36">
        <v>100</v>
      </c>
      <c r="L200" s="36">
        <v>994.6</v>
      </c>
      <c r="M200" s="36">
        <v>0</v>
      </c>
      <c r="N200" s="36">
        <v>185.12</v>
      </c>
      <c r="O200" s="36">
        <v>7.0000000000000007E-2</v>
      </c>
      <c r="P200" s="36">
        <v>0.1</v>
      </c>
      <c r="Q200" s="36">
        <v>0.46</v>
      </c>
      <c r="R200" s="12">
        <f t="shared" si="9"/>
        <v>4.929319471761187</v>
      </c>
      <c r="S200" s="13">
        <f t="shared" si="10"/>
        <v>4.929319471761187</v>
      </c>
      <c r="T200" s="13">
        <f t="shared" si="11"/>
        <v>0</v>
      </c>
    </row>
    <row r="201" spans="1:20" x14ac:dyDescent="0.25">
      <c r="A201" s="36" t="s">
        <v>266</v>
      </c>
      <c r="B201" s="36">
        <v>2021</v>
      </c>
      <c r="C201" s="36">
        <v>1</v>
      </c>
      <c r="D201" s="36">
        <v>9</v>
      </c>
      <c r="E201" s="36">
        <v>7</v>
      </c>
      <c r="F201" s="36">
        <v>-3.1</v>
      </c>
      <c r="G201" s="36">
        <v>-2.9</v>
      </c>
      <c r="H201" s="36">
        <v>-3.1</v>
      </c>
      <c r="I201" s="36">
        <v>100</v>
      </c>
      <c r="J201" s="36">
        <v>100</v>
      </c>
      <c r="K201" s="36">
        <v>100</v>
      </c>
      <c r="L201" s="36">
        <v>994.76</v>
      </c>
      <c r="M201" s="36">
        <v>0</v>
      </c>
      <c r="N201" s="36">
        <v>188.54</v>
      </c>
      <c r="O201" s="36">
        <v>0.1</v>
      </c>
      <c r="P201" s="36">
        <v>0.31</v>
      </c>
      <c r="Q201" s="36">
        <v>0.82</v>
      </c>
      <c r="R201" s="12">
        <f t="shared" si="9"/>
        <v>4.8564831012577789</v>
      </c>
      <c r="S201" s="13">
        <f t="shared" si="10"/>
        <v>4.8564831012577789</v>
      </c>
      <c r="T201" s="13">
        <f t="shared" si="11"/>
        <v>0</v>
      </c>
    </row>
    <row r="202" spans="1:20" x14ac:dyDescent="0.25">
      <c r="A202" s="36" t="s">
        <v>267</v>
      </c>
      <c r="B202" s="36">
        <v>2021</v>
      </c>
      <c r="C202" s="36">
        <v>1</v>
      </c>
      <c r="D202" s="36">
        <v>9</v>
      </c>
      <c r="E202" s="36">
        <v>8</v>
      </c>
      <c r="F202" s="36">
        <v>-3.1</v>
      </c>
      <c r="G202" s="36">
        <v>-3</v>
      </c>
      <c r="H202" s="36">
        <v>-3.1</v>
      </c>
      <c r="I202" s="36">
        <v>100</v>
      </c>
      <c r="J202" s="36">
        <v>100</v>
      </c>
      <c r="K202" s="36">
        <v>100</v>
      </c>
      <c r="L202" s="36">
        <v>995.2</v>
      </c>
      <c r="M202" s="36">
        <v>0</v>
      </c>
      <c r="N202" s="36">
        <v>224.16</v>
      </c>
      <c r="O202" s="36">
        <v>0.09</v>
      </c>
      <c r="P202" s="36">
        <v>0.26</v>
      </c>
      <c r="Q202" s="36">
        <v>1.39</v>
      </c>
      <c r="R202" s="12">
        <f t="shared" si="9"/>
        <v>4.8564831012577789</v>
      </c>
      <c r="S202" s="13">
        <f t="shared" si="10"/>
        <v>4.8564831012577789</v>
      </c>
      <c r="T202" s="13">
        <f t="shared" si="11"/>
        <v>0</v>
      </c>
    </row>
    <row r="203" spans="1:20" x14ac:dyDescent="0.25">
      <c r="A203" s="36" t="s">
        <v>268</v>
      </c>
      <c r="B203" s="36">
        <v>2021</v>
      </c>
      <c r="C203" s="36">
        <v>1</v>
      </c>
      <c r="D203" s="36">
        <v>9</v>
      </c>
      <c r="E203" s="36">
        <v>9</v>
      </c>
      <c r="F203" s="36">
        <v>-3.1</v>
      </c>
      <c r="G203" s="36">
        <v>-2.9</v>
      </c>
      <c r="H203" s="36">
        <v>-2.9</v>
      </c>
      <c r="I203" s="36">
        <v>100</v>
      </c>
      <c r="J203" s="36">
        <v>100</v>
      </c>
      <c r="K203" s="36">
        <v>100</v>
      </c>
      <c r="L203" s="36">
        <v>995.7</v>
      </c>
      <c r="M203" s="36">
        <v>0</v>
      </c>
      <c r="N203" s="36">
        <v>174.58</v>
      </c>
      <c r="O203" s="36">
        <v>7.0000000000000007E-2</v>
      </c>
      <c r="P203" s="36">
        <v>0.15</v>
      </c>
      <c r="Q203" s="36">
        <v>0.93</v>
      </c>
      <c r="R203" s="12">
        <f t="shared" si="9"/>
        <v>4.929319471761187</v>
      </c>
      <c r="S203" s="13">
        <f t="shared" si="10"/>
        <v>4.929319471761187</v>
      </c>
      <c r="T203" s="13">
        <f t="shared" si="11"/>
        <v>0</v>
      </c>
    </row>
    <row r="204" spans="1:20" x14ac:dyDescent="0.25">
      <c r="A204" s="36" t="s">
        <v>269</v>
      </c>
      <c r="B204" s="36">
        <v>2021</v>
      </c>
      <c r="C204" s="36">
        <v>1</v>
      </c>
      <c r="D204" s="36">
        <v>9</v>
      </c>
      <c r="E204" s="36">
        <v>10</v>
      </c>
      <c r="F204" s="36">
        <v>-3</v>
      </c>
      <c r="G204" s="36">
        <v>-2.6</v>
      </c>
      <c r="H204" s="36">
        <v>-2.6</v>
      </c>
      <c r="I204" s="36">
        <v>100</v>
      </c>
      <c r="J204" s="36">
        <v>100</v>
      </c>
      <c r="K204" s="36">
        <v>100</v>
      </c>
      <c r="L204" s="36">
        <v>996.3</v>
      </c>
      <c r="M204" s="36">
        <v>0</v>
      </c>
      <c r="N204" s="36">
        <v>196.41</v>
      </c>
      <c r="O204" s="36">
        <v>7.0000000000000007E-2</v>
      </c>
      <c r="P204" s="36">
        <v>0.21</v>
      </c>
      <c r="Q204" s="36">
        <v>1.65</v>
      </c>
      <c r="R204" s="12">
        <f t="shared" si="9"/>
        <v>5.0403922825238174</v>
      </c>
      <c r="S204" s="13">
        <f t="shared" si="10"/>
        <v>5.0403922825238174</v>
      </c>
      <c r="T204" s="13">
        <f t="shared" si="11"/>
        <v>0</v>
      </c>
    </row>
    <row r="205" spans="1:20" x14ac:dyDescent="0.25">
      <c r="A205" s="36" t="s">
        <v>270</v>
      </c>
      <c r="B205" s="36">
        <v>2021</v>
      </c>
      <c r="C205" s="36">
        <v>1</v>
      </c>
      <c r="D205" s="36">
        <v>9</v>
      </c>
      <c r="E205" s="36">
        <v>11</v>
      </c>
      <c r="F205" s="36">
        <v>-2.7</v>
      </c>
      <c r="G205" s="36">
        <v>-2.1</v>
      </c>
      <c r="H205" s="36">
        <v>-2.2000000000000002</v>
      </c>
      <c r="I205" s="36">
        <v>100</v>
      </c>
      <c r="J205" s="36">
        <v>100</v>
      </c>
      <c r="K205" s="36">
        <v>100</v>
      </c>
      <c r="L205" s="36">
        <v>996.5</v>
      </c>
      <c r="M205" s="36">
        <v>0</v>
      </c>
      <c r="N205" s="36">
        <v>192.87</v>
      </c>
      <c r="O205" s="36">
        <v>0.15</v>
      </c>
      <c r="P205" s="36">
        <v>0.62</v>
      </c>
      <c r="Q205" s="36">
        <v>1.03</v>
      </c>
      <c r="R205" s="12">
        <f t="shared" si="9"/>
        <v>5.1919420330344961</v>
      </c>
      <c r="S205" s="13">
        <f t="shared" si="10"/>
        <v>5.1919420330344961</v>
      </c>
      <c r="T205" s="13">
        <f t="shared" si="11"/>
        <v>0</v>
      </c>
    </row>
    <row r="206" spans="1:20" x14ac:dyDescent="0.25">
      <c r="A206" s="36" t="s">
        <v>271</v>
      </c>
      <c r="B206" s="36">
        <v>2021</v>
      </c>
      <c r="C206" s="36">
        <v>1</v>
      </c>
      <c r="D206" s="36">
        <v>9</v>
      </c>
      <c r="E206" s="36">
        <v>12</v>
      </c>
      <c r="F206" s="36">
        <v>-2.2000000000000002</v>
      </c>
      <c r="G206" s="36">
        <v>-1.7</v>
      </c>
      <c r="H206" s="36">
        <v>-1.8</v>
      </c>
      <c r="I206" s="36">
        <v>100</v>
      </c>
      <c r="J206" s="36">
        <v>100</v>
      </c>
      <c r="K206" s="36">
        <v>100</v>
      </c>
      <c r="L206" s="36">
        <v>996.3</v>
      </c>
      <c r="M206" s="36">
        <v>0</v>
      </c>
      <c r="N206" s="36">
        <v>182.37</v>
      </c>
      <c r="O206" s="36">
        <v>0.16</v>
      </c>
      <c r="P206" s="36">
        <v>0.67</v>
      </c>
      <c r="Q206" s="36">
        <v>1.39</v>
      </c>
      <c r="R206" s="12">
        <f t="shared" si="9"/>
        <v>5.3475208037261135</v>
      </c>
      <c r="S206" s="13">
        <f t="shared" si="10"/>
        <v>5.3475208037261135</v>
      </c>
      <c r="T206" s="13">
        <f t="shared" si="11"/>
        <v>0</v>
      </c>
    </row>
    <row r="207" spans="1:20" x14ac:dyDescent="0.25">
      <c r="A207" s="36" t="s">
        <v>272</v>
      </c>
      <c r="B207" s="36">
        <v>2021</v>
      </c>
      <c r="C207" s="36">
        <v>1</v>
      </c>
      <c r="D207" s="36">
        <v>9</v>
      </c>
      <c r="E207" s="36">
        <v>13</v>
      </c>
      <c r="F207" s="36">
        <v>-2</v>
      </c>
      <c r="G207" s="36">
        <v>-1.8</v>
      </c>
      <c r="H207" s="36">
        <v>-1.9</v>
      </c>
      <c r="I207" s="36">
        <v>100</v>
      </c>
      <c r="J207" s="36">
        <v>100</v>
      </c>
      <c r="K207" s="36">
        <v>100</v>
      </c>
      <c r="L207" s="36">
        <v>996.29</v>
      </c>
      <c r="M207" s="36">
        <v>0</v>
      </c>
      <c r="N207" s="36">
        <v>194.2</v>
      </c>
      <c r="O207" s="36">
        <v>0.26</v>
      </c>
      <c r="P207" s="36">
        <v>1.34</v>
      </c>
      <c r="Q207" s="36">
        <v>1.34</v>
      </c>
      <c r="R207" s="12">
        <f t="shared" si="9"/>
        <v>5.3082433733461203</v>
      </c>
      <c r="S207" s="13">
        <f t="shared" si="10"/>
        <v>5.3082433733461203</v>
      </c>
      <c r="T207" s="13">
        <f t="shared" si="11"/>
        <v>0</v>
      </c>
    </row>
    <row r="208" spans="1:20" x14ac:dyDescent="0.25">
      <c r="A208" s="36" t="s">
        <v>273</v>
      </c>
      <c r="B208" s="36">
        <v>2021</v>
      </c>
      <c r="C208" s="36">
        <v>1</v>
      </c>
      <c r="D208" s="36">
        <v>9</v>
      </c>
      <c r="E208" s="36">
        <v>14</v>
      </c>
      <c r="F208" s="36">
        <v>-2</v>
      </c>
      <c r="G208" s="36">
        <v>-1.6</v>
      </c>
      <c r="H208" s="36">
        <v>-1.6</v>
      </c>
      <c r="I208" s="36">
        <v>100</v>
      </c>
      <c r="J208" s="36">
        <v>100</v>
      </c>
      <c r="K208" s="36">
        <v>100</v>
      </c>
      <c r="L208" s="36">
        <v>996.3</v>
      </c>
      <c r="M208" s="36">
        <v>0</v>
      </c>
      <c r="N208" s="36">
        <v>217.08</v>
      </c>
      <c r="O208" s="36">
        <v>0.22</v>
      </c>
      <c r="P208" s="36">
        <v>1.03</v>
      </c>
      <c r="Q208" s="36">
        <v>1.18</v>
      </c>
      <c r="R208" s="12">
        <f t="shared" si="9"/>
        <v>5.4268498421048115</v>
      </c>
      <c r="S208" s="13">
        <f t="shared" si="10"/>
        <v>5.4268498421048115</v>
      </c>
      <c r="T208" s="13">
        <f t="shared" si="11"/>
        <v>0</v>
      </c>
    </row>
    <row r="209" spans="1:20" x14ac:dyDescent="0.25">
      <c r="A209" s="36" t="s">
        <v>274</v>
      </c>
      <c r="B209" s="36">
        <v>2021</v>
      </c>
      <c r="C209" s="36">
        <v>1</v>
      </c>
      <c r="D209" s="36">
        <v>9</v>
      </c>
      <c r="E209" s="36">
        <v>15</v>
      </c>
      <c r="F209" s="36">
        <v>-1.9</v>
      </c>
      <c r="G209" s="36">
        <v>-1.6</v>
      </c>
      <c r="H209" s="36">
        <v>-1.8</v>
      </c>
      <c r="I209" s="36">
        <v>100</v>
      </c>
      <c r="J209" s="36">
        <v>100</v>
      </c>
      <c r="K209" s="36">
        <v>100</v>
      </c>
      <c r="L209" s="36">
        <v>996.9</v>
      </c>
      <c r="M209" s="36">
        <v>0</v>
      </c>
      <c r="N209" s="36">
        <v>190.37</v>
      </c>
      <c r="O209" s="36">
        <v>0.15</v>
      </c>
      <c r="P209" s="36">
        <v>0.56999999999999995</v>
      </c>
      <c r="Q209" s="36">
        <v>1.29</v>
      </c>
      <c r="R209" s="12">
        <f t="shared" si="9"/>
        <v>5.3475208037261135</v>
      </c>
      <c r="S209" s="13">
        <f t="shared" si="10"/>
        <v>5.3475208037261135</v>
      </c>
      <c r="T209" s="13">
        <f t="shared" si="11"/>
        <v>0</v>
      </c>
    </row>
    <row r="210" spans="1:20" x14ac:dyDescent="0.25">
      <c r="A210" s="36" t="s">
        <v>275</v>
      </c>
      <c r="B210" s="36">
        <v>2021</v>
      </c>
      <c r="C210" s="36">
        <v>1</v>
      </c>
      <c r="D210" s="36">
        <v>9</v>
      </c>
      <c r="E210" s="36">
        <v>16</v>
      </c>
      <c r="F210" s="36">
        <v>-1.9</v>
      </c>
      <c r="G210" s="36">
        <v>-1.7</v>
      </c>
      <c r="H210" s="36">
        <v>-1.7</v>
      </c>
      <c r="I210" s="36">
        <v>100</v>
      </c>
      <c r="J210" s="36">
        <v>100</v>
      </c>
      <c r="K210" s="36">
        <v>100</v>
      </c>
      <c r="L210" s="36">
        <v>997.05</v>
      </c>
      <c r="M210" s="36">
        <v>0</v>
      </c>
      <c r="N210" s="36">
        <v>205.16</v>
      </c>
      <c r="O210" s="36">
        <v>0.06</v>
      </c>
      <c r="P210" s="36">
        <v>0.1</v>
      </c>
      <c r="Q210" s="36">
        <v>1.08</v>
      </c>
      <c r="R210" s="12">
        <f t="shared" si="9"/>
        <v>5.3870558070181733</v>
      </c>
      <c r="S210" s="13">
        <f t="shared" si="10"/>
        <v>5.3870558070181733</v>
      </c>
      <c r="T210" s="13">
        <f t="shared" si="11"/>
        <v>0</v>
      </c>
    </row>
    <row r="211" spans="1:20" x14ac:dyDescent="0.25">
      <c r="A211" s="36" t="s">
        <v>276</v>
      </c>
      <c r="B211" s="36">
        <v>2021</v>
      </c>
      <c r="C211" s="36">
        <v>1</v>
      </c>
      <c r="D211" s="36">
        <v>9</v>
      </c>
      <c r="E211" s="36">
        <v>17</v>
      </c>
      <c r="F211" s="36">
        <v>-1.8</v>
      </c>
      <c r="G211" s="36">
        <v>-1.6</v>
      </c>
      <c r="H211" s="36">
        <v>-1.75</v>
      </c>
      <c r="I211" s="36">
        <v>100</v>
      </c>
      <c r="J211" s="36">
        <v>100</v>
      </c>
      <c r="K211" s="36">
        <v>100</v>
      </c>
      <c r="L211" s="36">
        <v>997.4</v>
      </c>
      <c r="M211" s="36">
        <v>0</v>
      </c>
      <c r="N211" s="36">
        <v>211.62</v>
      </c>
      <c r="O211" s="36">
        <v>0.19</v>
      </c>
      <c r="P211" s="36">
        <v>0.51</v>
      </c>
      <c r="Q211" s="36">
        <v>0.98</v>
      </c>
      <c r="R211" s="12">
        <f t="shared" si="9"/>
        <v>5.3672560177381525</v>
      </c>
      <c r="S211" s="13">
        <f t="shared" si="10"/>
        <v>5.3672560177381525</v>
      </c>
      <c r="T211" s="13">
        <f t="shared" si="11"/>
        <v>0</v>
      </c>
    </row>
    <row r="212" spans="1:20" x14ac:dyDescent="0.25">
      <c r="A212" s="36" t="s">
        <v>277</v>
      </c>
      <c r="B212" s="36">
        <v>2021</v>
      </c>
      <c r="C212" s="36">
        <v>1</v>
      </c>
      <c r="D212" s="36">
        <v>9</v>
      </c>
      <c r="E212" s="36">
        <v>18</v>
      </c>
      <c r="F212" s="36">
        <v>-2.1</v>
      </c>
      <c r="G212" s="36">
        <v>-1.7</v>
      </c>
      <c r="H212" s="36">
        <v>-2.1</v>
      </c>
      <c r="I212" s="36">
        <v>100</v>
      </c>
      <c r="J212" s="36">
        <v>100</v>
      </c>
      <c r="K212" s="36">
        <v>100</v>
      </c>
      <c r="L212" s="36">
        <v>997.9</v>
      </c>
      <c r="M212" s="36">
        <v>0</v>
      </c>
      <c r="N212" s="36">
        <v>238.12</v>
      </c>
      <c r="O212" s="36">
        <v>0.17</v>
      </c>
      <c r="P212" s="36">
        <v>0.62</v>
      </c>
      <c r="Q212" s="36">
        <v>1.29</v>
      </c>
      <c r="R212" s="12">
        <f t="shared" si="9"/>
        <v>5.2304554298771198</v>
      </c>
      <c r="S212" s="13">
        <f t="shared" si="10"/>
        <v>5.2304554298771198</v>
      </c>
      <c r="T212" s="13">
        <f t="shared" si="11"/>
        <v>0</v>
      </c>
    </row>
    <row r="213" spans="1:20" x14ac:dyDescent="0.25">
      <c r="A213" s="36" t="s">
        <v>278</v>
      </c>
      <c r="B213" s="36">
        <v>2021</v>
      </c>
      <c r="C213" s="36">
        <v>1</v>
      </c>
      <c r="D213" s="36">
        <v>9</v>
      </c>
      <c r="E213" s="36">
        <v>19</v>
      </c>
      <c r="F213" s="36">
        <v>-2.2999999999999998</v>
      </c>
      <c r="G213" s="36">
        <v>-2.1</v>
      </c>
      <c r="H213" s="36">
        <v>-2.2999999999999998</v>
      </c>
      <c r="I213" s="36">
        <v>100</v>
      </c>
      <c r="J213" s="36">
        <v>100</v>
      </c>
      <c r="K213" s="36">
        <v>100</v>
      </c>
      <c r="L213" s="36">
        <v>998.5</v>
      </c>
      <c r="M213" s="36">
        <v>0</v>
      </c>
      <c r="N213" s="36">
        <v>209.41</v>
      </c>
      <c r="O213" s="36">
        <v>0.16</v>
      </c>
      <c r="P213" s="36">
        <v>0.41</v>
      </c>
      <c r="Q213" s="36">
        <v>1.39</v>
      </c>
      <c r="R213" s="12">
        <f t="shared" si="9"/>
        <v>5.1536804415478832</v>
      </c>
      <c r="S213" s="13">
        <f t="shared" si="10"/>
        <v>5.1536804415478832</v>
      </c>
      <c r="T213" s="13">
        <f t="shared" si="11"/>
        <v>0</v>
      </c>
    </row>
    <row r="214" spans="1:20" x14ac:dyDescent="0.25">
      <c r="A214" s="36" t="s">
        <v>279</v>
      </c>
      <c r="B214" s="36">
        <v>2021</v>
      </c>
      <c r="C214" s="36">
        <v>1</v>
      </c>
      <c r="D214" s="36">
        <v>9</v>
      </c>
      <c r="E214" s="36">
        <v>20</v>
      </c>
      <c r="F214" s="36">
        <v>-2.4</v>
      </c>
      <c r="G214" s="36">
        <v>-2.2000000000000002</v>
      </c>
      <c r="H214" s="36">
        <v>-2.4</v>
      </c>
      <c r="I214" s="36">
        <v>100</v>
      </c>
      <c r="J214" s="36">
        <v>100</v>
      </c>
      <c r="K214" s="36">
        <v>100</v>
      </c>
      <c r="L214" s="36">
        <v>998.6</v>
      </c>
      <c r="M214" s="36">
        <v>0</v>
      </c>
      <c r="N214" s="36">
        <v>202.7</v>
      </c>
      <c r="O214" s="36">
        <v>0.12</v>
      </c>
      <c r="P214" s="36">
        <v>0.41</v>
      </c>
      <c r="Q214" s="36">
        <v>0.82</v>
      </c>
      <c r="R214" s="12">
        <f t="shared" si="9"/>
        <v>5.1156692303997024</v>
      </c>
      <c r="S214" s="13">
        <f t="shared" si="10"/>
        <v>5.1156692303997024</v>
      </c>
      <c r="T214" s="13">
        <f t="shared" si="11"/>
        <v>0</v>
      </c>
    </row>
    <row r="215" spans="1:20" x14ac:dyDescent="0.25">
      <c r="A215" s="36" t="s">
        <v>280</v>
      </c>
      <c r="B215" s="36">
        <v>2021</v>
      </c>
      <c r="C215" s="36">
        <v>1</v>
      </c>
      <c r="D215" s="36">
        <v>9</v>
      </c>
      <c r="E215" s="36">
        <v>21</v>
      </c>
      <c r="F215" s="36">
        <v>-2.6</v>
      </c>
      <c r="G215" s="36">
        <v>-2.4</v>
      </c>
      <c r="H215" s="36">
        <v>-2.5</v>
      </c>
      <c r="I215" s="36">
        <v>100</v>
      </c>
      <c r="J215" s="36">
        <v>100</v>
      </c>
      <c r="K215" s="36">
        <v>100</v>
      </c>
      <c r="L215" s="36">
        <v>999.1</v>
      </c>
      <c r="M215" s="36">
        <v>0</v>
      </c>
      <c r="N215" s="36">
        <v>187.54</v>
      </c>
      <c r="O215" s="36">
        <v>0.23</v>
      </c>
      <c r="P215" s="36">
        <v>0.46</v>
      </c>
      <c r="Q215" s="36">
        <v>1.08</v>
      </c>
      <c r="R215" s="12">
        <f t="shared" si="9"/>
        <v>5.077906981272319</v>
      </c>
      <c r="S215" s="13">
        <f t="shared" si="10"/>
        <v>5.077906981272319</v>
      </c>
      <c r="T215" s="13">
        <f t="shared" si="11"/>
        <v>0</v>
      </c>
    </row>
    <row r="216" spans="1:20" x14ac:dyDescent="0.25">
      <c r="A216" s="36" t="s">
        <v>281</v>
      </c>
      <c r="B216" s="36">
        <v>2021</v>
      </c>
      <c r="C216" s="36">
        <v>1</v>
      </c>
      <c r="D216" s="36">
        <v>9</v>
      </c>
      <c r="E216" s="36">
        <v>22</v>
      </c>
      <c r="F216" s="36">
        <v>-2.8</v>
      </c>
      <c r="G216" s="36">
        <v>-2.5</v>
      </c>
      <c r="H216" s="36">
        <v>-2.7</v>
      </c>
      <c r="I216" s="36">
        <v>100</v>
      </c>
      <c r="J216" s="36">
        <v>100</v>
      </c>
      <c r="K216" s="36">
        <v>100</v>
      </c>
      <c r="L216" s="36">
        <v>999.2</v>
      </c>
      <c r="M216" s="36">
        <v>0</v>
      </c>
      <c r="N216" s="36">
        <v>259.95</v>
      </c>
      <c r="O216" s="36">
        <v>0.17</v>
      </c>
      <c r="P216" s="36">
        <v>0.46</v>
      </c>
      <c r="Q216" s="36">
        <v>0.93</v>
      </c>
      <c r="R216" s="12">
        <f t="shared" si="9"/>
        <v>5.0031237291638391</v>
      </c>
      <c r="S216" s="13">
        <f t="shared" si="10"/>
        <v>5.0031237291638391</v>
      </c>
      <c r="T216" s="13">
        <f t="shared" si="11"/>
        <v>0</v>
      </c>
    </row>
    <row r="217" spans="1:20" x14ac:dyDescent="0.25">
      <c r="A217" s="36" t="s">
        <v>282</v>
      </c>
      <c r="B217" s="36">
        <v>2021</v>
      </c>
      <c r="C217" s="36">
        <v>1</v>
      </c>
      <c r="D217" s="36">
        <v>9</v>
      </c>
      <c r="E217" s="36">
        <v>23</v>
      </c>
      <c r="F217" s="36">
        <v>-2.9</v>
      </c>
      <c r="G217" s="36">
        <v>-2.7</v>
      </c>
      <c r="H217" s="36">
        <v>-2.9</v>
      </c>
      <c r="I217" s="36">
        <v>100</v>
      </c>
      <c r="J217" s="36">
        <v>100</v>
      </c>
      <c r="K217" s="36">
        <v>100</v>
      </c>
      <c r="L217" s="36">
        <v>999.7</v>
      </c>
      <c r="M217" s="36">
        <v>0</v>
      </c>
      <c r="N217" s="36">
        <v>176.12</v>
      </c>
      <c r="O217" s="36">
        <v>0.25</v>
      </c>
      <c r="P217" s="36">
        <v>0.51</v>
      </c>
      <c r="Q217" s="36">
        <v>0.98</v>
      </c>
      <c r="R217" s="12">
        <f t="shared" si="9"/>
        <v>4.929319471761187</v>
      </c>
      <c r="S217" s="13">
        <f t="shared" si="10"/>
        <v>4.929319471761187</v>
      </c>
      <c r="T217" s="13">
        <f t="shared" si="11"/>
        <v>0</v>
      </c>
    </row>
    <row r="218" spans="1:20" x14ac:dyDescent="0.25">
      <c r="A218" s="36" t="s">
        <v>283</v>
      </c>
      <c r="B218" s="36">
        <v>2021</v>
      </c>
      <c r="C218" s="36">
        <v>1</v>
      </c>
      <c r="D218" s="36">
        <v>9</v>
      </c>
      <c r="E218" s="36">
        <v>24</v>
      </c>
      <c r="F218" s="36">
        <v>-3.1</v>
      </c>
      <c r="G218" s="36">
        <v>-2.9</v>
      </c>
      <c r="H218" s="36">
        <v>-3.1</v>
      </c>
      <c r="I218" s="36">
        <v>100</v>
      </c>
      <c r="J218" s="36">
        <v>100</v>
      </c>
      <c r="K218" s="36">
        <v>100</v>
      </c>
      <c r="L218" s="36">
        <v>1000</v>
      </c>
      <c r="M218" s="36">
        <v>0</v>
      </c>
      <c r="N218" s="36">
        <v>240.54</v>
      </c>
      <c r="O218" s="36">
        <v>0.28000000000000003</v>
      </c>
      <c r="P218" s="36">
        <v>0.62</v>
      </c>
      <c r="Q218" s="36">
        <v>0.93</v>
      </c>
      <c r="R218" s="14">
        <f t="shared" si="9"/>
        <v>4.8564831012577789</v>
      </c>
      <c r="S218" s="15">
        <f t="shared" si="10"/>
        <v>4.8564831012577789</v>
      </c>
      <c r="T218" s="15">
        <f t="shared" si="11"/>
        <v>0</v>
      </c>
    </row>
    <row r="219" spans="1:20" x14ac:dyDescent="0.25">
      <c r="A219" s="36" t="s">
        <v>284</v>
      </c>
      <c r="B219" s="36">
        <v>2021</v>
      </c>
      <c r="C219" s="36">
        <v>1</v>
      </c>
      <c r="D219" s="36">
        <v>10</v>
      </c>
      <c r="E219" s="36">
        <v>1</v>
      </c>
      <c r="F219" s="36">
        <v>-3.3</v>
      </c>
      <c r="G219" s="36">
        <v>-3.1</v>
      </c>
      <c r="H219" s="36">
        <v>-3.3</v>
      </c>
      <c r="I219" s="36">
        <v>100</v>
      </c>
      <c r="J219" s="36">
        <v>100</v>
      </c>
      <c r="K219" s="36">
        <v>100</v>
      </c>
      <c r="L219" s="36">
        <v>1000.2</v>
      </c>
      <c r="M219" s="36">
        <v>0</v>
      </c>
      <c r="N219" s="36">
        <v>282.12</v>
      </c>
      <c r="O219" s="36">
        <v>0.34</v>
      </c>
      <c r="P219" s="36">
        <v>0.72</v>
      </c>
      <c r="Q219" s="36">
        <v>1.03</v>
      </c>
      <c r="R219" s="12">
        <f t="shared" si="9"/>
        <v>4.7846036147345679</v>
      </c>
      <c r="S219" s="13">
        <f t="shared" si="10"/>
        <v>4.7846036147345679</v>
      </c>
      <c r="T219" s="13">
        <f t="shared" si="11"/>
        <v>0</v>
      </c>
    </row>
    <row r="220" spans="1:20" x14ac:dyDescent="0.25">
      <c r="A220" s="36" t="s">
        <v>285</v>
      </c>
      <c r="B220" s="36">
        <v>2021</v>
      </c>
      <c r="C220" s="36">
        <v>1</v>
      </c>
      <c r="D220" s="36">
        <v>10</v>
      </c>
      <c r="E220" s="36">
        <v>2</v>
      </c>
      <c r="F220" s="36">
        <v>-3.5</v>
      </c>
      <c r="G220" s="36">
        <v>-3.2</v>
      </c>
      <c r="H220" s="36">
        <v>-3.5</v>
      </c>
      <c r="I220" s="36">
        <v>100</v>
      </c>
      <c r="J220" s="36">
        <v>100</v>
      </c>
      <c r="K220" s="36">
        <v>100</v>
      </c>
      <c r="L220" s="36">
        <v>1000.6</v>
      </c>
      <c r="M220" s="36">
        <v>0</v>
      </c>
      <c r="N220" s="36">
        <v>208.33</v>
      </c>
      <c r="O220" s="36">
        <v>0.22</v>
      </c>
      <c r="P220" s="36">
        <v>0.56999999999999995</v>
      </c>
      <c r="Q220" s="36">
        <v>1.18</v>
      </c>
      <c r="R220" s="12">
        <f t="shared" ref="R220:R283" si="12">6.1*(10^((7.63*H220)/(242+H220)))</f>
        <v>4.7136701133964136</v>
      </c>
      <c r="S220" s="13">
        <f t="shared" ref="S220:S283" si="13">R220*(K220/100)</f>
        <v>4.7136701133964136</v>
      </c>
      <c r="T220" s="13">
        <f t="shared" ref="T220:T283" si="14">R220-S220</f>
        <v>0</v>
      </c>
    </row>
    <row r="221" spans="1:20" x14ac:dyDescent="0.25">
      <c r="A221" s="36" t="s">
        <v>286</v>
      </c>
      <c r="B221" s="36">
        <v>2021</v>
      </c>
      <c r="C221" s="36">
        <v>1</v>
      </c>
      <c r="D221" s="36">
        <v>10</v>
      </c>
      <c r="E221" s="36">
        <v>3</v>
      </c>
      <c r="F221" s="36">
        <v>-3.6</v>
      </c>
      <c r="G221" s="36">
        <v>-3.4</v>
      </c>
      <c r="H221" s="36">
        <v>-3.5</v>
      </c>
      <c r="I221" s="36">
        <v>100</v>
      </c>
      <c r="J221" s="36">
        <v>100</v>
      </c>
      <c r="K221" s="36">
        <v>100</v>
      </c>
      <c r="L221" s="36">
        <v>1001.05</v>
      </c>
      <c r="M221" s="36">
        <v>0</v>
      </c>
      <c r="N221" s="36">
        <v>239.87</v>
      </c>
      <c r="O221" s="36">
        <v>0.2</v>
      </c>
      <c r="P221" s="36">
        <v>0.46</v>
      </c>
      <c r="Q221" s="36">
        <v>0.98</v>
      </c>
      <c r="R221" s="12">
        <f t="shared" si="12"/>
        <v>4.7136701133964136</v>
      </c>
      <c r="S221" s="13">
        <f t="shared" si="13"/>
        <v>4.7136701133964136</v>
      </c>
      <c r="T221" s="13">
        <f t="shared" si="14"/>
        <v>0</v>
      </c>
    </row>
    <row r="222" spans="1:20" x14ac:dyDescent="0.25">
      <c r="A222" s="36" t="s">
        <v>287</v>
      </c>
      <c r="B222" s="36">
        <v>2021</v>
      </c>
      <c r="C222" s="36">
        <v>1</v>
      </c>
      <c r="D222" s="36">
        <v>10</v>
      </c>
      <c r="E222" s="36">
        <v>4</v>
      </c>
      <c r="F222" s="36">
        <v>-3.6</v>
      </c>
      <c r="G222" s="36">
        <v>-3.4</v>
      </c>
      <c r="H222" s="36">
        <v>-3.51</v>
      </c>
      <c r="I222" s="36">
        <v>100</v>
      </c>
      <c r="J222" s="36">
        <v>100</v>
      </c>
      <c r="K222" s="36">
        <v>100</v>
      </c>
      <c r="L222" s="36">
        <v>1001.2</v>
      </c>
      <c r="M222" s="36">
        <v>0</v>
      </c>
      <c r="N222" s="36">
        <v>254.41</v>
      </c>
      <c r="O222" s="36">
        <v>0.27</v>
      </c>
      <c r="P222" s="36">
        <v>0.46</v>
      </c>
      <c r="Q222" s="36">
        <v>0.72</v>
      </c>
      <c r="R222" s="12">
        <f t="shared" si="12"/>
        <v>4.7101480763591868</v>
      </c>
      <c r="S222" s="13">
        <f t="shared" si="13"/>
        <v>4.7101480763591868</v>
      </c>
      <c r="T222" s="13">
        <f t="shared" si="14"/>
        <v>0</v>
      </c>
    </row>
    <row r="223" spans="1:20" x14ac:dyDescent="0.25">
      <c r="A223" s="36" t="s">
        <v>288</v>
      </c>
      <c r="B223" s="36">
        <v>2021</v>
      </c>
      <c r="C223" s="36">
        <v>1</v>
      </c>
      <c r="D223" s="36">
        <v>10</v>
      </c>
      <c r="E223" s="36">
        <v>5</v>
      </c>
      <c r="F223" s="36">
        <v>-3.8</v>
      </c>
      <c r="G223" s="36">
        <v>-3.5</v>
      </c>
      <c r="H223" s="36">
        <v>-3.8</v>
      </c>
      <c r="I223" s="36">
        <v>99</v>
      </c>
      <c r="J223" s="36">
        <v>100</v>
      </c>
      <c r="K223" s="36">
        <v>99.91</v>
      </c>
      <c r="L223" s="36">
        <v>1001.4</v>
      </c>
      <c r="M223" s="36">
        <v>0</v>
      </c>
      <c r="N223" s="36">
        <v>190.5</v>
      </c>
      <c r="O223" s="36">
        <v>0.28999999999999998</v>
      </c>
      <c r="P223" s="36">
        <v>0.82</v>
      </c>
      <c r="Q223" s="36">
        <v>1.1299999999999999</v>
      </c>
      <c r="R223" s="12">
        <f t="shared" si="12"/>
        <v>4.60901999668235</v>
      </c>
      <c r="S223" s="13">
        <f t="shared" si="13"/>
        <v>4.6048718786853362</v>
      </c>
      <c r="T223" s="13">
        <f t="shared" si="14"/>
        <v>4.1481179970137561E-3</v>
      </c>
    </row>
    <row r="224" spans="1:20" x14ac:dyDescent="0.25">
      <c r="A224" s="36" t="s">
        <v>289</v>
      </c>
      <c r="B224" s="36">
        <v>2021</v>
      </c>
      <c r="C224" s="36">
        <v>1</v>
      </c>
      <c r="D224" s="36">
        <v>10</v>
      </c>
      <c r="E224" s="36">
        <v>6</v>
      </c>
      <c r="F224" s="36">
        <v>-3.9</v>
      </c>
      <c r="G224" s="36">
        <v>-3.7</v>
      </c>
      <c r="H224" s="36">
        <v>-3.8</v>
      </c>
      <c r="I224" s="36">
        <v>99</v>
      </c>
      <c r="J224" s="36">
        <v>100</v>
      </c>
      <c r="K224" s="36">
        <v>99</v>
      </c>
      <c r="L224" s="36">
        <v>1001.7</v>
      </c>
      <c r="M224" s="36">
        <v>0</v>
      </c>
      <c r="N224" s="36">
        <v>252.95</v>
      </c>
      <c r="O224" s="36">
        <v>0.15</v>
      </c>
      <c r="P224" s="36">
        <v>0.36</v>
      </c>
      <c r="Q224" s="36">
        <v>1.49</v>
      </c>
      <c r="R224" s="12">
        <f t="shared" si="12"/>
        <v>4.60901999668235</v>
      </c>
      <c r="S224" s="13">
        <f t="shared" si="13"/>
        <v>4.562929796715526</v>
      </c>
      <c r="T224" s="13">
        <f t="shared" si="14"/>
        <v>4.6090199966823953E-2</v>
      </c>
    </row>
    <row r="225" spans="1:20" x14ac:dyDescent="0.25">
      <c r="A225" s="36" t="s">
        <v>290</v>
      </c>
      <c r="B225" s="36">
        <v>2021</v>
      </c>
      <c r="C225" s="36">
        <v>1</v>
      </c>
      <c r="D225" s="36">
        <v>10</v>
      </c>
      <c r="E225" s="36">
        <v>7</v>
      </c>
      <c r="F225" s="36">
        <v>-3.9</v>
      </c>
      <c r="G225" s="36">
        <v>-3.7</v>
      </c>
      <c r="H225" s="36">
        <v>-3.9</v>
      </c>
      <c r="I225" s="36">
        <v>99</v>
      </c>
      <c r="J225" s="36">
        <v>100</v>
      </c>
      <c r="K225" s="36">
        <v>99</v>
      </c>
      <c r="L225" s="36">
        <v>1002</v>
      </c>
      <c r="M225" s="36">
        <v>0</v>
      </c>
      <c r="N225" s="36">
        <v>257.91000000000003</v>
      </c>
      <c r="O225" s="36">
        <v>0.53</v>
      </c>
      <c r="P225" s="36">
        <v>1.1299999999999999</v>
      </c>
      <c r="Q225" s="36">
        <v>1.49</v>
      </c>
      <c r="R225" s="12">
        <f t="shared" si="12"/>
        <v>4.5745979871570581</v>
      </c>
      <c r="S225" s="13">
        <f t="shared" si="13"/>
        <v>4.5288520072854874</v>
      </c>
      <c r="T225" s="13">
        <f t="shared" si="14"/>
        <v>4.5745979871570697E-2</v>
      </c>
    </row>
    <row r="226" spans="1:20" x14ac:dyDescent="0.25">
      <c r="A226" s="36" t="s">
        <v>291</v>
      </c>
      <c r="B226" s="36">
        <v>2021</v>
      </c>
      <c r="C226" s="36">
        <v>1</v>
      </c>
      <c r="D226" s="36">
        <v>10</v>
      </c>
      <c r="E226" s="36">
        <v>8</v>
      </c>
      <c r="F226" s="36">
        <v>-4</v>
      </c>
      <c r="G226" s="36">
        <v>-3.9</v>
      </c>
      <c r="H226" s="36">
        <v>-3.97</v>
      </c>
      <c r="I226" s="36">
        <v>99</v>
      </c>
      <c r="J226" s="36">
        <v>99</v>
      </c>
      <c r="K226" s="36">
        <v>99</v>
      </c>
      <c r="L226" s="36">
        <v>1002.43</v>
      </c>
      <c r="M226" s="36">
        <v>0</v>
      </c>
      <c r="N226" s="36">
        <v>125.65</v>
      </c>
      <c r="O226" s="36">
        <v>0.33</v>
      </c>
      <c r="P226" s="36">
        <v>0.82</v>
      </c>
      <c r="Q226" s="36">
        <v>1.08</v>
      </c>
      <c r="R226" s="12">
        <f t="shared" si="12"/>
        <v>4.550638601388151</v>
      </c>
      <c r="S226" s="13">
        <f t="shared" si="13"/>
        <v>4.5051322153742692</v>
      </c>
      <c r="T226" s="13">
        <f t="shared" si="14"/>
        <v>4.5506386013881794E-2</v>
      </c>
    </row>
    <row r="227" spans="1:20" x14ac:dyDescent="0.25">
      <c r="A227" s="36" t="s">
        <v>292</v>
      </c>
      <c r="B227" s="36">
        <v>2021</v>
      </c>
      <c r="C227" s="36">
        <v>1</v>
      </c>
      <c r="D227" s="36">
        <v>10</v>
      </c>
      <c r="E227" s="36">
        <v>9</v>
      </c>
      <c r="F227" s="36">
        <v>-4</v>
      </c>
      <c r="G227" s="36">
        <v>-3.8</v>
      </c>
      <c r="H227" s="36">
        <v>-3.8</v>
      </c>
      <c r="I227" s="36">
        <v>99</v>
      </c>
      <c r="J227" s="36">
        <v>99</v>
      </c>
      <c r="K227" s="36">
        <v>99</v>
      </c>
      <c r="L227" s="36">
        <v>1002.79</v>
      </c>
      <c r="M227" s="36">
        <v>0</v>
      </c>
      <c r="N227" s="36">
        <v>214.87</v>
      </c>
      <c r="O227" s="36">
        <v>0.19</v>
      </c>
      <c r="P227" s="36">
        <v>0.41</v>
      </c>
      <c r="Q227" s="36">
        <v>1.18</v>
      </c>
      <c r="R227" s="12">
        <f t="shared" si="12"/>
        <v>4.60901999668235</v>
      </c>
      <c r="S227" s="13">
        <f t="shared" si="13"/>
        <v>4.562929796715526</v>
      </c>
      <c r="T227" s="13">
        <f t="shared" si="14"/>
        <v>4.6090199966823953E-2</v>
      </c>
    </row>
    <row r="228" spans="1:20" x14ac:dyDescent="0.25">
      <c r="A228" s="36" t="s">
        <v>293</v>
      </c>
      <c r="B228" s="36">
        <v>2021</v>
      </c>
      <c r="C228" s="36">
        <v>1</v>
      </c>
      <c r="D228" s="36">
        <v>10</v>
      </c>
      <c r="E228" s="36">
        <v>10</v>
      </c>
      <c r="F228" s="36">
        <v>-3.9</v>
      </c>
      <c r="G228" s="36">
        <v>-3.7</v>
      </c>
      <c r="H228" s="36">
        <v>-3.8</v>
      </c>
      <c r="I228" s="36">
        <v>99</v>
      </c>
      <c r="J228" s="36">
        <v>99</v>
      </c>
      <c r="K228" s="36">
        <v>99</v>
      </c>
      <c r="L228" s="36">
        <v>1003.1</v>
      </c>
      <c r="M228" s="36">
        <v>0</v>
      </c>
      <c r="N228" s="36">
        <v>243.29</v>
      </c>
      <c r="O228" s="36">
        <v>0.21</v>
      </c>
      <c r="P228" s="36">
        <v>0.41</v>
      </c>
      <c r="Q228" s="36">
        <v>0.82</v>
      </c>
      <c r="R228" s="12">
        <f t="shared" si="12"/>
        <v>4.60901999668235</v>
      </c>
      <c r="S228" s="13">
        <f t="shared" si="13"/>
        <v>4.562929796715526</v>
      </c>
      <c r="T228" s="13">
        <f t="shared" si="14"/>
        <v>4.6090199966823953E-2</v>
      </c>
    </row>
    <row r="229" spans="1:20" x14ac:dyDescent="0.25">
      <c r="A229" s="36" t="s">
        <v>294</v>
      </c>
      <c r="B229" s="36">
        <v>2021</v>
      </c>
      <c r="C229" s="36">
        <v>1</v>
      </c>
      <c r="D229" s="36">
        <v>10</v>
      </c>
      <c r="E229" s="36">
        <v>11</v>
      </c>
      <c r="F229" s="36">
        <v>-3.8</v>
      </c>
      <c r="G229" s="36">
        <v>-3.6</v>
      </c>
      <c r="H229" s="36">
        <v>-3.6</v>
      </c>
      <c r="I229" s="36">
        <v>98</v>
      </c>
      <c r="J229" s="36">
        <v>99</v>
      </c>
      <c r="K229" s="36">
        <v>99</v>
      </c>
      <c r="L229" s="36">
        <v>1003.56</v>
      </c>
      <c r="M229" s="36">
        <v>0</v>
      </c>
      <c r="N229" s="36">
        <v>221.2</v>
      </c>
      <c r="O229" s="36">
        <v>0.23</v>
      </c>
      <c r="P229" s="36">
        <v>0.72</v>
      </c>
      <c r="Q229" s="36">
        <v>1.08</v>
      </c>
      <c r="R229" s="12">
        <f t="shared" si="12"/>
        <v>4.6785547295824985</v>
      </c>
      <c r="S229" s="13">
        <f t="shared" si="13"/>
        <v>4.6317691822866731</v>
      </c>
      <c r="T229" s="13">
        <f t="shared" si="14"/>
        <v>4.6785547295825403E-2</v>
      </c>
    </row>
    <row r="230" spans="1:20" x14ac:dyDescent="0.25">
      <c r="A230" s="36" t="s">
        <v>295</v>
      </c>
      <c r="B230" s="36">
        <v>2021</v>
      </c>
      <c r="C230" s="36">
        <v>1</v>
      </c>
      <c r="D230" s="36">
        <v>10</v>
      </c>
      <c r="E230" s="36">
        <v>12</v>
      </c>
      <c r="F230" s="36">
        <v>-3.7</v>
      </c>
      <c r="G230" s="36">
        <v>-3.4</v>
      </c>
      <c r="H230" s="36">
        <v>-3.4</v>
      </c>
      <c r="I230" s="36">
        <v>98</v>
      </c>
      <c r="J230" s="36">
        <v>99</v>
      </c>
      <c r="K230" s="36">
        <v>98</v>
      </c>
      <c r="L230" s="36">
        <v>1004</v>
      </c>
      <c r="M230" s="36">
        <v>0</v>
      </c>
      <c r="N230" s="36">
        <v>192.16</v>
      </c>
      <c r="O230" s="36">
        <v>0.36</v>
      </c>
      <c r="P230" s="36">
        <v>0.62</v>
      </c>
      <c r="Q230" s="36">
        <v>0.98</v>
      </c>
      <c r="R230" s="12">
        <f t="shared" si="12"/>
        <v>4.7490192930455235</v>
      </c>
      <c r="S230" s="13">
        <f t="shared" si="13"/>
        <v>4.6540389071846127</v>
      </c>
      <c r="T230" s="13">
        <f t="shared" si="14"/>
        <v>9.4980385860910843E-2</v>
      </c>
    </row>
    <row r="231" spans="1:20" x14ac:dyDescent="0.25">
      <c r="A231" s="36" t="s">
        <v>296</v>
      </c>
      <c r="B231" s="36">
        <v>2021</v>
      </c>
      <c r="C231" s="36">
        <v>1</v>
      </c>
      <c r="D231" s="36">
        <v>10</v>
      </c>
      <c r="E231" s="36">
        <v>13</v>
      </c>
      <c r="F231" s="36">
        <v>-3.7</v>
      </c>
      <c r="G231" s="36">
        <v>-3.4</v>
      </c>
      <c r="H231" s="36">
        <v>-3.5</v>
      </c>
      <c r="I231" s="36">
        <v>96</v>
      </c>
      <c r="J231" s="36">
        <v>99</v>
      </c>
      <c r="K231" s="36">
        <v>96</v>
      </c>
      <c r="L231" s="36">
        <v>1004</v>
      </c>
      <c r="M231" s="36">
        <v>0</v>
      </c>
      <c r="N231" s="36">
        <v>214.12</v>
      </c>
      <c r="O231" s="36">
        <v>0.18</v>
      </c>
      <c r="P231" s="36">
        <v>0.51</v>
      </c>
      <c r="Q231" s="36">
        <v>1.08</v>
      </c>
      <c r="R231" s="12">
        <f t="shared" si="12"/>
        <v>4.7136701133964136</v>
      </c>
      <c r="S231" s="13">
        <f t="shared" si="13"/>
        <v>4.5251233088605565</v>
      </c>
      <c r="T231" s="13">
        <f t="shared" si="14"/>
        <v>0.18854680453585715</v>
      </c>
    </row>
    <row r="232" spans="1:20" x14ac:dyDescent="0.25">
      <c r="A232" s="36" t="s">
        <v>297</v>
      </c>
      <c r="B232" s="36">
        <v>2021</v>
      </c>
      <c r="C232" s="36">
        <v>1</v>
      </c>
      <c r="D232" s="36">
        <v>10</v>
      </c>
      <c r="E232" s="36">
        <v>14</v>
      </c>
      <c r="F232" s="36">
        <v>-3.6</v>
      </c>
      <c r="G232" s="36">
        <v>-3.4</v>
      </c>
      <c r="H232" s="36">
        <v>-3.45</v>
      </c>
      <c r="I232" s="36">
        <v>95</v>
      </c>
      <c r="J232" s="36">
        <v>96</v>
      </c>
      <c r="K232" s="36">
        <v>95</v>
      </c>
      <c r="L232" s="36">
        <v>1004</v>
      </c>
      <c r="M232" s="36">
        <v>0</v>
      </c>
      <c r="N232" s="36">
        <v>227.37</v>
      </c>
      <c r="O232" s="36">
        <v>0.38</v>
      </c>
      <c r="P232" s="36">
        <v>1.08</v>
      </c>
      <c r="Q232" s="36">
        <v>1.54</v>
      </c>
      <c r="R232" s="12">
        <f t="shared" si="12"/>
        <v>4.7313153947543523</v>
      </c>
      <c r="S232" s="13">
        <f t="shared" si="13"/>
        <v>4.4947496250166346</v>
      </c>
      <c r="T232" s="13">
        <f t="shared" si="14"/>
        <v>0.2365657697377177</v>
      </c>
    </row>
    <row r="233" spans="1:20" x14ac:dyDescent="0.25">
      <c r="A233" s="36" t="s">
        <v>298</v>
      </c>
      <c r="B233" s="36">
        <v>2021</v>
      </c>
      <c r="C233" s="36">
        <v>1</v>
      </c>
      <c r="D233" s="36">
        <v>10</v>
      </c>
      <c r="E233" s="36">
        <v>15</v>
      </c>
      <c r="F233" s="36">
        <v>-3.8</v>
      </c>
      <c r="G233" s="36">
        <v>-3.4</v>
      </c>
      <c r="H233" s="36">
        <v>-3.7</v>
      </c>
      <c r="I233" s="36">
        <v>94</v>
      </c>
      <c r="J233" s="36">
        <v>95</v>
      </c>
      <c r="K233" s="36">
        <v>95</v>
      </c>
      <c r="L233" s="36">
        <v>1004.15</v>
      </c>
      <c r="M233" s="36">
        <v>0</v>
      </c>
      <c r="N233" s="36">
        <v>212.16</v>
      </c>
      <c r="O233" s="36">
        <v>0.36</v>
      </c>
      <c r="P233" s="36">
        <v>0.93</v>
      </c>
      <c r="Q233" s="36">
        <v>1.95</v>
      </c>
      <c r="R233" s="12">
        <f t="shared" si="12"/>
        <v>4.643671801811962</v>
      </c>
      <c r="S233" s="13">
        <f t="shared" si="13"/>
        <v>4.4114882117213634</v>
      </c>
      <c r="T233" s="13">
        <f t="shared" si="14"/>
        <v>0.23218359009059863</v>
      </c>
    </row>
    <row r="234" spans="1:20" x14ac:dyDescent="0.25">
      <c r="A234" s="36" t="s">
        <v>299</v>
      </c>
      <c r="B234" s="36">
        <v>2021</v>
      </c>
      <c r="C234" s="36">
        <v>1</v>
      </c>
      <c r="D234" s="36">
        <v>10</v>
      </c>
      <c r="E234" s="36">
        <v>16</v>
      </c>
      <c r="F234" s="36">
        <v>-3.8</v>
      </c>
      <c r="G234" s="36">
        <v>-3.6</v>
      </c>
      <c r="H234" s="36">
        <v>-3.7</v>
      </c>
      <c r="I234" s="36">
        <v>95</v>
      </c>
      <c r="J234" s="36">
        <v>96</v>
      </c>
      <c r="K234" s="36">
        <v>96</v>
      </c>
      <c r="L234" s="36">
        <v>1004.13</v>
      </c>
      <c r="M234" s="36">
        <v>0</v>
      </c>
      <c r="N234" s="36">
        <v>284.29000000000002</v>
      </c>
      <c r="O234" s="36">
        <v>0.28000000000000003</v>
      </c>
      <c r="P234" s="36">
        <v>0.62</v>
      </c>
      <c r="Q234" s="36">
        <v>0.93</v>
      </c>
      <c r="R234" s="12">
        <f t="shared" si="12"/>
        <v>4.643671801811962</v>
      </c>
      <c r="S234" s="13">
        <f t="shared" si="13"/>
        <v>4.457924929739483</v>
      </c>
      <c r="T234" s="13">
        <f t="shared" si="14"/>
        <v>0.18574687207247909</v>
      </c>
    </row>
    <row r="235" spans="1:20" x14ac:dyDescent="0.25">
      <c r="A235" s="36" t="s">
        <v>300</v>
      </c>
      <c r="B235" s="36">
        <v>2021</v>
      </c>
      <c r="C235" s="36">
        <v>1</v>
      </c>
      <c r="D235" s="36">
        <v>10</v>
      </c>
      <c r="E235" s="36">
        <v>17</v>
      </c>
      <c r="F235" s="36">
        <v>-4.0999999999999996</v>
      </c>
      <c r="G235" s="36">
        <v>-3.7</v>
      </c>
      <c r="H235" s="36">
        <v>-4.07</v>
      </c>
      <c r="I235" s="36">
        <v>96</v>
      </c>
      <c r="J235" s="36">
        <v>97</v>
      </c>
      <c r="K235" s="36">
        <v>96.16</v>
      </c>
      <c r="L235" s="36">
        <v>1004.5</v>
      </c>
      <c r="M235" s="36">
        <v>0</v>
      </c>
      <c r="N235" s="36">
        <v>270.95</v>
      </c>
      <c r="O235" s="36">
        <v>0.28000000000000003</v>
      </c>
      <c r="P235" s="36">
        <v>0.46</v>
      </c>
      <c r="Q235" s="36">
        <v>1.8</v>
      </c>
      <c r="R235" s="12">
        <f t="shared" si="12"/>
        <v>4.516604216781781</v>
      </c>
      <c r="S235" s="13">
        <f t="shared" si="13"/>
        <v>4.3431666148573607</v>
      </c>
      <c r="T235" s="13">
        <f t="shared" si="14"/>
        <v>0.17343760192442037</v>
      </c>
    </row>
    <row r="236" spans="1:20" x14ac:dyDescent="0.25">
      <c r="A236" s="36" t="s">
        <v>301</v>
      </c>
      <c r="B236" s="36">
        <v>2021</v>
      </c>
      <c r="C236" s="36">
        <v>1</v>
      </c>
      <c r="D236" s="36">
        <v>10</v>
      </c>
      <c r="E236" s="36">
        <v>18</v>
      </c>
      <c r="F236" s="36">
        <v>-4.0999999999999996</v>
      </c>
      <c r="G236" s="36">
        <v>-3.9</v>
      </c>
      <c r="H236" s="36">
        <v>-3.94</v>
      </c>
      <c r="I236" s="36">
        <v>96</v>
      </c>
      <c r="J236" s="36">
        <v>98</v>
      </c>
      <c r="K236" s="36">
        <v>98</v>
      </c>
      <c r="L236" s="36">
        <v>1004.6</v>
      </c>
      <c r="M236" s="36">
        <v>0</v>
      </c>
      <c r="N236" s="36">
        <v>246.83</v>
      </c>
      <c r="O236" s="36">
        <v>0.44</v>
      </c>
      <c r="P236" s="36">
        <v>0.82</v>
      </c>
      <c r="Q236" s="36">
        <v>2.57</v>
      </c>
      <c r="R236" s="12">
        <f t="shared" si="12"/>
        <v>4.560893230068082</v>
      </c>
      <c r="S236" s="13">
        <f t="shared" si="13"/>
        <v>4.4696753654667205</v>
      </c>
      <c r="T236" s="13">
        <f t="shared" si="14"/>
        <v>9.1217864601361498E-2</v>
      </c>
    </row>
    <row r="237" spans="1:20" x14ac:dyDescent="0.25">
      <c r="A237" s="36" t="s">
        <v>302</v>
      </c>
      <c r="B237" s="36">
        <v>2021</v>
      </c>
      <c r="C237" s="36">
        <v>1</v>
      </c>
      <c r="D237" s="36">
        <v>10</v>
      </c>
      <c r="E237" s="36">
        <v>19</v>
      </c>
      <c r="F237" s="36">
        <v>-4</v>
      </c>
      <c r="G237" s="36">
        <v>-3.9</v>
      </c>
      <c r="H237" s="36">
        <v>-3.9</v>
      </c>
      <c r="I237" s="36">
        <v>98</v>
      </c>
      <c r="J237" s="36">
        <v>98</v>
      </c>
      <c r="K237" s="36">
        <v>98</v>
      </c>
      <c r="L237" s="36">
        <v>1004.6</v>
      </c>
      <c r="M237" s="36">
        <v>0</v>
      </c>
      <c r="N237" s="36">
        <v>276.5</v>
      </c>
      <c r="O237" s="36">
        <v>0.65</v>
      </c>
      <c r="P237" s="36">
        <v>1.18</v>
      </c>
      <c r="Q237" s="36">
        <v>1.95</v>
      </c>
      <c r="R237" s="12">
        <f t="shared" si="12"/>
        <v>4.5745979871570581</v>
      </c>
      <c r="S237" s="13">
        <f t="shared" si="13"/>
        <v>4.4831060274139167</v>
      </c>
      <c r="T237" s="13">
        <f t="shared" si="14"/>
        <v>9.1491959743141393E-2</v>
      </c>
    </row>
    <row r="238" spans="1:20" x14ac:dyDescent="0.25">
      <c r="A238" s="36" t="s">
        <v>303</v>
      </c>
      <c r="B238" s="36">
        <v>2021</v>
      </c>
      <c r="C238" s="36">
        <v>1</v>
      </c>
      <c r="D238" s="36">
        <v>10</v>
      </c>
      <c r="E238" s="36">
        <v>20</v>
      </c>
      <c r="F238" s="36">
        <v>-4.0999999999999996</v>
      </c>
      <c r="G238" s="36">
        <v>-3.9</v>
      </c>
      <c r="H238" s="36">
        <v>-3.9</v>
      </c>
      <c r="I238" s="36">
        <v>98</v>
      </c>
      <c r="J238" s="36">
        <v>99</v>
      </c>
      <c r="K238" s="36">
        <v>99</v>
      </c>
      <c r="L238" s="36">
        <v>1004.63</v>
      </c>
      <c r="M238" s="36">
        <v>0</v>
      </c>
      <c r="N238" s="36">
        <v>216.95</v>
      </c>
      <c r="O238" s="36">
        <v>0.42</v>
      </c>
      <c r="P238" s="36">
        <v>0.93</v>
      </c>
      <c r="Q238" s="36">
        <v>2.42</v>
      </c>
      <c r="R238" s="12">
        <f t="shared" si="12"/>
        <v>4.5745979871570581</v>
      </c>
      <c r="S238" s="13">
        <f t="shared" si="13"/>
        <v>4.5288520072854874</v>
      </c>
      <c r="T238" s="13">
        <f t="shared" si="14"/>
        <v>4.5745979871570697E-2</v>
      </c>
    </row>
    <row r="239" spans="1:20" x14ac:dyDescent="0.25">
      <c r="A239" s="36" t="s">
        <v>304</v>
      </c>
      <c r="B239" s="36">
        <v>2021</v>
      </c>
      <c r="C239" s="36">
        <v>1</v>
      </c>
      <c r="D239" s="36">
        <v>10</v>
      </c>
      <c r="E239" s="36">
        <v>21</v>
      </c>
      <c r="F239" s="36">
        <v>-4</v>
      </c>
      <c r="G239" s="36">
        <v>-3.8</v>
      </c>
      <c r="H239" s="36">
        <v>-3.83</v>
      </c>
      <c r="I239" s="36">
        <v>99</v>
      </c>
      <c r="J239" s="36">
        <v>100</v>
      </c>
      <c r="K239" s="36">
        <v>100</v>
      </c>
      <c r="L239" s="36">
        <v>1004.6</v>
      </c>
      <c r="M239" s="36">
        <v>0</v>
      </c>
      <c r="N239" s="36">
        <v>277.75</v>
      </c>
      <c r="O239" s="36">
        <v>0.74</v>
      </c>
      <c r="P239" s="36">
        <v>1.54</v>
      </c>
      <c r="Q239" s="36">
        <v>2.11</v>
      </c>
      <c r="R239" s="12">
        <f t="shared" si="12"/>
        <v>4.5986693255003326</v>
      </c>
      <c r="S239" s="13">
        <f t="shared" si="13"/>
        <v>4.5986693255003326</v>
      </c>
      <c r="T239" s="13">
        <f t="shared" si="14"/>
        <v>0</v>
      </c>
    </row>
    <row r="240" spans="1:20" x14ac:dyDescent="0.25">
      <c r="A240" s="36" t="s">
        <v>305</v>
      </c>
      <c r="B240" s="36">
        <v>2021</v>
      </c>
      <c r="C240" s="36">
        <v>1</v>
      </c>
      <c r="D240" s="36">
        <v>10</v>
      </c>
      <c r="E240" s="36">
        <v>22</v>
      </c>
      <c r="F240" s="36">
        <v>-4</v>
      </c>
      <c r="G240" s="36">
        <v>-3.8</v>
      </c>
      <c r="H240" s="36">
        <v>-3.85</v>
      </c>
      <c r="I240" s="36">
        <v>100</v>
      </c>
      <c r="J240" s="36">
        <v>100</v>
      </c>
      <c r="K240" s="36">
        <v>100</v>
      </c>
      <c r="L240" s="36">
        <v>1004.6</v>
      </c>
      <c r="M240" s="36">
        <v>0</v>
      </c>
      <c r="N240" s="36">
        <v>236.41</v>
      </c>
      <c r="O240" s="36">
        <v>0.33</v>
      </c>
      <c r="P240" s="36">
        <v>0.56999999999999995</v>
      </c>
      <c r="Q240" s="36">
        <v>2.21</v>
      </c>
      <c r="R240" s="12">
        <f t="shared" si="12"/>
        <v>4.5917803501609269</v>
      </c>
      <c r="S240" s="13">
        <f t="shared" si="13"/>
        <v>4.5917803501609269</v>
      </c>
      <c r="T240" s="13">
        <f t="shared" si="14"/>
        <v>0</v>
      </c>
    </row>
    <row r="241" spans="1:20" x14ac:dyDescent="0.25">
      <c r="A241" s="36" t="s">
        <v>306</v>
      </c>
      <c r="B241" s="36">
        <v>2021</v>
      </c>
      <c r="C241" s="36">
        <v>1</v>
      </c>
      <c r="D241" s="36">
        <v>10</v>
      </c>
      <c r="E241" s="36">
        <v>23</v>
      </c>
      <c r="F241" s="36">
        <v>-3.9</v>
      </c>
      <c r="G241" s="36">
        <v>-3.7</v>
      </c>
      <c r="H241" s="36">
        <v>-3.7</v>
      </c>
      <c r="I241" s="36">
        <v>100</v>
      </c>
      <c r="J241" s="36">
        <v>100</v>
      </c>
      <c r="K241" s="36">
        <v>100</v>
      </c>
      <c r="L241" s="36">
        <v>1004.3</v>
      </c>
      <c r="M241" s="36">
        <v>0</v>
      </c>
      <c r="N241" s="36">
        <v>229.79</v>
      </c>
      <c r="O241" s="36">
        <v>0.24</v>
      </c>
      <c r="P241" s="36">
        <v>0.62</v>
      </c>
      <c r="Q241" s="36">
        <v>1.9</v>
      </c>
      <c r="R241" s="12">
        <f t="shared" si="12"/>
        <v>4.643671801811962</v>
      </c>
      <c r="S241" s="13">
        <f t="shared" si="13"/>
        <v>4.643671801811962</v>
      </c>
      <c r="T241" s="13">
        <f t="shared" si="14"/>
        <v>0</v>
      </c>
    </row>
    <row r="242" spans="1:20" x14ac:dyDescent="0.25">
      <c r="A242" s="36" t="s">
        <v>307</v>
      </c>
      <c r="B242" s="36">
        <v>2021</v>
      </c>
      <c r="C242" s="36">
        <v>1</v>
      </c>
      <c r="D242" s="36">
        <v>10</v>
      </c>
      <c r="E242" s="36">
        <v>24</v>
      </c>
      <c r="F242" s="36">
        <v>-3.9</v>
      </c>
      <c r="G242" s="36">
        <v>-3.6</v>
      </c>
      <c r="H242" s="36">
        <v>-3.9</v>
      </c>
      <c r="I242" s="36">
        <v>99</v>
      </c>
      <c r="J242" s="36">
        <v>100</v>
      </c>
      <c r="K242" s="36">
        <v>100</v>
      </c>
      <c r="L242" s="36">
        <v>1004.1</v>
      </c>
      <c r="M242" s="36">
        <v>0</v>
      </c>
      <c r="N242" s="36">
        <v>161.62</v>
      </c>
      <c r="O242" s="36">
        <v>0.51</v>
      </c>
      <c r="P242" s="36">
        <v>1.34</v>
      </c>
      <c r="Q242" s="36">
        <v>2.21</v>
      </c>
      <c r="R242" s="14">
        <f t="shared" si="12"/>
        <v>4.5745979871570581</v>
      </c>
      <c r="S242" s="15">
        <f t="shared" si="13"/>
        <v>4.5745979871570581</v>
      </c>
      <c r="T242" s="15">
        <f t="shared" si="14"/>
        <v>0</v>
      </c>
    </row>
    <row r="243" spans="1:20" x14ac:dyDescent="0.25">
      <c r="A243" s="36" t="s">
        <v>308</v>
      </c>
      <c r="B243" s="36">
        <v>2021</v>
      </c>
      <c r="C243" s="36">
        <v>1</v>
      </c>
      <c r="D243" s="36">
        <v>11</v>
      </c>
      <c r="E243" s="36">
        <v>1</v>
      </c>
      <c r="F243" s="36">
        <v>-4.3</v>
      </c>
      <c r="G243" s="36">
        <v>-3.8</v>
      </c>
      <c r="H243" s="36">
        <v>-4.2</v>
      </c>
      <c r="I243" s="36">
        <v>100</v>
      </c>
      <c r="J243" s="36">
        <v>100</v>
      </c>
      <c r="K243" s="36">
        <v>100</v>
      </c>
      <c r="L243" s="36">
        <v>1003.9</v>
      </c>
      <c r="M243" s="36">
        <v>0</v>
      </c>
      <c r="N243" s="36">
        <v>260.54000000000002</v>
      </c>
      <c r="O243" s="36">
        <v>0.48</v>
      </c>
      <c r="P243" s="36">
        <v>0.98</v>
      </c>
      <c r="Q243" s="36">
        <v>2.83</v>
      </c>
      <c r="R243" s="12">
        <f t="shared" si="12"/>
        <v>4.4726975568367928</v>
      </c>
      <c r="S243" s="13">
        <f t="shared" si="13"/>
        <v>4.4726975568367928</v>
      </c>
      <c r="T243" s="13">
        <f t="shared" si="14"/>
        <v>0</v>
      </c>
    </row>
    <row r="244" spans="1:20" x14ac:dyDescent="0.25">
      <c r="A244" s="36" t="s">
        <v>309</v>
      </c>
      <c r="B244" s="36">
        <v>2021</v>
      </c>
      <c r="C244" s="36">
        <v>1</v>
      </c>
      <c r="D244" s="36">
        <v>11</v>
      </c>
      <c r="E244" s="36">
        <v>2</v>
      </c>
      <c r="F244" s="36">
        <v>-4.4000000000000004</v>
      </c>
      <c r="G244" s="36">
        <v>-4.0999999999999996</v>
      </c>
      <c r="H244" s="36">
        <v>-4.4000000000000004</v>
      </c>
      <c r="I244" s="36">
        <v>100</v>
      </c>
      <c r="J244" s="36">
        <v>100</v>
      </c>
      <c r="K244" s="36">
        <v>100</v>
      </c>
      <c r="L244" s="36">
        <v>1003.51</v>
      </c>
      <c r="M244" s="36">
        <v>0</v>
      </c>
      <c r="N244" s="36">
        <v>215.12</v>
      </c>
      <c r="O244" s="36">
        <v>0.26</v>
      </c>
      <c r="P244" s="36">
        <v>0.87</v>
      </c>
      <c r="Q244" s="36">
        <v>2.31</v>
      </c>
      <c r="R244" s="12">
        <f t="shared" si="12"/>
        <v>4.4058888699737864</v>
      </c>
      <c r="S244" s="13">
        <f t="shared" si="13"/>
        <v>4.4058888699737864</v>
      </c>
      <c r="T244" s="13">
        <f t="shared" si="14"/>
        <v>0</v>
      </c>
    </row>
    <row r="245" spans="1:20" x14ac:dyDescent="0.25">
      <c r="A245" s="36" t="s">
        <v>310</v>
      </c>
      <c r="B245" s="36">
        <v>2021</v>
      </c>
      <c r="C245" s="36">
        <v>1</v>
      </c>
      <c r="D245" s="36">
        <v>11</v>
      </c>
      <c r="E245" s="36">
        <v>3</v>
      </c>
      <c r="F245" s="36">
        <v>-4.4000000000000004</v>
      </c>
      <c r="G245" s="36">
        <v>-4.2</v>
      </c>
      <c r="H245" s="36">
        <v>-4.2</v>
      </c>
      <c r="I245" s="36">
        <v>98</v>
      </c>
      <c r="J245" s="36">
        <v>100</v>
      </c>
      <c r="K245" s="36">
        <v>98</v>
      </c>
      <c r="L245" s="36">
        <v>1003.5</v>
      </c>
      <c r="M245" s="36">
        <v>0</v>
      </c>
      <c r="N245" s="36">
        <v>177.95</v>
      </c>
      <c r="O245" s="36">
        <v>0.56000000000000005</v>
      </c>
      <c r="P245" s="36">
        <v>1.03</v>
      </c>
      <c r="Q245" s="36">
        <v>2.2599999999999998</v>
      </c>
      <c r="R245" s="12">
        <f t="shared" si="12"/>
        <v>4.4726975568367928</v>
      </c>
      <c r="S245" s="13">
        <f t="shared" si="13"/>
        <v>4.3832436057000566</v>
      </c>
      <c r="T245" s="13">
        <f t="shared" si="14"/>
        <v>8.9453951136736265E-2</v>
      </c>
    </row>
    <row r="246" spans="1:20" x14ac:dyDescent="0.25">
      <c r="A246" s="36" t="s">
        <v>311</v>
      </c>
      <c r="B246" s="36">
        <v>2021</v>
      </c>
      <c r="C246" s="36">
        <v>1</v>
      </c>
      <c r="D246" s="36">
        <v>11</v>
      </c>
      <c r="E246" s="36">
        <v>4</v>
      </c>
      <c r="F246" s="36">
        <v>-4.2</v>
      </c>
      <c r="G246" s="36">
        <v>-4.0999999999999996</v>
      </c>
      <c r="H246" s="36">
        <v>-4.18</v>
      </c>
      <c r="I246" s="36">
        <v>98</v>
      </c>
      <c r="J246" s="36">
        <v>98</v>
      </c>
      <c r="K246" s="36">
        <v>98</v>
      </c>
      <c r="L246" s="36">
        <v>1003.2</v>
      </c>
      <c r="M246" s="36">
        <v>0</v>
      </c>
      <c r="N246" s="36">
        <v>183.45</v>
      </c>
      <c r="O246" s="36">
        <v>0.49</v>
      </c>
      <c r="P246" s="36">
        <v>0.82</v>
      </c>
      <c r="Q246" s="36">
        <v>1.65</v>
      </c>
      <c r="R246" s="12">
        <f t="shared" si="12"/>
        <v>4.4794276555422101</v>
      </c>
      <c r="S246" s="13">
        <f t="shared" si="13"/>
        <v>4.3898391024313659</v>
      </c>
      <c r="T246" s="13">
        <f t="shared" si="14"/>
        <v>8.9588553110844238E-2</v>
      </c>
    </row>
    <row r="247" spans="1:20" x14ac:dyDescent="0.25">
      <c r="A247" s="36" t="s">
        <v>312</v>
      </c>
      <c r="B247" s="36">
        <v>2021</v>
      </c>
      <c r="C247" s="36">
        <v>1</v>
      </c>
      <c r="D247" s="36">
        <v>11</v>
      </c>
      <c r="E247" s="36">
        <v>5</v>
      </c>
      <c r="F247" s="36">
        <v>-4.2</v>
      </c>
      <c r="G247" s="36">
        <v>-4.0999999999999996</v>
      </c>
      <c r="H247" s="36">
        <v>-4.0999999999999996</v>
      </c>
      <c r="I247" s="36">
        <v>97</v>
      </c>
      <c r="J247" s="36">
        <v>98</v>
      </c>
      <c r="K247" s="36">
        <v>97.58</v>
      </c>
      <c r="L247" s="36">
        <v>1002.9</v>
      </c>
      <c r="M247" s="36">
        <v>0</v>
      </c>
      <c r="N247" s="36">
        <v>168.5</v>
      </c>
      <c r="O247" s="36">
        <v>0.49</v>
      </c>
      <c r="P247" s="36">
        <v>1.44</v>
      </c>
      <c r="Q247" s="36">
        <v>1.49</v>
      </c>
      <c r="R247" s="12">
        <f t="shared" si="12"/>
        <v>4.5064380784616436</v>
      </c>
      <c r="S247" s="13">
        <f t="shared" si="13"/>
        <v>4.3973822769628717</v>
      </c>
      <c r="T247" s="13">
        <f t="shared" si="14"/>
        <v>0.10905580149877192</v>
      </c>
    </row>
    <row r="248" spans="1:20" x14ac:dyDescent="0.25">
      <c r="A248" s="36" t="s">
        <v>313</v>
      </c>
      <c r="B248" s="36">
        <v>2021</v>
      </c>
      <c r="C248" s="36">
        <v>1</v>
      </c>
      <c r="D248" s="36">
        <v>11</v>
      </c>
      <c r="E248" s="36">
        <v>6</v>
      </c>
      <c r="F248" s="36">
        <v>-4.2</v>
      </c>
      <c r="G248" s="36">
        <v>-4.0999999999999996</v>
      </c>
      <c r="H248" s="36">
        <v>-4.0999999999999996</v>
      </c>
      <c r="I248" s="36">
        <v>96</v>
      </c>
      <c r="J248" s="36">
        <v>98</v>
      </c>
      <c r="K248" s="36">
        <v>96.33</v>
      </c>
      <c r="L248" s="36">
        <v>1002.41</v>
      </c>
      <c r="M248" s="36">
        <v>0</v>
      </c>
      <c r="N248" s="36">
        <v>102.54</v>
      </c>
      <c r="O248" s="36">
        <v>0.49</v>
      </c>
      <c r="P248" s="36">
        <v>1.03</v>
      </c>
      <c r="Q248" s="36">
        <v>1.75</v>
      </c>
      <c r="R248" s="12">
        <f t="shared" si="12"/>
        <v>4.5064380784616436</v>
      </c>
      <c r="S248" s="13">
        <f t="shared" si="13"/>
        <v>4.3410518009821013</v>
      </c>
      <c r="T248" s="13">
        <f t="shared" si="14"/>
        <v>0.16538627747954227</v>
      </c>
    </row>
    <row r="249" spans="1:20" x14ac:dyDescent="0.25">
      <c r="A249" s="36" t="s">
        <v>314</v>
      </c>
      <c r="B249" s="36">
        <v>2021</v>
      </c>
      <c r="C249" s="36">
        <v>1</v>
      </c>
      <c r="D249" s="36">
        <v>11</v>
      </c>
      <c r="E249" s="36">
        <v>7</v>
      </c>
      <c r="F249" s="36">
        <v>-4.0999999999999996</v>
      </c>
      <c r="G249" s="36">
        <v>-3.9</v>
      </c>
      <c r="H249" s="36">
        <v>-3.9</v>
      </c>
      <c r="I249" s="36">
        <v>96</v>
      </c>
      <c r="J249" s="36">
        <v>97</v>
      </c>
      <c r="K249" s="36">
        <v>97</v>
      </c>
      <c r="L249" s="36">
        <v>1002.1</v>
      </c>
      <c r="M249" s="36">
        <v>0</v>
      </c>
      <c r="N249" s="36">
        <v>155.04</v>
      </c>
      <c r="O249" s="36">
        <v>0.28000000000000003</v>
      </c>
      <c r="P249" s="36">
        <v>0.62</v>
      </c>
      <c r="Q249" s="36">
        <v>1.39</v>
      </c>
      <c r="R249" s="12">
        <f t="shared" si="12"/>
        <v>4.5745979871570581</v>
      </c>
      <c r="S249" s="13">
        <f t="shared" si="13"/>
        <v>4.437360047542346</v>
      </c>
      <c r="T249" s="13">
        <f t="shared" si="14"/>
        <v>0.13723793961471209</v>
      </c>
    </row>
    <row r="250" spans="1:20" x14ac:dyDescent="0.25">
      <c r="A250" s="36" t="s">
        <v>315</v>
      </c>
      <c r="B250" s="36">
        <v>2021</v>
      </c>
      <c r="C250" s="36">
        <v>1</v>
      </c>
      <c r="D250" s="36">
        <v>11</v>
      </c>
      <c r="E250" s="36">
        <v>8</v>
      </c>
      <c r="F250" s="36">
        <v>-3.9</v>
      </c>
      <c r="G250" s="36">
        <v>-3.4</v>
      </c>
      <c r="H250" s="36">
        <v>-3.5</v>
      </c>
      <c r="I250" s="36">
        <v>97</v>
      </c>
      <c r="J250" s="36">
        <v>97</v>
      </c>
      <c r="K250" s="36">
        <v>97</v>
      </c>
      <c r="L250" s="36">
        <v>1001.8</v>
      </c>
      <c r="M250" s="36">
        <v>0</v>
      </c>
      <c r="N250" s="36">
        <v>174.58</v>
      </c>
      <c r="O250" s="36">
        <v>0.46</v>
      </c>
      <c r="P250" s="36">
        <v>0.82</v>
      </c>
      <c r="Q250" s="36">
        <v>1.85</v>
      </c>
      <c r="R250" s="12">
        <f t="shared" si="12"/>
        <v>4.7136701133964136</v>
      </c>
      <c r="S250" s="13">
        <f t="shared" si="13"/>
        <v>4.5722600099945208</v>
      </c>
      <c r="T250" s="13">
        <f t="shared" si="14"/>
        <v>0.14141010340189286</v>
      </c>
    </row>
    <row r="251" spans="1:20" x14ac:dyDescent="0.25">
      <c r="A251" s="36" t="s">
        <v>316</v>
      </c>
      <c r="B251" s="36">
        <v>2021</v>
      </c>
      <c r="C251" s="36">
        <v>1</v>
      </c>
      <c r="D251" s="36">
        <v>11</v>
      </c>
      <c r="E251" s="36">
        <v>9</v>
      </c>
      <c r="F251" s="36">
        <v>-3.5</v>
      </c>
      <c r="G251" s="36">
        <v>-2.8</v>
      </c>
      <c r="H251" s="36">
        <v>-2.8</v>
      </c>
      <c r="I251" s="36">
        <v>97</v>
      </c>
      <c r="J251" s="36">
        <v>98</v>
      </c>
      <c r="K251" s="36">
        <v>98</v>
      </c>
      <c r="L251" s="36">
        <v>1001.5</v>
      </c>
      <c r="M251" s="36">
        <v>0</v>
      </c>
      <c r="N251" s="36">
        <v>230.2</v>
      </c>
      <c r="O251" s="36">
        <v>0.39</v>
      </c>
      <c r="P251" s="36">
        <v>0.82</v>
      </c>
      <c r="Q251" s="36">
        <v>1.34</v>
      </c>
      <c r="R251" s="12">
        <f t="shared" si="12"/>
        <v>4.9660999228294704</v>
      </c>
      <c r="S251" s="13">
        <f t="shared" si="13"/>
        <v>4.8667779243728813</v>
      </c>
      <c r="T251" s="13">
        <f t="shared" si="14"/>
        <v>9.9321998456589178E-2</v>
      </c>
    </row>
    <row r="252" spans="1:20" x14ac:dyDescent="0.25">
      <c r="A252" s="36" t="s">
        <v>317</v>
      </c>
      <c r="B252" s="36">
        <v>2021</v>
      </c>
      <c r="C252" s="36">
        <v>1</v>
      </c>
      <c r="D252" s="36">
        <v>11</v>
      </c>
      <c r="E252" s="36">
        <v>10</v>
      </c>
      <c r="F252" s="36">
        <v>-2.8</v>
      </c>
      <c r="G252" s="36">
        <v>-2.2999999999999998</v>
      </c>
      <c r="H252" s="36">
        <v>-2.2999999999999998</v>
      </c>
      <c r="I252" s="36">
        <v>98</v>
      </c>
      <c r="J252" s="36">
        <v>100</v>
      </c>
      <c r="K252" s="36">
        <v>100</v>
      </c>
      <c r="L252" s="36">
        <v>1001.2</v>
      </c>
      <c r="M252" s="36">
        <v>0</v>
      </c>
      <c r="N252" s="36">
        <v>193.87</v>
      </c>
      <c r="O252" s="36">
        <v>0.59</v>
      </c>
      <c r="P252" s="36">
        <v>0.93</v>
      </c>
      <c r="Q252" s="36">
        <v>2.31</v>
      </c>
      <c r="R252" s="12">
        <f t="shared" si="12"/>
        <v>5.1536804415478832</v>
      </c>
      <c r="S252" s="13">
        <f t="shared" si="13"/>
        <v>5.1536804415478832</v>
      </c>
      <c r="T252" s="13">
        <f t="shared" si="14"/>
        <v>0</v>
      </c>
    </row>
    <row r="253" spans="1:20" x14ac:dyDescent="0.25">
      <c r="A253" s="36" t="s">
        <v>318</v>
      </c>
      <c r="B253" s="36">
        <v>2021</v>
      </c>
      <c r="C253" s="36">
        <v>1</v>
      </c>
      <c r="D253" s="36">
        <v>11</v>
      </c>
      <c r="E253" s="36">
        <v>11</v>
      </c>
      <c r="F253" s="36">
        <v>-2.2999999999999998</v>
      </c>
      <c r="G253" s="36">
        <v>-1.7</v>
      </c>
      <c r="H253" s="36">
        <v>-1.7</v>
      </c>
      <c r="I253" s="36">
        <v>100</v>
      </c>
      <c r="J253" s="36">
        <v>100</v>
      </c>
      <c r="K253" s="36">
        <v>100</v>
      </c>
      <c r="L253" s="36">
        <v>1001.1</v>
      </c>
      <c r="M253" s="36">
        <v>0</v>
      </c>
      <c r="N253" s="36">
        <v>224.7</v>
      </c>
      <c r="O253" s="36">
        <v>0.56000000000000005</v>
      </c>
      <c r="P253" s="36">
        <v>1.18</v>
      </c>
      <c r="Q253" s="36">
        <v>2.06</v>
      </c>
      <c r="R253" s="12">
        <f t="shared" si="12"/>
        <v>5.3870558070181733</v>
      </c>
      <c r="S253" s="13">
        <f t="shared" si="13"/>
        <v>5.3870558070181733</v>
      </c>
      <c r="T253" s="13">
        <f t="shared" si="14"/>
        <v>0</v>
      </c>
    </row>
    <row r="254" spans="1:20" x14ac:dyDescent="0.25">
      <c r="A254" s="36" t="s">
        <v>319</v>
      </c>
      <c r="B254" s="36">
        <v>2021</v>
      </c>
      <c r="C254" s="36">
        <v>1</v>
      </c>
      <c r="D254" s="36">
        <v>11</v>
      </c>
      <c r="E254" s="36">
        <v>12</v>
      </c>
      <c r="F254" s="36">
        <v>-1.7</v>
      </c>
      <c r="G254" s="36">
        <v>-1.1000000000000001</v>
      </c>
      <c r="H254" s="36">
        <v>-1.2</v>
      </c>
      <c r="I254" s="36">
        <v>97</v>
      </c>
      <c r="J254" s="36">
        <v>100</v>
      </c>
      <c r="K254" s="36">
        <v>97</v>
      </c>
      <c r="L254" s="36">
        <v>1000.8</v>
      </c>
      <c r="M254" s="36">
        <v>0</v>
      </c>
      <c r="N254" s="36">
        <v>179.41</v>
      </c>
      <c r="O254" s="36">
        <v>0.55000000000000004</v>
      </c>
      <c r="P254" s="36">
        <v>1.1299999999999999</v>
      </c>
      <c r="Q254" s="36">
        <v>2.57</v>
      </c>
      <c r="R254" s="12">
        <f t="shared" si="12"/>
        <v>5.5886457181891576</v>
      </c>
      <c r="S254" s="13">
        <f t="shared" si="13"/>
        <v>5.4209863466434829</v>
      </c>
      <c r="T254" s="13">
        <f t="shared" si="14"/>
        <v>0.16765937154567467</v>
      </c>
    </row>
    <row r="255" spans="1:20" x14ac:dyDescent="0.25">
      <c r="A255" s="36" t="s">
        <v>320</v>
      </c>
      <c r="B255" s="36">
        <v>2021</v>
      </c>
      <c r="C255" s="36">
        <v>1</v>
      </c>
      <c r="D255" s="36">
        <v>11</v>
      </c>
      <c r="E255" s="36">
        <v>13</v>
      </c>
      <c r="F255" s="36">
        <v>-1.2</v>
      </c>
      <c r="G255" s="36">
        <v>-0.9</v>
      </c>
      <c r="H255" s="36">
        <v>-0.9</v>
      </c>
      <c r="I255" s="36">
        <v>96</v>
      </c>
      <c r="J255" s="36">
        <v>97</v>
      </c>
      <c r="K255" s="36">
        <v>96</v>
      </c>
      <c r="L255" s="36">
        <v>1000.3</v>
      </c>
      <c r="M255" s="36">
        <v>0</v>
      </c>
      <c r="N255" s="36">
        <v>213.37</v>
      </c>
      <c r="O255" s="36">
        <v>0.85</v>
      </c>
      <c r="P255" s="36">
        <v>1.65</v>
      </c>
      <c r="Q255" s="36">
        <v>2.52</v>
      </c>
      <c r="R255" s="12">
        <f t="shared" si="12"/>
        <v>5.7127849680504443</v>
      </c>
      <c r="S255" s="13">
        <f t="shared" si="13"/>
        <v>5.4842735693284261</v>
      </c>
      <c r="T255" s="13">
        <f t="shared" si="14"/>
        <v>0.2285113987220182</v>
      </c>
    </row>
    <row r="256" spans="1:20" x14ac:dyDescent="0.25">
      <c r="A256" s="36" t="s">
        <v>321</v>
      </c>
      <c r="B256" s="36">
        <v>2021</v>
      </c>
      <c r="C256" s="36">
        <v>1</v>
      </c>
      <c r="D256" s="36">
        <v>11</v>
      </c>
      <c r="E256" s="36">
        <v>14</v>
      </c>
      <c r="F256" s="36">
        <v>-0.9</v>
      </c>
      <c r="G256" s="36">
        <v>-0.6</v>
      </c>
      <c r="H256" s="36">
        <v>-0.6</v>
      </c>
      <c r="I256" s="36">
        <v>96</v>
      </c>
      <c r="J256" s="36">
        <v>97</v>
      </c>
      <c r="K256" s="36">
        <v>96</v>
      </c>
      <c r="L256" s="36">
        <v>999.7</v>
      </c>
      <c r="M256" s="36">
        <v>0</v>
      </c>
      <c r="N256" s="36">
        <v>173.37</v>
      </c>
      <c r="O256" s="36">
        <v>0.43</v>
      </c>
      <c r="P256" s="36">
        <v>0.87</v>
      </c>
      <c r="Q256" s="36">
        <v>2.2599999999999998</v>
      </c>
      <c r="R256" s="12">
        <f t="shared" si="12"/>
        <v>5.8393628227759322</v>
      </c>
      <c r="S256" s="13">
        <f t="shared" si="13"/>
        <v>5.6057883098648951</v>
      </c>
      <c r="T256" s="13">
        <f t="shared" si="14"/>
        <v>0.23357451291103715</v>
      </c>
    </row>
    <row r="257" spans="1:20" x14ac:dyDescent="0.25">
      <c r="A257" s="36" t="s">
        <v>322</v>
      </c>
      <c r="B257" s="36">
        <v>2021</v>
      </c>
      <c r="C257" s="36">
        <v>1</v>
      </c>
      <c r="D257" s="36">
        <v>11</v>
      </c>
      <c r="E257" s="36">
        <v>15</v>
      </c>
      <c r="F257" s="36">
        <v>-0.7</v>
      </c>
      <c r="G257" s="36">
        <v>-0.6</v>
      </c>
      <c r="H257" s="36">
        <v>-0.6</v>
      </c>
      <c r="I257" s="36">
        <v>96</v>
      </c>
      <c r="J257" s="36">
        <v>96</v>
      </c>
      <c r="K257" s="36">
        <v>96</v>
      </c>
      <c r="L257" s="36">
        <v>999.5</v>
      </c>
      <c r="M257" s="36">
        <v>0</v>
      </c>
      <c r="N257" s="36">
        <v>216.54</v>
      </c>
      <c r="O257" s="36">
        <v>0.46</v>
      </c>
      <c r="P257" s="36">
        <v>0.87</v>
      </c>
      <c r="Q257" s="36">
        <v>2.73</v>
      </c>
      <c r="R257" s="12">
        <f t="shared" si="12"/>
        <v>5.8393628227759322</v>
      </c>
      <c r="S257" s="13">
        <f t="shared" si="13"/>
        <v>5.6057883098648951</v>
      </c>
      <c r="T257" s="13">
        <f t="shared" si="14"/>
        <v>0.23357451291103715</v>
      </c>
    </row>
    <row r="258" spans="1:20" x14ac:dyDescent="0.25">
      <c r="A258" s="36" t="s">
        <v>323</v>
      </c>
      <c r="B258" s="36">
        <v>2021</v>
      </c>
      <c r="C258" s="36">
        <v>1</v>
      </c>
      <c r="D258" s="36">
        <v>11</v>
      </c>
      <c r="E258" s="36">
        <v>16</v>
      </c>
      <c r="F258" s="36">
        <v>-0.7</v>
      </c>
      <c r="G258" s="36">
        <v>-0.6</v>
      </c>
      <c r="H258" s="36">
        <v>-0.7</v>
      </c>
      <c r="I258" s="36">
        <v>96</v>
      </c>
      <c r="J258" s="36">
        <v>98</v>
      </c>
      <c r="K258" s="36">
        <v>98</v>
      </c>
      <c r="L258" s="36">
        <v>999.2</v>
      </c>
      <c r="M258" s="36">
        <v>0</v>
      </c>
      <c r="N258" s="36">
        <v>197.91</v>
      </c>
      <c r="O258" s="36">
        <v>0.7</v>
      </c>
      <c r="P258" s="36">
        <v>1.49</v>
      </c>
      <c r="Q258" s="36">
        <v>2.4700000000000002</v>
      </c>
      <c r="R258" s="12">
        <f t="shared" si="12"/>
        <v>5.7968967127702662</v>
      </c>
      <c r="S258" s="13">
        <f t="shared" si="13"/>
        <v>5.680958778514861</v>
      </c>
      <c r="T258" s="13">
        <f t="shared" si="14"/>
        <v>0.11593793425540522</v>
      </c>
    </row>
    <row r="259" spans="1:20" x14ac:dyDescent="0.25">
      <c r="A259" s="36" t="s">
        <v>324</v>
      </c>
      <c r="B259" s="36">
        <v>2021</v>
      </c>
      <c r="C259" s="36">
        <v>1</v>
      </c>
      <c r="D259" s="36">
        <v>11</v>
      </c>
      <c r="E259" s="36">
        <v>17</v>
      </c>
      <c r="F259" s="36">
        <v>-0.8</v>
      </c>
      <c r="G259" s="36">
        <v>-0.7</v>
      </c>
      <c r="H259" s="36">
        <v>-0.8</v>
      </c>
      <c r="I259" s="36">
        <v>98</v>
      </c>
      <c r="J259" s="36">
        <v>100</v>
      </c>
      <c r="K259" s="36">
        <v>100</v>
      </c>
      <c r="L259" s="36">
        <v>999.4</v>
      </c>
      <c r="M259" s="36">
        <v>0</v>
      </c>
      <c r="N259" s="36">
        <v>190.29</v>
      </c>
      <c r="O259" s="36">
        <v>1.03</v>
      </c>
      <c r="P259" s="36">
        <v>2.06</v>
      </c>
      <c r="Q259" s="36">
        <v>2.98</v>
      </c>
      <c r="R259" s="12">
        <f t="shared" si="12"/>
        <v>5.7547046040152754</v>
      </c>
      <c r="S259" s="13">
        <f t="shared" si="13"/>
        <v>5.7547046040152754</v>
      </c>
      <c r="T259" s="13">
        <f t="shared" si="14"/>
        <v>0</v>
      </c>
    </row>
    <row r="260" spans="1:20" x14ac:dyDescent="0.25">
      <c r="A260" s="36" t="s">
        <v>325</v>
      </c>
      <c r="B260" s="36">
        <v>2021</v>
      </c>
      <c r="C260" s="36">
        <v>1</v>
      </c>
      <c r="D260" s="36">
        <v>11</v>
      </c>
      <c r="E260" s="36">
        <v>18</v>
      </c>
      <c r="F260" s="36">
        <v>-0.8</v>
      </c>
      <c r="G260" s="36">
        <v>-0.7</v>
      </c>
      <c r="H260" s="36">
        <v>-0.78</v>
      </c>
      <c r="I260" s="36">
        <v>99</v>
      </c>
      <c r="J260" s="36">
        <v>100</v>
      </c>
      <c r="K260" s="36">
        <v>100</v>
      </c>
      <c r="L260" s="36">
        <v>999.2</v>
      </c>
      <c r="M260" s="36">
        <v>0</v>
      </c>
      <c r="N260" s="36">
        <v>184.62</v>
      </c>
      <c r="O260" s="36">
        <v>0.8</v>
      </c>
      <c r="P260" s="36">
        <v>1.49</v>
      </c>
      <c r="Q260" s="36">
        <v>3.04</v>
      </c>
      <c r="R260" s="12">
        <f t="shared" si="12"/>
        <v>5.7631211791342887</v>
      </c>
      <c r="S260" s="13">
        <f t="shared" si="13"/>
        <v>5.7631211791342887</v>
      </c>
      <c r="T260" s="13">
        <f t="shared" si="14"/>
        <v>0</v>
      </c>
    </row>
    <row r="261" spans="1:20" x14ac:dyDescent="0.25">
      <c r="A261" s="36" t="s">
        <v>326</v>
      </c>
      <c r="B261" s="36">
        <v>2021</v>
      </c>
      <c r="C261" s="36">
        <v>1</v>
      </c>
      <c r="D261" s="36">
        <v>11</v>
      </c>
      <c r="E261" s="36">
        <v>19</v>
      </c>
      <c r="F261" s="36">
        <v>-0.8</v>
      </c>
      <c r="G261" s="36">
        <v>-0.7</v>
      </c>
      <c r="H261" s="36">
        <v>-0.8</v>
      </c>
      <c r="I261" s="36">
        <v>98</v>
      </c>
      <c r="J261" s="36">
        <v>100</v>
      </c>
      <c r="K261" s="36">
        <v>98.25</v>
      </c>
      <c r="L261" s="36">
        <v>999.2</v>
      </c>
      <c r="M261" s="36">
        <v>0</v>
      </c>
      <c r="N261" s="36">
        <v>222.54</v>
      </c>
      <c r="O261" s="36">
        <v>0.81</v>
      </c>
      <c r="P261" s="36">
        <v>1.95</v>
      </c>
      <c r="Q261" s="36">
        <v>2.98</v>
      </c>
      <c r="R261" s="12">
        <f t="shared" si="12"/>
        <v>5.7547046040152754</v>
      </c>
      <c r="S261" s="13">
        <f t="shared" si="13"/>
        <v>5.6539972734450084</v>
      </c>
      <c r="T261" s="13">
        <f t="shared" si="14"/>
        <v>0.10070733057026704</v>
      </c>
    </row>
    <row r="262" spans="1:20" x14ac:dyDescent="0.25">
      <c r="A262" s="36" t="s">
        <v>327</v>
      </c>
      <c r="B262" s="36">
        <v>2021</v>
      </c>
      <c r="C262" s="36">
        <v>1</v>
      </c>
      <c r="D262" s="36">
        <v>11</v>
      </c>
      <c r="E262" s="36">
        <v>20</v>
      </c>
      <c r="F262" s="36">
        <v>-0.9</v>
      </c>
      <c r="G262" s="36">
        <v>-0.8</v>
      </c>
      <c r="H262" s="36">
        <v>-0.8</v>
      </c>
      <c r="I262" s="36">
        <v>97</v>
      </c>
      <c r="J262" s="36">
        <v>98</v>
      </c>
      <c r="K262" s="36">
        <v>97</v>
      </c>
      <c r="L262" s="36">
        <v>998.6</v>
      </c>
      <c r="M262" s="36">
        <v>0</v>
      </c>
      <c r="N262" s="36">
        <v>224.66</v>
      </c>
      <c r="O262" s="36">
        <v>1</v>
      </c>
      <c r="P262" s="36">
        <v>2.16</v>
      </c>
      <c r="Q262" s="36">
        <v>2.42</v>
      </c>
      <c r="R262" s="12">
        <f t="shared" si="12"/>
        <v>5.7547046040152754</v>
      </c>
      <c r="S262" s="13">
        <f t="shared" si="13"/>
        <v>5.5820634658948167</v>
      </c>
      <c r="T262" s="13">
        <f t="shared" si="14"/>
        <v>0.17264113812045867</v>
      </c>
    </row>
    <row r="263" spans="1:20" x14ac:dyDescent="0.25">
      <c r="A263" s="36" t="s">
        <v>328</v>
      </c>
      <c r="B263" s="36">
        <v>2021</v>
      </c>
      <c r="C263" s="36">
        <v>1</v>
      </c>
      <c r="D263" s="36">
        <v>11</v>
      </c>
      <c r="E263" s="36">
        <v>21</v>
      </c>
      <c r="F263" s="36">
        <v>-0.9</v>
      </c>
      <c r="G263" s="36">
        <v>-0.8</v>
      </c>
      <c r="H263" s="36">
        <v>-0.8</v>
      </c>
      <c r="I263" s="36">
        <v>97</v>
      </c>
      <c r="J263" s="36">
        <v>97</v>
      </c>
      <c r="K263" s="36">
        <v>97</v>
      </c>
      <c r="L263" s="36">
        <v>998.41</v>
      </c>
      <c r="M263" s="36">
        <v>0</v>
      </c>
      <c r="N263" s="36">
        <v>195</v>
      </c>
      <c r="O263" s="36">
        <v>0.64</v>
      </c>
      <c r="P263" s="36">
        <v>1.18</v>
      </c>
      <c r="Q263" s="36">
        <v>2.21</v>
      </c>
      <c r="R263" s="12">
        <f t="shared" si="12"/>
        <v>5.7547046040152754</v>
      </c>
      <c r="S263" s="13">
        <f t="shared" si="13"/>
        <v>5.5820634658948167</v>
      </c>
      <c r="T263" s="13">
        <f t="shared" si="14"/>
        <v>0.17264113812045867</v>
      </c>
    </row>
    <row r="264" spans="1:20" x14ac:dyDescent="0.25">
      <c r="A264" s="36" t="s">
        <v>329</v>
      </c>
      <c r="B264" s="36">
        <v>2021</v>
      </c>
      <c r="C264" s="36">
        <v>1</v>
      </c>
      <c r="D264" s="36">
        <v>11</v>
      </c>
      <c r="E264" s="36">
        <v>22</v>
      </c>
      <c r="F264" s="36">
        <v>-1</v>
      </c>
      <c r="G264" s="36">
        <v>-0.8</v>
      </c>
      <c r="H264" s="36">
        <v>-0.9</v>
      </c>
      <c r="I264" s="36">
        <v>97</v>
      </c>
      <c r="J264" s="36">
        <v>98</v>
      </c>
      <c r="K264" s="36">
        <v>98</v>
      </c>
      <c r="L264" s="36">
        <v>998.14</v>
      </c>
      <c r="M264" s="36">
        <v>0</v>
      </c>
      <c r="N264" s="36">
        <v>137.91</v>
      </c>
      <c r="O264" s="36">
        <v>0.38</v>
      </c>
      <c r="P264" s="36">
        <v>0.72</v>
      </c>
      <c r="Q264" s="36">
        <v>2.42</v>
      </c>
      <c r="R264" s="12">
        <f t="shared" si="12"/>
        <v>5.7127849680504443</v>
      </c>
      <c r="S264" s="13">
        <f t="shared" si="13"/>
        <v>5.5985292686894352</v>
      </c>
      <c r="T264" s="13">
        <f t="shared" si="14"/>
        <v>0.1142556993610091</v>
      </c>
    </row>
    <row r="265" spans="1:20" x14ac:dyDescent="0.25">
      <c r="A265" s="36" t="s">
        <v>330</v>
      </c>
      <c r="B265" s="36">
        <v>2021</v>
      </c>
      <c r="C265" s="36">
        <v>1</v>
      </c>
      <c r="D265" s="36">
        <v>11</v>
      </c>
      <c r="E265" s="36">
        <v>23</v>
      </c>
      <c r="F265" s="36">
        <v>-1.1000000000000001</v>
      </c>
      <c r="G265" s="36">
        <v>-0.9</v>
      </c>
      <c r="H265" s="36">
        <v>-1</v>
      </c>
      <c r="I265" s="36">
        <v>98</v>
      </c>
      <c r="J265" s="36">
        <v>100</v>
      </c>
      <c r="K265" s="36">
        <v>99</v>
      </c>
      <c r="L265" s="36">
        <v>997.7</v>
      </c>
      <c r="M265" s="36">
        <v>0</v>
      </c>
      <c r="N265" s="36">
        <v>195.41</v>
      </c>
      <c r="O265" s="36">
        <v>1.01</v>
      </c>
      <c r="P265" s="36">
        <v>1.9</v>
      </c>
      <c r="Q265" s="36">
        <v>2.62</v>
      </c>
      <c r="R265" s="12">
        <f t="shared" si="12"/>
        <v>5.6711362834850974</v>
      </c>
      <c r="S265" s="13">
        <f t="shared" si="13"/>
        <v>5.6144249206502463</v>
      </c>
      <c r="T265" s="13">
        <f t="shared" si="14"/>
        <v>5.6711362834851009E-2</v>
      </c>
    </row>
    <row r="266" spans="1:20" x14ac:dyDescent="0.25">
      <c r="A266" s="36" t="s">
        <v>331</v>
      </c>
      <c r="B266" s="36">
        <v>2021</v>
      </c>
      <c r="C266" s="36">
        <v>1</v>
      </c>
      <c r="D266" s="36">
        <v>11</v>
      </c>
      <c r="E266" s="36">
        <v>24</v>
      </c>
      <c r="F266" s="36">
        <v>-1.1000000000000001</v>
      </c>
      <c r="G266" s="36">
        <v>-1</v>
      </c>
      <c r="H266" s="36">
        <v>-1.04</v>
      </c>
      <c r="I266" s="36">
        <v>97</v>
      </c>
      <c r="J266" s="36">
        <v>99</v>
      </c>
      <c r="K266" s="36">
        <v>97</v>
      </c>
      <c r="L266" s="36">
        <v>997.5</v>
      </c>
      <c r="M266" s="36">
        <v>0</v>
      </c>
      <c r="N266" s="36">
        <v>153.41</v>
      </c>
      <c r="O266" s="36">
        <v>0.81</v>
      </c>
      <c r="P266" s="36">
        <v>1.7</v>
      </c>
      <c r="Q266" s="36">
        <v>3.34</v>
      </c>
      <c r="R266" s="14">
        <f t="shared" si="12"/>
        <v>5.6545523366012036</v>
      </c>
      <c r="S266" s="15">
        <f t="shared" si="13"/>
        <v>5.4849157665031676</v>
      </c>
      <c r="T266" s="15">
        <f t="shared" si="14"/>
        <v>0.16963657009803601</v>
      </c>
    </row>
    <row r="267" spans="1:20" x14ac:dyDescent="0.25">
      <c r="A267" s="36" t="s">
        <v>332</v>
      </c>
      <c r="B267" s="36">
        <v>2021</v>
      </c>
      <c r="C267" s="36">
        <v>1</v>
      </c>
      <c r="D267" s="36">
        <v>12</v>
      </c>
      <c r="E267" s="36">
        <v>1</v>
      </c>
      <c r="F267" s="36">
        <v>-1.2</v>
      </c>
      <c r="G267" s="36">
        <v>-1</v>
      </c>
      <c r="H267" s="36">
        <v>-1.1599999999999999</v>
      </c>
      <c r="I267" s="36">
        <v>96</v>
      </c>
      <c r="J267" s="36">
        <v>97</v>
      </c>
      <c r="K267" s="36">
        <v>96.33</v>
      </c>
      <c r="L267" s="36">
        <v>997.1</v>
      </c>
      <c r="M267" s="36">
        <v>0</v>
      </c>
      <c r="N267" s="36">
        <v>172.7</v>
      </c>
      <c r="O267" s="36">
        <v>1.1599999999999999</v>
      </c>
      <c r="P267" s="36">
        <v>3.14</v>
      </c>
      <c r="Q267" s="36">
        <v>3.4</v>
      </c>
      <c r="R267" s="12">
        <f t="shared" si="12"/>
        <v>5.6050581899131249</v>
      </c>
      <c r="S267" s="13">
        <f t="shared" si="13"/>
        <v>5.399352554343313</v>
      </c>
      <c r="T267" s="13">
        <f t="shared" si="14"/>
        <v>0.20570563556981192</v>
      </c>
    </row>
    <row r="268" spans="1:20" x14ac:dyDescent="0.25">
      <c r="A268" s="36" t="s">
        <v>333</v>
      </c>
      <c r="B268" s="36">
        <v>2021</v>
      </c>
      <c r="C268" s="36">
        <v>1</v>
      </c>
      <c r="D268" s="36">
        <v>12</v>
      </c>
      <c r="E268" s="36">
        <v>2</v>
      </c>
      <c r="F268" s="36">
        <v>-1.4</v>
      </c>
      <c r="G268" s="36">
        <v>-1.2</v>
      </c>
      <c r="H268" s="36">
        <v>-1.4</v>
      </c>
      <c r="I268" s="36">
        <v>96</v>
      </c>
      <c r="J268" s="36">
        <v>96</v>
      </c>
      <c r="K268" s="36">
        <v>96</v>
      </c>
      <c r="L268" s="36">
        <v>996.67</v>
      </c>
      <c r="M268" s="36">
        <v>0</v>
      </c>
      <c r="N268" s="36">
        <v>227.75</v>
      </c>
      <c r="O268" s="36">
        <v>0.76</v>
      </c>
      <c r="P268" s="36">
        <v>1.44</v>
      </c>
      <c r="Q268" s="36">
        <v>2.88</v>
      </c>
      <c r="R268" s="12">
        <f t="shared" si="12"/>
        <v>5.507220877448578</v>
      </c>
      <c r="S268" s="13">
        <f t="shared" si="13"/>
        <v>5.2869320423506343</v>
      </c>
      <c r="T268" s="13">
        <f t="shared" si="14"/>
        <v>0.22028883509794372</v>
      </c>
    </row>
    <row r="269" spans="1:20" x14ac:dyDescent="0.25">
      <c r="A269" s="36" t="s">
        <v>334</v>
      </c>
      <c r="B269" s="36">
        <v>2021</v>
      </c>
      <c r="C269" s="36">
        <v>1</v>
      </c>
      <c r="D269" s="36">
        <v>12</v>
      </c>
      <c r="E269" s="36">
        <v>3</v>
      </c>
      <c r="F269" s="36">
        <v>-1.7</v>
      </c>
      <c r="G269" s="36">
        <v>-1.4</v>
      </c>
      <c r="H269" s="36">
        <v>-1.69</v>
      </c>
      <c r="I269" s="36">
        <v>95</v>
      </c>
      <c r="J269" s="36">
        <v>96</v>
      </c>
      <c r="K269" s="36">
        <v>95</v>
      </c>
      <c r="L269" s="36">
        <v>996.5</v>
      </c>
      <c r="M269" s="36">
        <v>0</v>
      </c>
      <c r="N269" s="36">
        <v>223.16</v>
      </c>
      <c r="O269" s="36">
        <v>0.96</v>
      </c>
      <c r="P269" s="36">
        <v>1.59</v>
      </c>
      <c r="Q269" s="36">
        <v>2.93</v>
      </c>
      <c r="R269" s="12">
        <f t="shared" si="12"/>
        <v>5.3910235299652927</v>
      </c>
      <c r="S269" s="13">
        <f t="shared" si="13"/>
        <v>5.1214723534670279</v>
      </c>
      <c r="T269" s="13">
        <f t="shared" si="14"/>
        <v>0.26955117649826477</v>
      </c>
    </row>
    <row r="270" spans="1:20" x14ac:dyDescent="0.25">
      <c r="A270" s="36" t="s">
        <v>335</v>
      </c>
      <c r="B270" s="36">
        <v>2021</v>
      </c>
      <c r="C270" s="36">
        <v>1</v>
      </c>
      <c r="D270" s="36">
        <v>12</v>
      </c>
      <c r="E270" s="36">
        <v>4</v>
      </c>
      <c r="F270" s="36">
        <v>-2.2000000000000002</v>
      </c>
      <c r="G270" s="36">
        <v>-1.7</v>
      </c>
      <c r="H270" s="36">
        <v>-2.2000000000000002</v>
      </c>
      <c r="I270" s="36">
        <v>95</v>
      </c>
      <c r="J270" s="36">
        <v>95</v>
      </c>
      <c r="K270" s="36">
        <v>95</v>
      </c>
      <c r="L270" s="36">
        <v>995.62</v>
      </c>
      <c r="M270" s="36">
        <v>0</v>
      </c>
      <c r="N270" s="36">
        <v>157.94999999999999</v>
      </c>
      <c r="O270" s="36">
        <v>1.26</v>
      </c>
      <c r="P270" s="36">
        <v>3.7</v>
      </c>
      <c r="Q270" s="36">
        <v>3.7</v>
      </c>
      <c r="R270" s="12">
        <f t="shared" si="12"/>
        <v>5.1919420330344961</v>
      </c>
      <c r="S270" s="13">
        <f t="shared" si="13"/>
        <v>4.9323449313827714</v>
      </c>
      <c r="T270" s="13">
        <f t="shared" si="14"/>
        <v>0.25959710165172467</v>
      </c>
    </row>
    <row r="271" spans="1:20" x14ac:dyDescent="0.25">
      <c r="A271" s="36" t="s">
        <v>336</v>
      </c>
      <c r="B271" s="36">
        <v>2021</v>
      </c>
      <c r="C271" s="36">
        <v>1</v>
      </c>
      <c r="D271" s="36">
        <v>12</v>
      </c>
      <c r="E271" s="36">
        <v>5</v>
      </c>
      <c r="F271" s="36">
        <v>-2.6</v>
      </c>
      <c r="G271" s="36">
        <v>-2.2000000000000002</v>
      </c>
      <c r="H271" s="36">
        <v>-2.6</v>
      </c>
      <c r="I271" s="36">
        <v>94</v>
      </c>
      <c r="J271" s="36">
        <v>95</v>
      </c>
      <c r="K271" s="36">
        <v>94</v>
      </c>
      <c r="L271" s="36">
        <v>995.2</v>
      </c>
      <c r="M271" s="36">
        <v>0</v>
      </c>
      <c r="N271" s="36">
        <v>219.83</v>
      </c>
      <c r="O271" s="36">
        <v>0.89</v>
      </c>
      <c r="P271" s="36">
        <v>1.39</v>
      </c>
      <c r="Q271" s="36">
        <v>3.65</v>
      </c>
      <c r="R271" s="12">
        <f t="shared" si="12"/>
        <v>5.0403922825238174</v>
      </c>
      <c r="S271" s="13">
        <f t="shared" si="13"/>
        <v>4.7379687455723882</v>
      </c>
      <c r="T271" s="13">
        <f t="shared" si="14"/>
        <v>0.30242353695142921</v>
      </c>
    </row>
    <row r="272" spans="1:20" x14ac:dyDescent="0.25">
      <c r="A272" s="36" t="s">
        <v>337</v>
      </c>
      <c r="B272" s="36">
        <v>2021</v>
      </c>
      <c r="C272" s="36">
        <v>1</v>
      </c>
      <c r="D272" s="36">
        <v>12</v>
      </c>
      <c r="E272" s="36">
        <v>6</v>
      </c>
      <c r="F272" s="36">
        <v>-2.9</v>
      </c>
      <c r="G272" s="36">
        <v>-2.6</v>
      </c>
      <c r="H272" s="36">
        <v>-2.82</v>
      </c>
      <c r="I272" s="36">
        <v>94</v>
      </c>
      <c r="J272" s="36">
        <v>95</v>
      </c>
      <c r="K272" s="36">
        <v>94</v>
      </c>
      <c r="L272" s="36">
        <v>994.4</v>
      </c>
      <c r="M272" s="36">
        <v>0</v>
      </c>
      <c r="N272" s="36">
        <v>196.12</v>
      </c>
      <c r="O272" s="36">
        <v>1.36</v>
      </c>
      <c r="P272" s="36">
        <v>2.37</v>
      </c>
      <c r="Q272" s="36">
        <v>3.6</v>
      </c>
      <c r="R272" s="12">
        <f t="shared" si="12"/>
        <v>4.9587244086148825</v>
      </c>
      <c r="S272" s="13">
        <f t="shared" si="13"/>
        <v>4.6612009440979891</v>
      </c>
      <c r="T272" s="13">
        <f t="shared" si="14"/>
        <v>0.29752346451689338</v>
      </c>
    </row>
    <row r="273" spans="1:20" x14ac:dyDescent="0.25">
      <c r="A273" s="36" t="s">
        <v>338</v>
      </c>
      <c r="B273" s="36">
        <v>2021</v>
      </c>
      <c r="C273" s="36">
        <v>1</v>
      </c>
      <c r="D273" s="36">
        <v>12</v>
      </c>
      <c r="E273" s="36">
        <v>7</v>
      </c>
      <c r="F273" s="36">
        <v>-3</v>
      </c>
      <c r="G273" s="36">
        <v>-2.8</v>
      </c>
      <c r="H273" s="36">
        <v>-2.99</v>
      </c>
      <c r="I273" s="36">
        <v>93</v>
      </c>
      <c r="J273" s="36">
        <v>94</v>
      </c>
      <c r="K273" s="36">
        <v>93</v>
      </c>
      <c r="L273" s="36">
        <v>994.03</v>
      </c>
      <c r="M273" s="36">
        <v>0</v>
      </c>
      <c r="N273" s="36">
        <v>169.16</v>
      </c>
      <c r="O273" s="36">
        <v>1.38</v>
      </c>
      <c r="P273" s="36">
        <v>2.2599999999999998</v>
      </c>
      <c r="Q273" s="36">
        <v>3.34</v>
      </c>
      <c r="R273" s="12">
        <f t="shared" si="12"/>
        <v>4.8964239895652915</v>
      </c>
      <c r="S273" s="13">
        <f t="shared" si="13"/>
        <v>4.5536743102957216</v>
      </c>
      <c r="T273" s="13">
        <f t="shared" si="14"/>
        <v>0.3427496792695699</v>
      </c>
    </row>
    <row r="274" spans="1:20" x14ac:dyDescent="0.25">
      <c r="A274" s="36" t="s">
        <v>339</v>
      </c>
      <c r="B274" s="36">
        <v>2021</v>
      </c>
      <c r="C274" s="36">
        <v>1</v>
      </c>
      <c r="D274" s="36">
        <v>12</v>
      </c>
      <c r="E274" s="36">
        <v>8</v>
      </c>
      <c r="F274" s="36">
        <v>-3</v>
      </c>
      <c r="G274" s="36">
        <v>-2.9</v>
      </c>
      <c r="H274" s="36">
        <v>-2.91</v>
      </c>
      <c r="I274" s="36">
        <v>93</v>
      </c>
      <c r="J274" s="36">
        <v>93</v>
      </c>
      <c r="K274" s="36">
        <v>93</v>
      </c>
      <c r="L274" s="36">
        <v>993.2</v>
      </c>
      <c r="M274" s="36">
        <v>0</v>
      </c>
      <c r="N274" s="36">
        <v>157.41</v>
      </c>
      <c r="O274" s="36">
        <v>1.49</v>
      </c>
      <c r="P274" s="36">
        <v>2.73</v>
      </c>
      <c r="Q274" s="36">
        <v>4.53</v>
      </c>
      <c r="R274" s="12">
        <f t="shared" si="12"/>
        <v>4.9256547578076919</v>
      </c>
      <c r="S274" s="13">
        <f t="shared" si="13"/>
        <v>4.580858924761154</v>
      </c>
      <c r="T274" s="13">
        <f t="shared" si="14"/>
        <v>0.34479583304653794</v>
      </c>
    </row>
    <row r="275" spans="1:20" x14ac:dyDescent="0.25">
      <c r="A275" s="36" t="s">
        <v>340</v>
      </c>
      <c r="B275" s="36">
        <v>2021</v>
      </c>
      <c r="C275" s="36">
        <v>1</v>
      </c>
      <c r="D275" s="36">
        <v>12</v>
      </c>
      <c r="E275" s="36">
        <v>9</v>
      </c>
      <c r="F275" s="36">
        <v>-3</v>
      </c>
      <c r="G275" s="36">
        <v>-2.9</v>
      </c>
      <c r="H275" s="36">
        <v>-2.9</v>
      </c>
      <c r="I275" s="36">
        <v>92</v>
      </c>
      <c r="J275" s="36">
        <v>93</v>
      </c>
      <c r="K275" s="36">
        <v>92</v>
      </c>
      <c r="L275" s="36">
        <v>992.82</v>
      </c>
      <c r="M275" s="36">
        <v>0</v>
      </c>
      <c r="N275" s="36">
        <v>193</v>
      </c>
      <c r="O275" s="36">
        <v>1.39</v>
      </c>
      <c r="P275" s="36">
        <v>3.04</v>
      </c>
      <c r="Q275" s="36">
        <v>4.32</v>
      </c>
      <c r="R275" s="12">
        <f t="shared" si="12"/>
        <v>4.929319471761187</v>
      </c>
      <c r="S275" s="13">
        <f t="shared" si="13"/>
        <v>4.5349739140202923</v>
      </c>
      <c r="T275" s="13">
        <f t="shared" si="14"/>
        <v>0.39434555774089475</v>
      </c>
    </row>
    <row r="276" spans="1:20" x14ac:dyDescent="0.25">
      <c r="A276" s="36" t="s">
        <v>341</v>
      </c>
      <c r="B276" s="36">
        <v>2021</v>
      </c>
      <c r="C276" s="36">
        <v>1</v>
      </c>
      <c r="D276" s="36">
        <v>12</v>
      </c>
      <c r="E276" s="36">
        <v>10</v>
      </c>
      <c r="F276" s="36">
        <v>-2.9</v>
      </c>
      <c r="G276" s="36">
        <v>-2.7</v>
      </c>
      <c r="H276" s="36">
        <v>-2.7</v>
      </c>
      <c r="I276" s="36">
        <v>89</v>
      </c>
      <c r="J276" s="36">
        <v>92</v>
      </c>
      <c r="K276" s="36">
        <v>89</v>
      </c>
      <c r="L276" s="36">
        <v>992.35</v>
      </c>
      <c r="M276" s="36">
        <v>0</v>
      </c>
      <c r="N276" s="36">
        <v>157.75</v>
      </c>
      <c r="O276" s="36">
        <v>1.31</v>
      </c>
      <c r="P276" s="36">
        <v>2.88</v>
      </c>
      <c r="Q276" s="36">
        <v>3.6</v>
      </c>
      <c r="R276" s="12">
        <f t="shared" si="12"/>
        <v>5.0031237291638391</v>
      </c>
      <c r="S276" s="13">
        <f t="shared" si="13"/>
        <v>4.4527801189558165</v>
      </c>
      <c r="T276" s="13">
        <f t="shared" si="14"/>
        <v>0.55034361020802258</v>
      </c>
    </row>
    <row r="277" spans="1:20" x14ac:dyDescent="0.25">
      <c r="A277" s="36" t="s">
        <v>342</v>
      </c>
      <c r="B277" s="36">
        <v>2021</v>
      </c>
      <c r="C277" s="36">
        <v>1</v>
      </c>
      <c r="D277" s="36">
        <v>12</v>
      </c>
      <c r="E277" s="36">
        <v>11</v>
      </c>
      <c r="F277" s="36">
        <v>-2.8</v>
      </c>
      <c r="G277" s="36">
        <v>-2.2999999999999998</v>
      </c>
      <c r="H277" s="36">
        <v>-2.2999999999999998</v>
      </c>
      <c r="I277" s="36">
        <v>88</v>
      </c>
      <c r="J277" s="36">
        <v>89</v>
      </c>
      <c r="K277" s="36">
        <v>88</v>
      </c>
      <c r="L277" s="36">
        <v>991.56</v>
      </c>
      <c r="M277" s="36">
        <v>0</v>
      </c>
      <c r="N277" s="36">
        <v>194.79</v>
      </c>
      <c r="O277" s="36">
        <v>1.0900000000000001</v>
      </c>
      <c r="P277" s="36">
        <v>2.11</v>
      </c>
      <c r="Q277" s="36">
        <v>4.2699999999999996</v>
      </c>
      <c r="R277" s="12">
        <f t="shared" si="12"/>
        <v>5.1536804415478832</v>
      </c>
      <c r="S277" s="13">
        <f t="shared" si="13"/>
        <v>4.535238788562137</v>
      </c>
      <c r="T277" s="13">
        <f t="shared" si="14"/>
        <v>0.61844165298574616</v>
      </c>
    </row>
    <row r="278" spans="1:20" x14ac:dyDescent="0.25">
      <c r="A278" s="36" t="s">
        <v>343</v>
      </c>
      <c r="B278" s="36">
        <v>2021</v>
      </c>
      <c r="C278" s="36">
        <v>1</v>
      </c>
      <c r="D278" s="36">
        <v>12</v>
      </c>
      <c r="E278" s="36">
        <v>12</v>
      </c>
      <c r="F278" s="36">
        <v>-2.2999999999999998</v>
      </c>
      <c r="G278" s="36">
        <v>-1.8</v>
      </c>
      <c r="H278" s="36">
        <v>-1.8</v>
      </c>
      <c r="I278" s="36">
        <v>87</v>
      </c>
      <c r="J278" s="36">
        <v>88</v>
      </c>
      <c r="K278" s="36">
        <v>88</v>
      </c>
      <c r="L278" s="36">
        <v>990.9</v>
      </c>
      <c r="M278" s="36">
        <v>0</v>
      </c>
      <c r="N278" s="36">
        <v>176.58</v>
      </c>
      <c r="O278" s="36">
        <v>1.28</v>
      </c>
      <c r="P278" s="36">
        <v>2.73</v>
      </c>
      <c r="Q278" s="36">
        <v>3.76</v>
      </c>
      <c r="R278" s="12">
        <f t="shared" si="12"/>
        <v>5.3475208037261135</v>
      </c>
      <c r="S278" s="13">
        <f t="shared" si="13"/>
        <v>4.7058183072789799</v>
      </c>
      <c r="T278" s="13">
        <f t="shared" si="14"/>
        <v>0.64170249644713362</v>
      </c>
    </row>
    <row r="279" spans="1:20" x14ac:dyDescent="0.25">
      <c r="A279" s="36" t="s">
        <v>344</v>
      </c>
      <c r="B279" s="36">
        <v>2021</v>
      </c>
      <c r="C279" s="36">
        <v>1</v>
      </c>
      <c r="D279" s="36">
        <v>12</v>
      </c>
      <c r="E279" s="36">
        <v>13</v>
      </c>
      <c r="F279" s="36">
        <v>-1.8</v>
      </c>
      <c r="G279" s="36">
        <v>-1.5</v>
      </c>
      <c r="H279" s="36">
        <v>-1.5</v>
      </c>
      <c r="I279" s="36">
        <v>88</v>
      </c>
      <c r="J279" s="36">
        <v>89</v>
      </c>
      <c r="K279" s="36">
        <v>88.08</v>
      </c>
      <c r="L279" s="36">
        <v>989.98</v>
      </c>
      <c r="M279" s="36">
        <v>0</v>
      </c>
      <c r="N279" s="36">
        <v>149.25</v>
      </c>
      <c r="O279" s="36">
        <v>0.88</v>
      </c>
      <c r="P279" s="36">
        <v>1.54</v>
      </c>
      <c r="Q279" s="36">
        <v>3.76</v>
      </c>
      <c r="R279" s="12">
        <f t="shared" si="12"/>
        <v>5.4669043747149617</v>
      </c>
      <c r="S279" s="13">
        <f t="shared" si="13"/>
        <v>4.8152493732489381</v>
      </c>
      <c r="T279" s="13">
        <f t="shared" si="14"/>
        <v>0.65165500146602362</v>
      </c>
    </row>
    <row r="280" spans="1:20" x14ac:dyDescent="0.25">
      <c r="A280" s="36" t="s">
        <v>345</v>
      </c>
      <c r="B280" s="36">
        <v>2021</v>
      </c>
      <c r="C280" s="36">
        <v>1</v>
      </c>
      <c r="D280" s="36">
        <v>12</v>
      </c>
      <c r="E280" s="36">
        <v>14</v>
      </c>
      <c r="F280" s="36">
        <v>-1.5</v>
      </c>
      <c r="G280" s="36">
        <v>-1.1000000000000001</v>
      </c>
      <c r="H280" s="36">
        <v>-1.1499999999999999</v>
      </c>
      <c r="I280" s="36">
        <v>86</v>
      </c>
      <c r="J280" s="36">
        <v>89</v>
      </c>
      <c r="K280" s="36">
        <v>86</v>
      </c>
      <c r="L280" s="36">
        <v>989.4</v>
      </c>
      <c r="M280" s="36">
        <v>0</v>
      </c>
      <c r="N280" s="36">
        <v>186.58</v>
      </c>
      <c r="O280" s="36">
        <v>1.17</v>
      </c>
      <c r="P280" s="36">
        <v>2.52</v>
      </c>
      <c r="Q280" s="36">
        <v>3.86</v>
      </c>
      <c r="R280" s="12">
        <f t="shared" si="12"/>
        <v>5.6091679797996656</v>
      </c>
      <c r="S280" s="13">
        <f t="shared" si="13"/>
        <v>4.8238844626277126</v>
      </c>
      <c r="T280" s="13">
        <f t="shared" si="14"/>
        <v>0.78528351717195299</v>
      </c>
    </row>
    <row r="281" spans="1:20" x14ac:dyDescent="0.25">
      <c r="A281" s="36" t="s">
        <v>346</v>
      </c>
      <c r="B281" s="36">
        <v>2021</v>
      </c>
      <c r="C281" s="36">
        <v>1</v>
      </c>
      <c r="D281" s="36">
        <v>12</v>
      </c>
      <c r="E281" s="36">
        <v>15</v>
      </c>
      <c r="F281" s="36">
        <v>-1.2</v>
      </c>
      <c r="G281" s="36">
        <v>-1.1000000000000001</v>
      </c>
      <c r="H281" s="36">
        <v>-1.2</v>
      </c>
      <c r="I281" s="36">
        <v>86</v>
      </c>
      <c r="J281" s="36">
        <v>87</v>
      </c>
      <c r="K281" s="36">
        <v>87</v>
      </c>
      <c r="L281" s="36">
        <v>988.8</v>
      </c>
      <c r="M281" s="36">
        <v>0</v>
      </c>
      <c r="N281" s="36">
        <v>178.54</v>
      </c>
      <c r="O281" s="36">
        <v>1.1399999999999999</v>
      </c>
      <c r="P281" s="36">
        <v>1.59</v>
      </c>
      <c r="Q281" s="36">
        <v>3.29</v>
      </c>
      <c r="R281" s="12">
        <f t="shared" si="12"/>
        <v>5.5886457181891576</v>
      </c>
      <c r="S281" s="13">
        <f t="shared" si="13"/>
        <v>4.8621217748245673</v>
      </c>
      <c r="T281" s="13">
        <f t="shared" si="14"/>
        <v>0.72652394336459025</v>
      </c>
    </row>
    <row r="282" spans="1:20" x14ac:dyDescent="0.25">
      <c r="A282" s="36" t="s">
        <v>347</v>
      </c>
      <c r="B282" s="36">
        <v>2021</v>
      </c>
      <c r="C282" s="36">
        <v>1</v>
      </c>
      <c r="D282" s="36">
        <v>12</v>
      </c>
      <c r="E282" s="36">
        <v>16</v>
      </c>
      <c r="F282" s="36">
        <v>-1.3</v>
      </c>
      <c r="G282" s="36">
        <v>-1.2</v>
      </c>
      <c r="H282" s="36">
        <v>-1.2</v>
      </c>
      <c r="I282" s="36">
        <v>87</v>
      </c>
      <c r="J282" s="36">
        <v>88</v>
      </c>
      <c r="K282" s="36">
        <v>88</v>
      </c>
      <c r="L282" s="36">
        <v>988.14</v>
      </c>
      <c r="M282" s="36">
        <v>0</v>
      </c>
      <c r="N282" s="36">
        <v>155.75</v>
      </c>
      <c r="O282" s="36">
        <v>1.1100000000000001</v>
      </c>
      <c r="P282" s="36">
        <v>2.0099999999999998</v>
      </c>
      <c r="Q282" s="36">
        <v>4.4800000000000004</v>
      </c>
      <c r="R282" s="12">
        <f t="shared" si="12"/>
        <v>5.5886457181891576</v>
      </c>
      <c r="S282" s="13">
        <f t="shared" si="13"/>
        <v>4.9180082320064589</v>
      </c>
      <c r="T282" s="13">
        <f t="shared" si="14"/>
        <v>0.67063748618269869</v>
      </c>
    </row>
    <row r="283" spans="1:20" x14ac:dyDescent="0.25">
      <c r="A283" s="36" t="s">
        <v>348</v>
      </c>
      <c r="B283" s="36">
        <v>2021</v>
      </c>
      <c r="C283" s="36">
        <v>1</v>
      </c>
      <c r="D283" s="36">
        <v>12</v>
      </c>
      <c r="E283" s="36">
        <v>17</v>
      </c>
      <c r="F283" s="36">
        <v>-1.2</v>
      </c>
      <c r="G283" s="36">
        <v>-1.1000000000000001</v>
      </c>
      <c r="H283" s="36">
        <v>-1.1000000000000001</v>
      </c>
      <c r="I283" s="36">
        <v>87</v>
      </c>
      <c r="J283" s="36">
        <v>89</v>
      </c>
      <c r="K283" s="36">
        <v>88</v>
      </c>
      <c r="L283" s="36">
        <v>987.7</v>
      </c>
      <c r="M283" s="36">
        <v>0</v>
      </c>
      <c r="N283" s="36">
        <v>221.45</v>
      </c>
      <c r="O283" s="36">
        <v>0.92</v>
      </c>
      <c r="P283" s="36">
        <v>1.59</v>
      </c>
      <c r="Q283" s="36">
        <v>4.84</v>
      </c>
      <c r="R283" s="12">
        <f t="shared" si="12"/>
        <v>5.6297570359733573</v>
      </c>
      <c r="S283" s="13">
        <f t="shared" si="13"/>
        <v>4.9541861916565546</v>
      </c>
      <c r="T283" s="13">
        <f t="shared" si="14"/>
        <v>0.6755708443168027</v>
      </c>
    </row>
    <row r="284" spans="1:20" x14ac:dyDescent="0.25">
      <c r="A284" s="36" t="s">
        <v>349</v>
      </c>
      <c r="B284" s="36">
        <v>2021</v>
      </c>
      <c r="C284" s="36">
        <v>1</v>
      </c>
      <c r="D284" s="36">
        <v>12</v>
      </c>
      <c r="E284" s="36">
        <v>18</v>
      </c>
      <c r="F284" s="36">
        <v>-1.1000000000000001</v>
      </c>
      <c r="G284" s="36">
        <v>-1</v>
      </c>
      <c r="H284" s="36">
        <v>-1</v>
      </c>
      <c r="I284" s="36">
        <v>88</v>
      </c>
      <c r="J284" s="36">
        <v>90</v>
      </c>
      <c r="K284" s="36">
        <v>90</v>
      </c>
      <c r="L284" s="36">
        <v>987.1</v>
      </c>
      <c r="M284" s="36">
        <v>0</v>
      </c>
      <c r="N284" s="36">
        <v>183.25</v>
      </c>
      <c r="O284" s="36">
        <v>0.97</v>
      </c>
      <c r="P284" s="36">
        <v>2.16</v>
      </c>
      <c r="Q284" s="36">
        <v>3.4</v>
      </c>
      <c r="R284" s="12">
        <f t="shared" ref="R284:R347" si="15">6.1*(10^((7.63*H284)/(242+H284)))</f>
        <v>5.6711362834850974</v>
      </c>
      <c r="S284" s="13">
        <f t="shared" ref="S284:S347" si="16">R284*(K284/100)</f>
        <v>5.1040226551365881</v>
      </c>
      <c r="T284" s="13">
        <f t="shared" ref="T284:T347" si="17">R284-S284</f>
        <v>0.5671136283485092</v>
      </c>
    </row>
    <row r="285" spans="1:20" x14ac:dyDescent="0.25">
      <c r="A285" s="36" t="s">
        <v>350</v>
      </c>
      <c r="B285" s="36">
        <v>2021</v>
      </c>
      <c r="C285" s="36">
        <v>1</v>
      </c>
      <c r="D285" s="36">
        <v>12</v>
      </c>
      <c r="E285" s="36">
        <v>19</v>
      </c>
      <c r="F285" s="36">
        <v>-1.1000000000000001</v>
      </c>
      <c r="G285" s="36">
        <v>-0.9</v>
      </c>
      <c r="H285" s="36">
        <v>-1</v>
      </c>
      <c r="I285" s="36">
        <v>90</v>
      </c>
      <c r="J285" s="36">
        <v>91</v>
      </c>
      <c r="K285" s="36">
        <v>91</v>
      </c>
      <c r="L285" s="36">
        <v>986.9</v>
      </c>
      <c r="M285" s="36">
        <v>0</v>
      </c>
      <c r="N285" s="36">
        <v>138.83000000000001</v>
      </c>
      <c r="O285" s="36">
        <v>1.1399999999999999</v>
      </c>
      <c r="P285" s="36">
        <v>1.9</v>
      </c>
      <c r="Q285" s="36">
        <v>3.14</v>
      </c>
      <c r="R285" s="12">
        <f t="shared" si="15"/>
        <v>5.6711362834850974</v>
      </c>
      <c r="S285" s="13">
        <f t="shared" si="16"/>
        <v>5.1607340179714392</v>
      </c>
      <c r="T285" s="13">
        <f t="shared" si="17"/>
        <v>0.51040226551365819</v>
      </c>
    </row>
    <row r="286" spans="1:20" x14ac:dyDescent="0.25">
      <c r="A286" s="36" t="s">
        <v>351</v>
      </c>
      <c r="B286" s="36">
        <v>2021</v>
      </c>
      <c r="C286" s="36">
        <v>1</v>
      </c>
      <c r="D286" s="36">
        <v>12</v>
      </c>
      <c r="E286" s="36">
        <v>20</v>
      </c>
      <c r="F286" s="36">
        <v>-1</v>
      </c>
      <c r="G286" s="36">
        <v>-0.8</v>
      </c>
      <c r="H286" s="36">
        <v>-0.8</v>
      </c>
      <c r="I286" s="36">
        <v>91</v>
      </c>
      <c r="J286" s="36">
        <v>92</v>
      </c>
      <c r="K286" s="36">
        <v>92</v>
      </c>
      <c r="L286" s="36">
        <v>986.85</v>
      </c>
      <c r="M286" s="36">
        <v>0</v>
      </c>
      <c r="N286" s="36">
        <v>183.83</v>
      </c>
      <c r="O286" s="36">
        <v>0.97</v>
      </c>
      <c r="P286" s="36">
        <v>1.75</v>
      </c>
      <c r="Q286" s="36">
        <v>3.76</v>
      </c>
      <c r="R286" s="12">
        <f t="shared" si="15"/>
        <v>5.7547046040152754</v>
      </c>
      <c r="S286" s="13">
        <f t="shared" si="16"/>
        <v>5.2943282356940538</v>
      </c>
      <c r="T286" s="13">
        <f t="shared" si="17"/>
        <v>0.46037636832122164</v>
      </c>
    </row>
    <row r="287" spans="1:20" x14ac:dyDescent="0.25">
      <c r="A287" s="36" t="s">
        <v>352</v>
      </c>
      <c r="B287" s="36">
        <v>2021</v>
      </c>
      <c r="C287" s="36">
        <v>1</v>
      </c>
      <c r="D287" s="36">
        <v>12</v>
      </c>
      <c r="E287" s="36">
        <v>21</v>
      </c>
      <c r="F287" s="36">
        <v>-0.8</v>
      </c>
      <c r="G287" s="36">
        <v>-0.5</v>
      </c>
      <c r="H287" s="36">
        <v>-0.6</v>
      </c>
      <c r="I287" s="36">
        <v>92</v>
      </c>
      <c r="J287" s="36">
        <v>92</v>
      </c>
      <c r="K287" s="36">
        <v>92</v>
      </c>
      <c r="L287" s="36">
        <v>986.7</v>
      </c>
      <c r="M287" s="36">
        <v>0</v>
      </c>
      <c r="N287" s="36">
        <v>173.5</v>
      </c>
      <c r="O287" s="36">
        <v>1.25</v>
      </c>
      <c r="P287" s="36">
        <v>2.62</v>
      </c>
      <c r="Q287" s="36">
        <v>4.01</v>
      </c>
      <c r="R287" s="12">
        <f t="shared" si="15"/>
        <v>5.8393628227759322</v>
      </c>
      <c r="S287" s="13">
        <f t="shared" si="16"/>
        <v>5.3722137969538579</v>
      </c>
      <c r="T287" s="13">
        <f t="shared" si="17"/>
        <v>0.46714902582207429</v>
      </c>
    </row>
    <row r="288" spans="1:20" x14ac:dyDescent="0.25">
      <c r="A288" s="36" t="s">
        <v>353</v>
      </c>
      <c r="B288" s="36">
        <v>2021</v>
      </c>
      <c r="C288" s="36">
        <v>1</v>
      </c>
      <c r="D288" s="36">
        <v>12</v>
      </c>
      <c r="E288" s="36">
        <v>22</v>
      </c>
      <c r="F288" s="36">
        <v>-0.6</v>
      </c>
      <c r="G288" s="36">
        <v>-0.5</v>
      </c>
      <c r="H288" s="36">
        <v>-0.5</v>
      </c>
      <c r="I288" s="36">
        <v>92</v>
      </c>
      <c r="J288" s="36">
        <v>93</v>
      </c>
      <c r="K288" s="36">
        <v>92</v>
      </c>
      <c r="L288" s="36">
        <v>986.7</v>
      </c>
      <c r="M288" s="36">
        <v>0</v>
      </c>
      <c r="N288" s="36">
        <v>155.37</v>
      </c>
      <c r="O288" s="36">
        <v>1.1000000000000001</v>
      </c>
      <c r="P288" s="36">
        <v>2.2599999999999998</v>
      </c>
      <c r="Q288" s="36">
        <v>3.45</v>
      </c>
      <c r="R288" s="12">
        <f t="shared" si="15"/>
        <v>5.8821044695877367</v>
      </c>
      <c r="S288" s="13">
        <f t="shared" si="16"/>
        <v>5.4115361120207179</v>
      </c>
      <c r="T288" s="13">
        <f t="shared" si="17"/>
        <v>0.47056835756701876</v>
      </c>
    </row>
    <row r="289" spans="1:20" x14ac:dyDescent="0.25">
      <c r="A289" s="36" t="s">
        <v>354</v>
      </c>
      <c r="B289" s="36">
        <v>2021</v>
      </c>
      <c r="C289" s="36">
        <v>1</v>
      </c>
      <c r="D289" s="36">
        <v>12</v>
      </c>
      <c r="E289" s="36">
        <v>23</v>
      </c>
      <c r="F289" s="36">
        <v>-0.8</v>
      </c>
      <c r="G289" s="36">
        <v>-0.5</v>
      </c>
      <c r="H289" s="36">
        <v>-0.8</v>
      </c>
      <c r="I289" s="36">
        <v>92</v>
      </c>
      <c r="J289" s="36">
        <v>95</v>
      </c>
      <c r="K289" s="36">
        <v>95</v>
      </c>
      <c r="L289" s="36">
        <v>986.7</v>
      </c>
      <c r="M289" s="36">
        <v>0</v>
      </c>
      <c r="N289" s="36">
        <v>171.95</v>
      </c>
      <c r="O289" s="36">
        <v>1.33</v>
      </c>
      <c r="P289" s="36">
        <v>2.11</v>
      </c>
      <c r="Q289" s="36">
        <v>3.04</v>
      </c>
      <c r="R289" s="12">
        <f t="shared" si="15"/>
        <v>5.7547046040152754</v>
      </c>
      <c r="S289" s="13">
        <f t="shared" si="16"/>
        <v>5.4669693738145115</v>
      </c>
      <c r="T289" s="13">
        <f t="shared" si="17"/>
        <v>0.28773523020076386</v>
      </c>
    </row>
    <row r="290" spans="1:20" x14ac:dyDescent="0.25">
      <c r="A290" s="36" t="s">
        <v>355</v>
      </c>
      <c r="B290" s="36">
        <v>2021</v>
      </c>
      <c r="C290" s="36">
        <v>1</v>
      </c>
      <c r="D290" s="36">
        <v>12</v>
      </c>
      <c r="E290" s="36">
        <v>24</v>
      </c>
      <c r="F290" s="36">
        <v>-1</v>
      </c>
      <c r="G290" s="36">
        <v>-0.8</v>
      </c>
      <c r="H290" s="36">
        <v>-0.81</v>
      </c>
      <c r="I290" s="36">
        <v>94</v>
      </c>
      <c r="J290" s="36">
        <v>98</v>
      </c>
      <c r="K290" s="36">
        <v>94</v>
      </c>
      <c r="L290" s="36">
        <v>986.3</v>
      </c>
      <c r="M290" s="36">
        <v>0</v>
      </c>
      <c r="N290" s="36">
        <v>188.25</v>
      </c>
      <c r="O290" s="36">
        <v>0.96</v>
      </c>
      <c r="P290" s="36">
        <v>2.21</v>
      </c>
      <c r="Q290" s="36">
        <v>3.45</v>
      </c>
      <c r="R290" s="14">
        <f t="shared" si="15"/>
        <v>5.7505004043015084</v>
      </c>
      <c r="S290" s="15">
        <f t="shared" si="16"/>
        <v>5.4054703800434174</v>
      </c>
      <c r="T290" s="15">
        <f t="shared" si="17"/>
        <v>0.34503002425809104</v>
      </c>
    </row>
    <row r="291" spans="1:20" x14ac:dyDescent="0.25">
      <c r="A291" s="36" t="s">
        <v>356</v>
      </c>
      <c r="B291" s="36">
        <v>2021</v>
      </c>
      <c r="C291" s="36">
        <v>1</v>
      </c>
      <c r="D291" s="36">
        <v>13</v>
      </c>
      <c r="E291" s="36">
        <v>1</v>
      </c>
      <c r="F291" s="36">
        <v>-0.9</v>
      </c>
      <c r="G291" s="36">
        <v>-0.8</v>
      </c>
      <c r="H291" s="36">
        <v>-0.8</v>
      </c>
      <c r="I291" s="36">
        <v>93</v>
      </c>
      <c r="J291" s="36">
        <v>94</v>
      </c>
      <c r="K291" s="36">
        <v>93</v>
      </c>
      <c r="L291" s="36">
        <v>986</v>
      </c>
      <c r="M291" s="36">
        <v>0</v>
      </c>
      <c r="N291" s="36">
        <v>142.58000000000001</v>
      </c>
      <c r="O291" s="36">
        <v>1.24</v>
      </c>
      <c r="P291" s="36">
        <v>2.11</v>
      </c>
      <c r="Q291" s="36">
        <v>4.2699999999999996</v>
      </c>
      <c r="R291" s="12">
        <f t="shared" si="15"/>
        <v>5.7547046040152754</v>
      </c>
      <c r="S291" s="13">
        <f t="shared" si="16"/>
        <v>5.3518752817342063</v>
      </c>
      <c r="T291" s="13">
        <f t="shared" si="17"/>
        <v>0.40282932228106905</v>
      </c>
    </row>
    <row r="292" spans="1:20" x14ac:dyDescent="0.25">
      <c r="A292" s="36" t="s">
        <v>357</v>
      </c>
      <c r="B292" s="36">
        <v>2021</v>
      </c>
      <c r="C292" s="36">
        <v>1</v>
      </c>
      <c r="D292" s="36">
        <v>13</v>
      </c>
      <c r="E292" s="36">
        <v>2</v>
      </c>
      <c r="F292" s="36">
        <v>-0.9</v>
      </c>
      <c r="G292" s="36">
        <v>-0.7</v>
      </c>
      <c r="H292" s="36">
        <v>-0.9</v>
      </c>
      <c r="I292" s="36">
        <v>93</v>
      </c>
      <c r="J292" s="36">
        <v>95</v>
      </c>
      <c r="K292" s="36">
        <v>95</v>
      </c>
      <c r="L292" s="36">
        <v>985.61</v>
      </c>
      <c r="M292" s="36">
        <v>0</v>
      </c>
      <c r="N292" s="36">
        <v>135.44999999999999</v>
      </c>
      <c r="O292" s="36">
        <v>1.03</v>
      </c>
      <c r="P292" s="36">
        <v>2.31</v>
      </c>
      <c r="Q292" s="36">
        <v>3.6</v>
      </c>
      <c r="R292" s="12">
        <f t="shared" si="15"/>
        <v>5.7127849680504443</v>
      </c>
      <c r="S292" s="13">
        <f t="shared" si="16"/>
        <v>5.427145719647922</v>
      </c>
      <c r="T292" s="13">
        <f t="shared" si="17"/>
        <v>0.28563924840252231</v>
      </c>
    </row>
    <row r="293" spans="1:20" x14ac:dyDescent="0.25">
      <c r="A293" s="36" t="s">
        <v>358</v>
      </c>
      <c r="B293" s="36">
        <v>2021</v>
      </c>
      <c r="C293" s="36">
        <v>1</v>
      </c>
      <c r="D293" s="36">
        <v>13</v>
      </c>
      <c r="E293" s="36">
        <v>3</v>
      </c>
      <c r="F293" s="36">
        <v>-1</v>
      </c>
      <c r="G293" s="36">
        <v>-0.8</v>
      </c>
      <c r="H293" s="36">
        <v>-0.9</v>
      </c>
      <c r="I293" s="36">
        <v>95</v>
      </c>
      <c r="J293" s="36">
        <v>96</v>
      </c>
      <c r="K293" s="36">
        <v>95</v>
      </c>
      <c r="L293" s="36">
        <v>985.6</v>
      </c>
      <c r="M293" s="36">
        <v>0</v>
      </c>
      <c r="N293" s="36">
        <v>115.33</v>
      </c>
      <c r="O293" s="36">
        <v>0.99</v>
      </c>
      <c r="P293" s="36">
        <v>2.0099999999999998</v>
      </c>
      <c r="Q293" s="36">
        <v>3.7</v>
      </c>
      <c r="R293" s="12">
        <f t="shared" si="15"/>
        <v>5.7127849680504443</v>
      </c>
      <c r="S293" s="13">
        <f t="shared" si="16"/>
        <v>5.427145719647922</v>
      </c>
      <c r="T293" s="13">
        <f t="shared" si="17"/>
        <v>0.28563924840252231</v>
      </c>
    </row>
    <row r="294" spans="1:20" x14ac:dyDescent="0.25">
      <c r="A294" s="36" t="s">
        <v>359</v>
      </c>
      <c r="B294" s="36">
        <v>2021</v>
      </c>
      <c r="C294" s="36">
        <v>1</v>
      </c>
      <c r="D294" s="36">
        <v>13</v>
      </c>
      <c r="E294" s="36">
        <v>4</v>
      </c>
      <c r="F294" s="36">
        <v>-0.9</v>
      </c>
      <c r="G294" s="36">
        <v>-0.7</v>
      </c>
      <c r="H294" s="36">
        <v>-0.7</v>
      </c>
      <c r="I294" s="36">
        <v>94</v>
      </c>
      <c r="J294" s="36">
        <v>95</v>
      </c>
      <c r="K294" s="36">
        <v>94</v>
      </c>
      <c r="L294" s="36">
        <v>985.28</v>
      </c>
      <c r="M294" s="36">
        <v>0</v>
      </c>
      <c r="N294" s="36">
        <v>145.33000000000001</v>
      </c>
      <c r="O294" s="36">
        <v>0.81</v>
      </c>
      <c r="P294" s="36">
        <v>1.8</v>
      </c>
      <c r="Q294" s="36">
        <v>3.24</v>
      </c>
      <c r="R294" s="12">
        <f t="shared" si="15"/>
        <v>5.7968967127702662</v>
      </c>
      <c r="S294" s="13">
        <f t="shared" si="16"/>
        <v>5.4490829100040497</v>
      </c>
      <c r="T294" s="13">
        <f t="shared" si="17"/>
        <v>0.34781380276621654</v>
      </c>
    </row>
    <row r="295" spans="1:20" x14ac:dyDescent="0.25">
      <c r="A295" s="36" t="s">
        <v>360</v>
      </c>
      <c r="B295" s="36">
        <v>2021</v>
      </c>
      <c r="C295" s="36">
        <v>1</v>
      </c>
      <c r="D295" s="36">
        <v>13</v>
      </c>
      <c r="E295" s="36">
        <v>5</v>
      </c>
      <c r="F295" s="36">
        <v>-0.9</v>
      </c>
      <c r="G295" s="36">
        <v>-0.7</v>
      </c>
      <c r="H295" s="36">
        <v>-0.82</v>
      </c>
      <c r="I295" s="36">
        <v>94</v>
      </c>
      <c r="J295" s="36">
        <v>100</v>
      </c>
      <c r="K295" s="36">
        <v>100</v>
      </c>
      <c r="L295" s="36">
        <v>984.9</v>
      </c>
      <c r="M295" s="36">
        <v>0</v>
      </c>
      <c r="N295" s="36">
        <v>125.12</v>
      </c>
      <c r="O295" s="36">
        <v>0.79</v>
      </c>
      <c r="P295" s="36">
        <v>2.4700000000000002</v>
      </c>
      <c r="Q295" s="36">
        <v>3.34</v>
      </c>
      <c r="R295" s="12">
        <f t="shared" si="15"/>
        <v>5.7462989277852445</v>
      </c>
      <c r="S295" s="13">
        <f t="shared" si="16"/>
        <v>5.7462989277852445</v>
      </c>
      <c r="T295" s="13">
        <f t="shared" si="17"/>
        <v>0</v>
      </c>
    </row>
    <row r="296" spans="1:20" x14ac:dyDescent="0.25">
      <c r="A296" s="36" t="s">
        <v>361</v>
      </c>
      <c r="B296" s="36">
        <v>2021</v>
      </c>
      <c r="C296" s="36">
        <v>1</v>
      </c>
      <c r="D296" s="36">
        <v>13</v>
      </c>
      <c r="E296" s="36">
        <v>6</v>
      </c>
      <c r="F296" s="36">
        <v>-0.9</v>
      </c>
      <c r="G296" s="36">
        <v>-0.7</v>
      </c>
      <c r="H296" s="36">
        <v>-0.7</v>
      </c>
      <c r="I296" s="36">
        <v>100</v>
      </c>
      <c r="J296" s="36">
        <v>100</v>
      </c>
      <c r="K296" s="36">
        <v>100</v>
      </c>
      <c r="L296" s="36">
        <v>984.79</v>
      </c>
      <c r="M296" s="36">
        <v>0.25</v>
      </c>
      <c r="N296" s="36">
        <v>150.62</v>
      </c>
      <c r="O296" s="36">
        <v>1.0900000000000001</v>
      </c>
      <c r="P296" s="36">
        <v>2.52</v>
      </c>
      <c r="Q296" s="36">
        <v>3.5</v>
      </c>
      <c r="R296" s="12">
        <f t="shared" si="15"/>
        <v>5.7968967127702662</v>
      </c>
      <c r="S296" s="13">
        <f t="shared" si="16"/>
        <v>5.7968967127702662</v>
      </c>
      <c r="T296" s="13">
        <f t="shared" si="17"/>
        <v>0</v>
      </c>
    </row>
    <row r="297" spans="1:20" x14ac:dyDescent="0.25">
      <c r="A297" s="36" t="s">
        <v>362</v>
      </c>
      <c r="B297" s="36">
        <v>2021</v>
      </c>
      <c r="C297" s="36">
        <v>1</v>
      </c>
      <c r="D297" s="36">
        <v>13</v>
      </c>
      <c r="E297" s="36">
        <v>7</v>
      </c>
      <c r="F297" s="36">
        <v>-0.7</v>
      </c>
      <c r="G297" s="36">
        <v>-0.5</v>
      </c>
      <c r="H297" s="36">
        <v>-0.5</v>
      </c>
      <c r="I297" s="36">
        <v>100</v>
      </c>
      <c r="J297" s="36">
        <v>100</v>
      </c>
      <c r="K297" s="36">
        <v>100</v>
      </c>
      <c r="L297" s="36">
        <v>984.8</v>
      </c>
      <c r="M297" s="36">
        <v>0</v>
      </c>
      <c r="N297" s="36">
        <v>136.62</v>
      </c>
      <c r="O297" s="36">
        <v>0.98</v>
      </c>
      <c r="P297" s="36">
        <v>2.93</v>
      </c>
      <c r="Q297" s="36">
        <v>2.93</v>
      </c>
      <c r="R297" s="12">
        <f t="shared" si="15"/>
        <v>5.8821044695877367</v>
      </c>
      <c r="S297" s="13">
        <f t="shared" si="16"/>
        <v>5.8821044695877367</v>
      </c>
      <c r="T297" s="13">
        <f t="shared" si="17"/>
        <v>0</v>
      </c>
    </row>
    <row r="298" spans="1:20" x14ac:dyDescent="0.25">
      <c r="A298" s="36" t="s">
        <v>363</v>
      </c>
      <c r="B298" s="36">
        <v>2021</v>
      </c>
      <c r="C298" s="36">
        <v>1</v>
      </c>
      <c r="D298" s="36">
        <v>13</v>
      </c>
      <c r="E298" s="36">
        <v>8</v>
      </c>
      <c r="F298" s="36">
        <v>-0.6</v>
      </c>
      <c r="G298" s="36">
        <v>-0.4</v>
      </c>
      <c r="H298" s="36">
        <v>-0.5</v>
      </c>
      <c r="I298" s="36">
        <v>100</v>
      </c>
      <c r="J298" s="36">
        <v>100</v>
      </c>
      <c r="K298" s="36">
        <v>100</v>
      </c>
      <c r="L298" s="36">
        <v>985.2</v>
      </c>
      <c r="M298" s="36">
        <v>0.26</v>
      </c>
      <c r="N298" s="36">
        <v>137.66</v>
      </c>
      <c r="O298" s="36">
        <v>0.65</v>
      </c>
      <c r="P298" s="36">
        <v>1.39</v>
      </c>
      <c r="Q298" s="36">
        <v>2.93</v>
      </c>
      <c r="R298" s="12">
        <f t="shared" si="15"/>
        <v>5.8821044695877367</v>
      </c>
      <c r="S298" s="13">
        <f t="shared" si="16"/>
        <v>5.8821044695877367</v>
      </c>
      <c r="T298" s="13">
        <f t="shared" si="17"/>
        <v>0</v>
      </c>
    </row>
    <row r="299" spans="1:20" x14ac:dyDescent="0.25">
      <c r="A299" s="36" t="s">
        <v>364</v>
      </c>
      <c r="B299" s="36">
        <v>2021</v>
      </c>
      <c r="C299" s="36">
        <v>1</v>
      </c>
      <c r="D299" s="36">
        <v>13</v>
      </c>
      <c r="E299" s="36">
        <v>9</v>
      </c>
      <c r="F299" s="36">
        <v>-0.5</v>
      </c>
      <c r="G299" s="36">
        <v>-0.3</v>
      </c>
      <c r="H299" s="36">
        <v>-0.3</v>
      </c>
      <c r="I299" s="36">
        <v>100</v>
      </c>
      <c r="J299" s="36">
        <v>100</v>
      </c>
      <c r="K299" s="36">
        <v>100</v>
      </c>
      <c r="L299" s="36">
        <v>985.6</v>
      </c>
      <c r="M299" s="36">
        <v>0</v>
      </c>
      <c r="N299" s="36">
        <v>134.75</v>
      </c>
      <c r="O299" s="36">
        <v>1.1299999999999999</v>
      </c>
      <c r="P299" s="36">
        <v>2.68</v>
      </c>
      <c r="Q299" s="36">
        <v>3.19</v>
      </c>
      <c r="R299" s="12">
        <f t="shared" si="15"/>
        <v>5.9684205514772888</v>
      </c>
      <c r="S299" s="13">
        <f t="shared" si="16"/>
        <v>5.9684205514772888</v>
      </c>
      <c r="T299" s="13">
        <f t="shared" si="17"/>
        <v>0</v>
      </c>
    </row>
    <row r="300" spans="1:20" x14ac:dyDescent="0.25">
      <c r="A300" s="36" t="s">
        <v>365</v>
      </c>
      <c r="B300" s="36">
        <v>2021</v>
      </c>
      <c r="C300" s="36">
        <v>1</v>
      </c>
      <c r="D300" s="36">
        <v>13</v>
      </c>
      <c r="E300" s="36">
        <v>10</v>
      </c>
      <c r="F300" s="36">
        <v>-0.3</v>
      </c>
      <c r="G300" s="36">
        <v>-0.2</v>
      </c>
      <c r="H300" s="36">
        <v>-0.3</v>
      </c>
      <c r="I300" s="36">
        <v>100</v>
      </c>
      <c r="J300" s="36">
        <v>100</v>
      </c>
      <c r="K300" s="36">
        <v>100</v>
      </c>
      <c r="L300" s="36">
        <v>985.9</v>
      </c>
      <c r="M300" s="36">
        <v>0.25</v>
      </c>
      <c r="N300" s="36">
        <v>153.69999999999999</v>
      </c>
      <c r="O300" s="36">
        <v>0.68</v>
      </c>
      <c r="P300" s="36">
        <v>2.11</v>
      </c>
      <c r="Q300" s="36">
        <v>2.68</v>
      </c>
      <c r="R300" s="12">
        <f t="shared" si="15"/>
        <v>5.9684205514772888</v>
      </c>
      <c r="S300" s="13">
        <f t="shared" si="16"/>
        <v>5.9684205514772888</v>
      </c>
      <c r="T300" s="13">
        <f t="shared" si="17"/>
        <v>0</v>
      </c>
    </row>
    <row r="301" spans="1:20" x14ac:dyDescent="0.25">
      <c r="A301" s="36" t="s">
        <v>366</v>
      </c>
      <c r="B301" s="36">
        <v>2021</v>
      </c>
      <c r="C301" s="36">
        <v>1</v>
      </c>
      <c r="D301" s="36">
        <v>13</v>
      </c>
      <c r="E301" s="36">
        <v>11</v>
      </c>
      <c r="F301" s="36">
        <v>-0.3</v>
      </c>
      <c r="G301" s="36">
        <v>0.1</v>
      </c>
      <c r="H301" s="36">
        <v>0.1</v>
      </c>
      <c r="I301" s="36">
        <v>97</v>
      </c>
      <c r="J301" s="36">
        <v>100</v>
      </c>
      <c r="K301" s="36">
        <v>97</v>
      </c>
      <c r="L301" s="36">
        <v>985.91</v>
      </c>
      <c r="M301" s="36">
        <v>0</v>
      </c>
      <c r="N301" s="36">
        <v>151</v>
      </c>
      <c r="O301" s="36">
        <v>1.0900000000000001</v>
      </c>
      <c r="P301" s="36">
        <v>2.16</v>
      </c>
      <c r="Q301" s="36">
        <v>2.78</v>
      </c>
      <c r="R301" s="12">
        <f t="shared" si="15"/>
        <v>6.1444275148064964</v>
      </c>
      <c r="S301" s="13">
        <f t="shared" si="16"/>
        <v>5.9600946893623012</v>
      </c>
      <c r="T301" s="13">
        <f t="shared" si="17"/>
        <v>0.18433282544419516</v>
      </c>
    </row>
    <row r="302" spans="1:20" x14ac:dyDescent="0.25">
      <c r="A302" s="36" t="s">
        <v>367</v>
      </c>
      <c r="B302" s="36">
        <v>2021</v>
      </c>
      <c r="C302" s="36">
        <v>1</v>
      </c>
      <c r="D302" s="36">
        <v>13</v>
      </c>
      <c r="E302" s="36">
        <v>12</v>
      </c>
      <c r="F302" s="36">
        <v>0.1</v>
      </c>
      <c r="G302" s="36">
        <v>0.4</v>
      </c>
      <c r="H302" s="36">
        <v>0.4</v>
      </c>
      <c r="I302" s="36">
        <v>92</v>
      </c>
      <c r="J302" s="36">
        <v>97</v>
      </c>
      <c r="K302" s="36">
        <v>92</v>
      </c>
      <c r="L302" s="36">
        <v>985.9</v>
      </c>
      <c r="M302" s="36">
        <v>0</v>
      </c>
      <c r="N302" s="36">
        <v>139.83000000000001</v>
      </c>
      <c r="O302" s="36">
        <v>0.57999999999999996</v>
      </c>
      <c r="P302" s="36">
        <v>1.29</v>
      </c>
      <c r="Q302" s="36">
        <v>3.34</v>
      </c>
      <c r="R302" s="12">
        <f t="shared" si="15"/>
        <v>6.279435358286146</v>
      </c>
      <c r="S302" s="13">
        <f t="shared" si="16"/>
        <v>5.7770805296232544</v>
      </c>
      <c r="T302" s="13">
        <f t="shared" si="17"/>
        <v>0.50235482866289161</v>
      </c>
    </row>
    <row r="303" spans="1:20" x14ac:dyDescent="0.25">
      <c r="A303" s="36" t="s">
        <v>368</v>
      </c>
      <c r="B303" s="36">
        <v>2021</v>
      </c>
      <c r="C303" s="36">
        <v>1</v>
      </c>
      <c r="D303" s="36">
        <v>13</v>
      </c>
      <c r="E303" s="36">
        <v>13</v>
      </c>
      <c r="F303" s="36">
        <v>0.2</v>
      </c>
      <c r="G303" s="36">
        <v>0.6</v>
      </c>
      <c r="H303" s="36">
        <v>0.2</v>
      </c>
      <c r="I303" s="36">
        <v>92</v>
      </c>
      <c r="J303" s="36">
        <v>95</v>
      </c>
      <c r="K303" s="36">
        <v>95</v>
      </c>
      <c r="L303" s="36">
        <v>986.05</v>
      </c>
      <c r="M303" s="36">
        <v>0</v>
      </c>
      <c r="N303" s="36">
        <v>127.54</v>
      </c>
      <c r="O303" s="36">
        <v>0.87</v>
      </c>
      <c r="P303" s="36">
        <v>1.54</v>
      </c>
      <c r="Q303" s="36">
        <v>2.68</v>
      </c>
      <c r="R303" s="12">
        <f t="shared" si="15"/>
        <v>6.1891415160856722</v>
      </c>
      <c r="S303" s="13">
        <f t="shared" si="16"/>
        <v>5.8796844402813884</v>
      </c>
      <c r="T303" s="13">
        <f t="shared" si="17"/>
        <v>0.30945707580428383</v>
      </c>
    </row>
    <row r="304" spans="1:20" x14ac:dyDescent="0.25">
      <c r="A304" s="36" t="s">
        <v>369</v>
      </c>
      <c r="B304" s="36">
        <v>2021</v>
      </c>
      <c r="C304" s="36">
        <v>1</v>
      </c>
      <c r="D304" s="36">
        <v>13</v>
      </c>
      <c r="E304" s="36">
        <v>14</v>
      </c>
      <c r="F304" s="36">
        <v>-0.4</v>
      </c>
      <c r="G304" s="36">
        <v>0.2</v>
      </c>
      <c r="H304" s="36">
        <v>-0.32</v>
      </c>
      <c r="I304" s="36">
        <v>95</v>
      </c>
      <c r="J304" s="36">
        <v>97</v>
      </c>
      <c r="K304" s="36">
        <v>97</v>
      </c>
      <c r="L304" s="36">
        <v>986</v>
      </c>
      <c r="M304" s="36">
        <v>0</v>
      </c>
      <c r="N304" s="36">
        <v>163.12</v>
      </c>
      <c r="O304" s="36">
        <v>1.34</v>
      </c>
      <c r="P304" s="36">
        <v>2.88</v>
      </c>
      <c r="Q304" s="36">
        <v>2.88</v>
      </c>
      <c r="R304" s="12">
        <f t="shared" si="15"/>
        <v>5.9597387153817438</v>
      </c>
      <c r="S304" s="13">
        <f t="shared" si="16"/>
        <v>5.7809465539202911</v>
      </c>
      <c r="T304" s="13">
        <f t="shared" si="17"/>
        <v>0.17879216146145271</v>
      </c>
    </row>
    <row r="305" spans="1:20" x14ac:dyDescent="0.25">
      <c r="A305" s="36" t="s">
        <v>370</v>
      </c>
      <c r="B305" s="36">
        <v>2021</v>
      </c>
      <c r="C305" s="36">
        <v>1</v>
      </c>
      <c r="D305" s="36">
        <v>13</v>
      </c>
      <c r="E305" s="36">
        <v>15</v>
      </c>
      <c r="F305" s="36">
        <v>-0.6</v>
      </c>
      <c r="G305" s="36">
        <v>-0.3</v>
      </c>
      <c r="H305" s="36">
        <v>-0.53</v>
      </c>
      <c r="I305" s="36">
        <v>96</v>
      </c>
      <c r="J305" s="36">
        <v>97</v>
      </c>
      <c r="K305" s="36">
        <v>96</v>
      </c>
      <c r="L305" s="36">
        <v>986.1</v>
      </c>
      <c r="M305" s="36">
        <v>0.26</v>
      </c>
      <c r="N305" s="36">
        <v>117.45</v>
      </c>
      <c r="O305" s="36">
        <v>0.84</v>
      </c>
      <c r="P305" s="36">
        <v>1.54</v>
      </c>
      <c r="Q305" s="36">
        <v>3.29</v>
      </c>
      <c r="R305" s="12">
        <f t="shared" si="15"/>
        <v>5.8692529525283037</v>
      </c>
      <c r="S305" s="13">
        <f t="shared" si="16"/>
        <v>5.6344828344271711</v>
      </c>
      <c r="T305" s="13">
        <f t="shared" si="17"/>
        <v>0.23477011810113257</v>
      </c>
    </row>
    <row r="306" spans="1:20" x14ac:dyDescent="0.25">
      <c r="A306" s="36" t="s">
        <v>371</v>
      </c>
      <c r="B306" s="36">
        <v>2021</v>
      </c>
      <c r="C306" s="36">
        <v>1</v>
      </c>
      <c r="D306" s="36">
        <v>13</v>
      </c>
      <c r="E306" s="36">
        <v>16</v>
      </c>
      <c r="F306" s="36">
        <v>-0.9</v>
      </c>
      <c r="G306" s="36">
        <v>-0.5</v>
      </c>
      <c r="H306" s="36">
        <v>-0.9</v>
      </c>
      <c r="I306" s="36">
        <v>96</v>
      </c>
      <c r="J306" s="36">
        <v>98</v>
      </c>
      <c r="K306" s="36">
        <v>98</v>
      </c>
      <c r="L306" s="36">
        <v>986.7</v>
      </c>
      <c r="M306" s="36">
        <v>0</v>
      </c>
      <c r="N306" s="36">
        <v>158.44999999999999</v>
      </c>
      <c r="O306" s="36">
        <v>0.75</v>
      </c>
      <c r="P306" s="36">
        <v>1.44</v>
      </c>
      <c r="Q306" s="36">
        <v>3.09</v>
      </c>
      <c r="R306" s="12">
        <f t="shared" si="15"/>
        <v>5.7127849680504443</v>
      </c>
      <c r="S306" s="13">
        <f t="shared" si="16"/>
        <v>5.5985292686894352</v>
      </c>
      <c r="T306" s="13">
        <f t="shared" si="17"/>
        <v>0.1142556993610091</v>
      </c>
    </row>
    <row r="307" spans="1:20" x14ac:dyDescent="0.25">
      <c r="A307" s="36" t="s">
        <v>372</v>
      </c>
      <c r="B307" s="36">
        <v>2021</v>
      </c>
      <c r="C307" s="36">
        <v>1</v>
      </c>
      <c r="D307" s="36">
        <v>13</v>
      </c>
      <c r="E307" s="36">
        <v>17</v>
      </c>
      <c r="F307" s="36">
        <v>-1.2</v>
      </c>
      <c r="G307" s="36">
        <v>-0.8</v>
      </c>
      <c r="H307" s="36">
        <v>-1.2</v>
      </c>
      <c r="I307" s="36">
        <v>98</v>
      </c>
      <c r="J307" s="36">
        <v>99</v>
      </c>
      <c r="K307" s="36">
        <v>99</v>
      </c>
      <c r="L307" s="36">
        <v>986.7</v>
      </c>
      <c r="M307" s="36">
        <v>0</v>
      </c>
      <c r="N307" s="36">
        <v>124.79</v>
      </c>
      <c r="O307" s="36">
        <v>0.68</v>
      </c>
      <c r="P307" s="36">
        <v>1.9</v>
      </c>
      <c r="Q307" s="36">
        <v>2.2599999999999998</v>
      </c>
      <c r="R307" s="12">
        <f t="shared" si="15"/>
        <v>5.5886457181891576</v>
      </c>
      <c r="S307" s="13">
        <f t="shared" si="16"/>
        <v>5.532759261007266</v>
      </c>
      <c r="T307" s="13">
        <f t="shared" si="17"/>
        <v>5.5886457181891558E-2</v>
      </c>
    </row>
    <row r="308" spans="1:20" x14ac:dyDescent="0.25">
      <c r="A308" s="36" t="s">
        <v>373</v>
      </c>
      <c r="B308" s="36">
        <v>2021</v>
      </c>
      <c r="C308" s="36">
        <v>1</v>
      </c>
      <c r="D308" s="36">
        <v>13</v>
      </c>
      <c r="E308" s="36">
        <v>18</v>
      </c>
      <c r="F308" s="36">
        <v>-1.5</v>
      </c>
      <c r="G308" s="36">
        <v>-1.1000000000000001</v>
      </c>
      <c r="H308" s="36">
        <v>-1.49</v>
      </c>
      <c r="I308" s="36">
        <v>98</v>
      </c>
      <c r="J308" s="36">
        <v>99</v>
      </c>
      <c r="K308" s="36">
        <v>99</v>
      </c>
      <c r="L308" s="36">
        <v>986.95</v>
      </c>
      <c r="M308" s="36">
        <v>0</v>
      </c>
      <c r="N308" s="36">
        <v>139.12</v>
      </c>
      <c r="O308" s="36">
        <v>0.63</v>
      </c>
      <c r="P308" s="36">
        <v>1.29</v>
      </c>
      <c r="Q308" s="36">
        <v>2.37</v>
      </c>
      <c r="R308" s="12">
        <f t="shared" si="15"/>
        <v>5.4709242119752162</v>
      </c>
      <c r="S308" s="13">
        <f t="shared" si="16"/>
        <v>5.4162149698554636</v>
      </c>
      <c r="T308" s="13">
        <f t="shared" si="17"/>
        <v>5.4709242119752588E-2</v>
      </c>
    </row>
    <row r="309" spans="1:20" x14ac:dyDescent="0.25">
      <c r="A309" s="36" t="s">
        <v>374</v>
      </c>
      <c r="B309" s="36">
        <v>2021</v>
      </c>
      <c r="C309" s="36">
        <v>1</v>
      </c>
      <c r="D309" s="36">
        <v>13</v>
      </c>
      <c r="E309" s="36">
        <v>19</v>
      </c>
      <c r="F309" s="36">
        <v>-1.7</v>
      </c>
      <c r="G309" s="36">
        <v>-1.4</v>
      </c>
      <c r="H309" s="36">
        <v>-1.62</v>
      </c>
      <c r="I309" s="36">
        <v>98</v>
      </c>
      <c r="J309" s="36">
        <v>99</v>
      </c>
      <c r="K309" s="36">
        <v>98</v>
      </c>
      <c r="L309" s="36">
        <v>987.2</v>
      </c>
      <c r="M309" s="36">
        <v>0.25</v>
      </c>
      <c r="N309" s="36">
        <v>114.7</v>
      </c>
      <c r="O309" s="36">
        <v>0.55000000000000004</v>
      </c>
      <c r="P309" s="36">
        <v>1.08</v>
      </c>
      <c r="Q309" s="36">
        <v>2.57</v>
      </c>
      <c r="R309" s="12">
        <f t="shared" si="15"/>
        <v>5.4188702422877153</v>
      </c>
      <c r="S309" s="13">
        <f t="shared" si="16"/>
        <v>5.3104928374419611</v>
      </c>
      <c r="T309" s="13">
        <f t="shared" si="17"/>
        <v>0.1083774048457542</v>
      </c>
    </row>
    <row r="310" spans="1:20" x14ac:dyDescent="0.25">
      <c r="A310" s="36" t="s">
        <v>375</v>
      </c>
      <c r="B310" s="36">
        <v>2021</v>
      </c>
      <c r="C310" s="36">
        <v>1</v>
      </c>
      <c r="D310" s="36">
        <v>13</v>
      </c>
      <c r="E310" s="36">
        <v>20</v>
      </c>
      <c r="F310" s="36">
        <v>-1.9</v>
      </c>
      <c r="G310" s="36">
        <v>-1.6</v>
      </c>
      <c r="H310" s="36">
        <v>-1.8</v>
      </c>
      <c r="I310" s="36">
        <v>94</v>
      </c>
      <c r="J310" s="36">
        <v>98</v>
      </c>
      <c r="K310" s="36">
        <v>94</v>
      </c>
      <c r="L310" s="36">
        <v>987.38</v>
      </c>
      <c r="M310" s="36">
        <v>0</v>
      </c>
      <c r="N310" s="36">
        <v>118.12</v>
      </c>
      <c r="O310" s="36">
        <v>0.86</v>
      </c>
      <c r="P310" s="36">
        <v>1.75</v>
      </c>
      <c r="Q310" s="36">
        <v>2.37</v>
      </c>
      <c r="R310" s="12">
        <f t="shared" si="15"/>
        <v>5.3475208037261135</v>
      </c>
      <c r="S310" s="13">
        <f t="shared" si="16"/>
        <v>5.0266695555025462</v>
      </c>
      <c r="T310" s="13">
        <f t="shared" si="17"/>
        <v>0.32085124822356725</v>
      </c>
    </row>
    <row r="311" spans="1:20" x14ac:dyDescent="0.25">
      <c r="A311" s="36" t="s">
        <v>376</v>
      </c>
      <c r="B311" s="36">
        <v>2021</v>
      </c>
      <c r="C311" s="36">
        <v>1</v>
      </c>
      <c r="D311" s="36">
        <v>13</v>
      </c>
      <c r="E311" s="36">
        <v>21</v>
      </c>
      <c r="F311" s="36">
        <v>-2</v>
      </c>
      <c r="G311" s="36">
        <v>-1.7</v>
      </c>
      <c r="H311" s="36">
        <v>-1.95</v>
      </c>
      <c r="I311" s="36">
        <v>91</v>
      </c>
      <c r="J311" s="36">
        <v>94</v>
      </c>
      <c r="K311" s="36">
        <v>91</v>
      </c>
      <c r="L311" s="36">
        <v>987.7</v>
      </c>
      <c r="M311" s="36">
        <v>0</v>
      </c>
      <c r="N311" s="36">
        <v>71.66</v>
      </c>
      <c r="O311" s="36">
        <v>1.37</v>
      </c>
      <c r="P311" s="36">
        <v>1.9</v>
      </c>
      <c r="Q311" s="36">
        <v>2.62</v>
      </c>
      <c r="R311" s="12">
        <f t="shared" si="15"/>
        <v>5.2887007939633879</v>
      </c>
      <c r="S311" s="13">
        <f t="shared" si="16"/>
        <v>4.8127177225066831</v>
      </c>
      <c r="T311" s="13">
        <f t="shared" si="17"/>
        <v>0.47598307145670482</v>
      </c>
    </row>
    <row r="312" spans="1:20" x14ac:dyDescent="0.25">
      <c r="A312" s="36" t="s">
        <v>377</v>
      </c>
      <c r="B312" s="36">
        <v>2021</v>
      </c>
      <c r="C312" s="36">
        <v>1</v>
      </c>
      <c r="D312" s="36">
        <v>13</v>
      </c>
      <c r="E312" s="36">
        <v>22</v>
      </c>
      <c r="F312" s="36">
        <v>-2.5</v>
      </c>
      <c r="G312" s="36">
        <v>-1.9</v>
      </c>
      <c r="H312" s="36">
        <v>-2.5</v>
      </c>
      <c r="I312" s="36">
        <v>91</v>
      </c>
      <c r="J312" s="36">
        <v>97</v>
      </c>
      <c r="K312" s="36">
        <v>97</v>
      </c>
      <c r="L312" s="36">
        <v>987.7</v>
      </c>
      <c r="M312" s="36">
        <v>0</v>
      </c>
      <c r="N312" s="36">
        <v>84.33</v>
      </c>
      <c r="O312" s="36">
        <v>1.05</v>
      </c>
      <c r="P312" s="36">
        <v>2.0099999999999998</v>
      </c>
      <c r="Q312" s="36">
        <v>3.45</v>
      </c>
      <c r="R312" s="12">
        <f t="shared" si="15"/>
        <v>5.077906981272319</v>
      </c>
      <c r="S312" s="13">
        <f t="shared" si="16"/>
        <v>4.9255697718341489</v>
      </c>
      <c r="T312" s="13">
        <f t="shared" si="17"/>
        <v>0.15233720943817008</v>
      </c>
    </row>
    <row r="313" spans="1:20" x14ac:dyDescent="0.25">
      <c r="A313" s="36" t="s">
        <v>378</v>
      </c>
      <c r="B313" s="36">
        <v>2021</v>
      </c>
      <c r="C313" s="36">
        <v>1</v>
      </c>
      <c r="D313" s="36">
        <v>13</v>
      </c>
      <c r="E313" s="36">
        <v>23</v>
      </c>
      <c r="F313" s="36">
        <v>-2.9</v>
      </c>
      <c r="G313" s="36">
        <v>-2.5</v>
      </c>
      <c r="H313" s="36">
        <v>-2.8</v>
      </c>
      <c r="I313" s="36">
        <v>97</v>
      </c>
      <c r="J313" s="36">
        <v>98</v>
      </c>
      <c r="K313" s="36">
        <v>97</v>
      </c>
      <c r="L313" s="36">
        <v>987.7</v>
      </c>
      <c r="M313" s="36">
        <v>0</v>
      </c>
      <c r="N313" s="36">
        <v>69.790000000000006</v>
      </c>
      <c r="O313" s="36">
        <v>1.18</v>
      </c>
      <c r="P313" s="36">
        <v>2.37</v>
      </c>
      <c r="Q313" s="36">
        <v>2.88</v>
      </c>
      <c r="R313" s="12">
        <f t="shared" si="15"/>
        <v>4.9660999228294704</v>
      </c>
      <c r="S313" s="13">
        <f t="shared" si="16"/>
        <v>4.8171169251445862</v>
      </c>
      <c r="T313" s="13">
        <f t="shared" si="17"/>
        <v>0.14898299768488421</v>
      </c>
    </row>
    <row r="314" spans="1:20" x14ac:dyDescent="0.25">
      <c r="A314" s="36" t="s">
        <v>379</v>
      </c>
      <c r="B314" s="36">
        <v>2021</v>
      </c>
      <c r="C314" s="36">
        <v>1</v>
      </c>
      <c r="D314" s="36">
        <v>13</v>
      </c>
      <c r="E314" s="36">
        <v>24</v>
      </c>
      <c r="F314" s="36">
        <v>-3.1</v>
      </c>
      <c r="G314" s="36">
        <v>-2.8</v>
      </c>
      <c r="H314" s="36">
        <v>-3.1</v>
      </c>
      <c r="I314" s="36">
        <v>95</v>
      </c>
      <c r="J314" s="36">
        <v>97</v>
      </c>
      <c r="K314" s="36">
        <v>95.08</v>
      </c>
      <c r="L314" s="36">
        <v>987.74</v>
      </c>
      <c r="M314" s="36">
        <v>0</v>
      </c>
      <c r="N314" s="36">
        <v>47.95</v>
      </c>
      <c r="O314" s="36">
        <v>1.51</v>
      </c>
      <c r="P314" s="36">
        <v>2.52</v>
      </c>
      <c r="Q314" s="36">
        <v>3.81</v>
      </c>
      <c r="R314" s="14">
        <f t="shared" si="15"/>
        <v>4.8564831012577789</v>
      </c>
      <c r="S314" s="15">
        <f t="shared" si="16"/>
        <v>4.6175441326758957</v>
      </c>
      <c r="T314" s="15">
        <f t="shared" si="17"/>
        <v>0.23893896858188324</v>
      </c>
    </row>
    <row r="315" spans="1:20" x14ac:dyDescent="0.25">
      <c r="A315" s="36" t="s">
        <v>380</v>
      </c>
      <c r="B315" s="36">
        <v>2021</v>
      </c>
      <c r="C315" s="36">
        <v>1</v>
      </c>
      <c r="D315" s="36">
        <v>14</v>
      </c>
      <c r="E315" s="36">
        <v>1</v>
      </c>
      <c r="F315" s="36">
        <v>-3.4</v>
      </c>
      <c r="G315" s="36">
        <v>-3.1</v>
      </c>
      <c r="H315" s="36">
        <v>-3.4</v>
      </c>
      <c r="I315" s="36">
        <v>95</v>
      </c>
      <c r="J315" s="36">
        <v>96</v>
      </c>
      <c r="K315" s="36">
        <v>96</v>
      </c>
      <c r="L315" s="36">
        <v>988.2</v>
      </c>
      <c r="M315" s="36">
        <v>0</v>
      </c>
      <c r="N315" s="36">
        <v>116.33</v>
      </c>
      <c r="O315" s="36">
        <v>0.83</v>
      </c>
      <c r="P315" s="36">
        <v>1.7</v>
      </c>
      <c r="Q315" s="36">
        <v>4.2699999999999996</v>
      </c>
      <c r="R315" s="12">
        <f t="shared" si="15"/>
        <v>4.7490192930455235</v>
      </c>
      <c r="S315" s="13">
        <f t="shared" si="16"/>
        <v>4.5590585213237027</v>
      </c>
      <c r="T315" s="13">
        <f t="shared" si="17"/>
        <v>0.1899607717218208</v>
      </c>
    </row>
    <row r="316" spans="1:20" x14ac:dyDescent="0.25">
      <c r="A316" s="36" t="s">
        <v>381</v>
      </c>
      <c r="B316" s="36">
        <v>2021</v>
      </c>
      <c r="C316" s="36">
        <v>1</v>
      </c>
      <c r="D316" s="36">
        <v>14</v>
      </c>
      <c r="E316" s="36">
        <v>2</v>
      </c>
      <c r="F316" s="36">
        <v>-3.8</v>
      </c>
      <c r="G316" s="36">
        <v>-3.4</v>
      </c>
      <c r="H316" s="36">
        <v>-3.8</v>
      </c>
      <c r="I316" s="36">
        <v>95</v>
      </c>
      <c r="J316" s="36">
        <v>96</v>
      </c>
      <c r="K316" s="36">
        <v>96</v>
      </c>
      <c r="L316" s="36">
        <v>988</v>
      </c>
      <c r="M316" s="36">
        <v>0</v>
      </c>
      <c r="N316" s="36">
        <v>47.04</v>
      </c>
      <c r="O316" s="36">
        <v>1.34</v>
      </c>
      <c r="P316" s="36">
        <v>2.2599999999999998</v>
      </c>
      <c r="Q316" s="36">
        <v>3.29</v>
      </c>
      <c r="R316" s="12">
        <f t="shared" si="15"/>
        <v>4.60901999668235</v>
      </c>
      <c r="S316" s="13">
        <f t="shared" si="16"/>
        <v>4.4246591968150559</v>
      </c>
      <c r="T316" s="13">
        <f t="shared" si="17"/>
        <v>0.18436079986729403</v>
      </c>
    </row>
    <row r="317" spans="1:20" x14ac:dyDescent="0.25">
      <c r="A317" s="36" t="s">
        <v>382</v>
      </c>
      <c r="B317" s="36">
        <v>2021</v>
      </c>
      <c r="C317" s="36">
        <v>1</v>
      </c>
      <c r="D317" s="36">
        <v>14</v>
      </c>
      <c r="E317" s="36">
        <v>3</v>
      </c>
      <c r="F317" s="36">
        <v>-4.4000000000000004</v>
      </c>
      <c r="G317" s="36">
        <v>-3.8</v>
      </c>
      <c r="H317" s="36">
        <v>-4.4000000000000004</v>
      </c>
      <c r="I317" s="36">
        <v>95</v>
      </c>
      <c r="J317" s="36">
        <v>96</v>
      </c>
      <c r="K317" s="36">
        <v>95</v>
      </c>
      <c r="L317" s="36">
        <v>988.3</v>
      </c>
      <c r="M317" s="36">
        <v>0</v>
      </c>
      <c r="N317" s="36">
        <v>62.12</v>
      </c>
      <c r="O317" s="36">
        <v>1.5</v>
      </c>
      <c r="P317" s="36">
        <v>2.37</v>
      </c>
      <c r="Q317" s="36">
        <v>3.45</v>
      </c>
      <c r="R317" s="12">
        <f t="shared" si="15"/>
        <v>4.4058888699737864</v>
      </c>
      <c r="S317" s="13">
        <f t="shared" si="16"/>
        <v>4.1855944264750971</v>
      </c>
      <c r="T317" s="13">
        <f t="shared" si="17"/>
        <v>0.22029444349868932</v>
      </c>
    </row>
    <row r="318" spans="1:20" x14ac:dyDescent="0.25">
      <c r="A318" s="36" t="s">
        <v>383</v>
      </c>
      <c r="B318" s="36">
        <v>2021</v>
      </c>
      <c r="C318" s="36">
        <v>1</v>
      </c>
      <c r="D318" s="36">
        <v>14</v>
      </c>
      <c r="E318" s="36">
        <v>4</v>
      </c>
      <c r="F318" s="36">
        <v>-4.7</v>
      </c>
      <c r="G318" s="36">
        <v>-4.4000000000000004</v>
      </c>
      <c r="H318" s="36">
        <v>-4.67</v>
      </c>
      <c r="I318" s="36">
        <v>94</v>
      </c>
      <c r="J318" s="36">
        <v>95</v>
      </c>
      <c r="K318" s="36">
        <v>95</v>
      </c>
      <c r="L318" s="36">
        <v>988.3</v>
      </c>
      <c r="M318" s="36">
        <v>0</v>
      </c>
      <c r="N318" s="36">
        <v>82.41</v>
      </c>
      <c r="O318" s="36">
        <v>1.4</v>
      </c>
      <c r="P318" s="36">
        <v>2.78</v>
      </c>
      <c r="Q318" s="36">
        <v>3.34</v>
      </c>
      <c r="R318" s="12">
        <f t="shared" si="15"/>
        <v>4.3171036272071541</v>
      </c>
      <c r="S318" s="13">
        <f t="shared" si="16"/>
        <v>4.1012484458467959</v>
      </c>
      <c r="T318" s="13">
        <f t="shared" si="17"/>
        <v>0.21585518136035819</v>
      </c>
    </row>
    <row r="319" spans="1:20" x14ac:dyDescent="0.25">
      <c r="A319" s="36" t="s">
        <v>384</v>
      </c>
      <c r="B319" s="36">
        <v>2021</v>
      </c>
      <c r="C319" s="36">
        <v>1</v>
      </c>
      <c r="D319" s="36">
        <v>14</v>
      </c>
      <c r="E319" s="36">
        <v>5</v>
      </c>
      <c r="F319" s="36">
        <v>-5</v>
      </c>
      <c r="G319" s="36">
        <v>-4.7</v>
      </c>
      <c r="H319" s="36">
        <v>-4.97</v>
      </c>
      <c r="I319" s="36">
        <v>95</v>
      </c>
      <c r="J319" s="36">
        <v>96</v>
      </c>
      <c r="K319" s="36">
        <v>96</v>
      </c>
      <c r="L319" s="36">
        <v>988.5</v>
      </c>
      <c r="M319" s="36">
        <v>0</v>
      </c>
      <c r="N319" s="36">
        <v>34.83</v>
      </c>
      <c r="O319" s="36">
        <v>1.47</v>
      </c>
      <c r="P319" s="36">
        <v>3.14</v>
      </c>
      <c r="Q319" s="36">
        <v>3.86</v>
      </c>
      <c r="R319" s="12">
        <f t="shared" si="15"/>
        <v>4.2203206107839879</v>
      </c>
      <c r="S319" s="13">
        <f t="shared" si="16"/>
        <v>4.0515077863526283</v>
      </c>
      <c r="T319" s="13">
        <f t="shared" si="17"/>
        <v>0.16881282443135959</v>
      </c>
    </row>
    <row r="320" spans="1:20" x14ac:dyDescent="0.25">
      <c r="A320" s="36" t="s">
        <v>385</v>
      </c>
      <c r="B320" s="36">
        <v>2021</v>
      </c>
      <c r="C320" s="36">
        <v>1</v>
      </c>
      <c r="D320" s="36">
        <v>14</v>
      </c>
      <c r="E320" s="36">
        <v>6</v>
      </c>
      <c r="F320" s="36">
        <v>-5</v>
      </c>
      <c r="G320" s="36">
        <v>-4.8</v>
      </c>
      <c r="H320" s="36">
        <v>-4.8</v>
      </c>
      <c r="I320" s="36">
        <v>96</v>
      </c>
      <c r="J320" s="36">
        <v>97</v>
      </c>
      <c r="K320" s="36">
        <v>97</v>
      </c>
      <c r="L320" s="36">
        <v>988.8</v>
      </c>
      <c r="M320" s="36">
        <v>0</v>
      </c>
      <c r="N320" s="36">
        <v>182.37</v>
      </c>
      <c r="O320" s="36">
        <v>0.91</v>
      </c>
      <c r="P320" s="36">
        <v>1.39</v>
      </c>
      <c r="Q320" s="36">
        <v>3.34</v>
      </c>
      <c r="R320" s="12">
        <f t="shared" si="15"/>
        <v>4.2749248635937667</v>
      </c>
      <c r="S320" s="13">
        <f t="shared" si="16"/>
        <v>4.1466771176859538</v>
      </c>
      <c r="T320" s="13">
        <f t="shared" si="17"/>
        <v>0.12824774590781285</v>
      </c>
    </row>
    <row r="321" spans="1:20" x14ac:dyDescent="0.25">
      <c r="A321" s="36" t="s">
        <v>386</v>
      </c>
      <c r="B321" s="36">
        <v>2021</v>
      </c>
      <c r="C321" s="36">
        <v>1</v>
      </c>
      <c r="D321" s="36">
        <v>14</v>
      </c>
      <c r="E321" s="36">
        <v>7</v>
      </c>
      <c r="F321" s="36">
        <v>-4.9000000000000004</v>
      </c>
      <c r="G321" s="36">
        <v>-4.7</v>
      </c>
      <c r="H321" s="36">
        <v>-4.7</v>
      </c>
      <c r="I321" s="36">
        <v>97</v>
      </c>
      <c r="J321" s="36">
        <v>97</v>
      </c>
      <c r="K321" s="36">
        <v>97</v>
      </c>
      <c r="L321" s="36">
        <v>988.8</v>
      </c>
      <c r="M321" s="36">
        <v>0</v>
      </c>
      <c r="N321" s="36">
        <v>26.2</v>
      </c>
      <c r="O321" s="36">
        <v>1.07</v>
      </c>
      <c r="P321" s="36">
        <v>1.7</v>
      </c>
      <c r="Q321" s="36">
        <v>2.93</v>
      </c>
      <c r="R321" s="12">
        <f t="shared" si="15"/>
        <v>4.3073373905266124</v>
      </c>
      <c r="S321" s="13">
        <f t="shared" si="16"/>
        <v>4.1781172688108139</v>
      </c>
      <c r="T321" s="13">
        <f t="shared" si="17"/>
        <v>0.12922012171579844</v>
      </c>
    </row>
    <row r="322" spans="1:20" x14ac:dyDescent="0.25">
      <c r="A322" s="36" t="s">
        <v>387</v>
      </c>
      <c r="B322" s="36">
        <v>2021</v>
      </c>
      <c r="C322" s="36">
        <v>1</v>
      </c>
      <c r="D322" s="36">
        <v>14</v>
      </c>
      <c r="E322" s="36">
        <v>8</v>
      </c>
      <c r="F322" s="36">
        <v>-4.8</v>
      </c>
      <c r="G322" s="36">
        <v>-4.7</v>
      </c>
      <c r="H322" s="36">
        <v>-4.7</v>
      </c>
      <c r="I322" s="36">
        <v>92</v>
      </c>
      <c r="J322" s="36">
        <v>97</v>
      </c>
      <c r="K322" s="36">
        <v>93</v>
      </c>
      <c r="L322" s="36">
        <v>989.1</v>
      </c>
      <c r="M322" s="36">
        <v>0</v>
      </c>
      <c r="N322" s="36">
        <v>143.33000000000001</v>
      </c>
      <c r="O322" s="36">
        <v>1.0900000000000001</v>
      </c>
      <c r="P322" s="36">
        <v>1.75</v>
      </c>
      <c r="Q322" s="36">
        <v>4.12</v>
      </c>
      <c r="R322" s="12">
        <f t="shared" si="15"/>
        <v>4.3073373905266124</v>
      </c>
      <c r="S322" s="13">
        <f t="shared" si="16"/>
        <v>4.0058237731897499</v>
      </c>
      <c r="T322" s="13">
        <f t="shared" si="17"/>
        <v>0.30151361733686244</v>
      </c>
    </row>
    <row r="323" spans="1:20" x14ac:dyDescent="0.25">
      <c r="A323" s="36" t="s">
        <v>388</v>
      </c>
      <c r="B323" s="36">
        <v>2021</v>
      </c>
      <c r="C323" s="36">
        <v>1</v>
      </c>
      <c r="D323" s="36">
        <v>14</v>
      </c>
      <c r="E323" s="36">
        <v>9</v>
      </c>
      <c r="F323" s="36">
        <v>-5</v>
      </c>
      <c r="G323" s="36">
        <v>-4.5999999999999996</v>
      </c>
      <c r="H323" s="36">
        <v>-4.9000000000000004</v>
      </c>
      <c r="I323" s="36">
        <v>93</v>
      </c>
      <c r="J323" s="36">
        <v>94</v>
      </c>
      <c r="K323" s="36">
        <v>93</v>
      </c>
      <c r="L323" s="36">
        <v>989.57</v>
      </c>
      <c r="M323" s="36">
        <v>0</v>
      </c>
      <c r="N323" s="36">
        <v>44.91</v>
      </c>
      <c r="O323" s="36">
        <v>0.93</v>
      </c>
      <c r="P323" s="36">
        <v>1.49</v>
      </c>
      <c r="Q323" s="36">
        <v>3.45</v>
      </c>
      <c r="R323" s="12">
        <f t="shared" si="15"/>
        <v>4.2427292068889146</v>
      </c>
      <c r="S323" s="13">
        <f t="shared" si="16"/>
        <v>3.9457381624066907</v>
      </c>
      <c r="T323" s="13">
        <f t="shared" si="17"/>
        <v>0.29699104448222391</v>
      </c>
    </row>
    <row r="324" spans="1:20" x14ac:dyDescent="0.25">
      <c r="A324" s="36" t="s">
        <v>389</v>
      </c>
      <c r="B324" s="36">
        <v>2021</v>
      </c>
      <c r="C324" s="36">
        <v>1</v>
      </c>
      <c r="D324" s="36">
        <v>14</v>
      </c>
      <c r="E324" s="36">
        <v>10</v>
      </c>
      <c r="F324" s="36">
        <v>-5.3</v>
      </c>
      <c r="G324" s="36">
        <v>-4.9000000000000004</v>
      </c>
      <c r="H324" s="36">
        <v>-5.2</v>
      </c>
      <c r="I324" s="36">
        <v>91</v>
      </c>
      <c r="J324" s="36">
        <v>93</v>
      </c>
      <c r="K324" s="36">
        <v>92.5</v>
      </c>
      <c r="L324" s="36">
        <v>990.1</v>
      </c>
      <c r="M324" s="36">
        <v>0</v>
      </c>
      <c r="N324" s="36">
        <v>81.25</v>
      </c>
      <c r="O324" s="36">
        <v>1.05</v>
      </c>
      <c r="P324" s="36">
        <v>2.21</v>
      </c>
      <c r="Q324" s="36">
        <v>3.29</v>
      </c>
      <c r="R324" s="12">
        <f t="shared" si="15"/>
        <v>4.1474309030800534</v>
      </c>
      <c r="S324" s="13">
        <f t="shared" si="16"/>
        <v>3.8363735853490497</v>
      </c>
      <c r="T324" s="13">
        <f t="shared" si="17"/>
        <v>0.31105731773100365</v>
      </c>
    </row>
    <row r="325" spans="1:20" x14ac:dyDescent="0.25">
      <c r="A325" s="36" t="s">
        <v>390</v>
      </c>
      <c r="B325" s="36">
        <v>2021</v>
      </c>
      <c r="C325" s="36">
        <v>1</v>
      </c>
      <c r="D325" s="36">
        <v>14</v>
      </c>
      <c r="E325" s="36">
        <v>11</v>
      </c>
      <c r="F325" s="36">
        <v>-5.2</v>
      </c>
      <c r="G325" s="36">
        <v>-4.8</v>
      </c>
      <c r="H325" s="36">
        <v>-4.8</v>
      </c>
      <c r="I325" s="36">
        <v>88</v>
      </c>
      <c r="J325" s="36">
        <v>93</v>
      </c>
      <c r="K325" s="36">
        <v>88</v>
      </c>
      <c r="L325" s="36">
        <v>990.5</v>
      </c>
      <c r="M325" s="36">
        <v>0</v>
      </c>
      <c r="N325" s="36">
        <v>30.29</v>
      </c>
      <c r="O325" s="36">
        <v>1.43</v>
      </c>
      <c r="P325" s="36">
        <v>2.2599999999999998</v>
      </c>
      <c r="Q325" s="36">
        <v>3.34</v>
      </c>
      <c r="R325" s="12">
        <f t="shared" si="15"/>
        <v>4.2749248635937667</v>
      </c>
      <c r="S325" s="13">
        <f t="shared" si="16"/>
        <v>3.7619338799625148</v>
      </c>
      <c r="T325" s="13">
        <f t="shared" si="17"/>
        <v>0.51299098363125184</v>
      </c>
    </row>
    <row r="326" spans="1:20" x14ac:dyDescent="0.25">
      <c r="A326" s="36" t="s">
        <v>391</v>
      </c>
      <c r="B326" s="36">
        <v>2021</v>
      </c>
      <c r="C326" s="36">
        <v>1</v>
      </c>
      <c r="D326" s="36">
        <v>14</v>
      </c>
      <c r="E326" s="36">
        <v>12</v>
      </c>
      <c r="F326" s="36">
        <v>-5.0999999999999996</v>
      </c>
      <c r="G326" s="36">
        <v>-4.8</v>
      </c>
      <c r="H326" s="36">
        <v>-4.9800000000000004</v>
      </c>
      <c r="I326" s="36">
        <v>86</v>
      </c>
      <c r="J326" s="36">
        <v>88</v>
      </c>
      <c r="K326" s="36">
        <v>86</v>
      </c>
      <c r="L326" s="36">
        <v>990.6</v>
      </c>
      <c r="M326" s="36">
        <v>0</v>
      </c>
      <c r="N326" s="36">
        <v>83.66</v>
      </c>
      <c r="O326" s="36">
        <v>1.63</v>
      </c>
      <c r="P326" s="36">
        <v>3.09</v>
      </c>
      <c r="Q326" s="36">
        <v>3.5</v>
      </c>
      <c r="R326" s="12">
        <f t="shared" si="15"/>
        <v>4.2171279821402097</v>
      </c>
      <c r="S326" s="13">
        <f t="shared" si="16"/>
        <v>3.6267300646405802</v>
      </c>
      <c r="T326" s="13">
        <f t="shared" si="17"/>
        <v>0.59039791749962944</v>
      </c>
    </row>
    <row r="327" spans="1:20" x14ac:dyDescent="0.25">
      <c r="A327" s="36" t="s">
        <v>392</v>
      </c>
      <c r="B327" s="36">
        <v>2021</v>
      </c>
      <c r="C327" s="36">
        <v>1</v>
      </c>
      <c r="D327" s="36">
        <v>14</v>
      </c>
      <c r="E327" s="36">
        <v>13</v>
      </c>
      <c r="F327" s="36">
        <v>-5.0999999999999996</v>
      </c>
      <c r="G327" s="36">
        <v>-4.9000000000000004</v>
      </c>
      <c r="H327" s="36">
        <v>-4.99</v>
      </c>
      <c r="I327" s="36">
        <v>85</v>
      </c>
      <c r="J327" s="36">
        <v>88</v>
      </c>
      <c r="K327" s="36">
        <v>85</v>
      </c>
      <c r="L327" s="36">
        <v>990.49</v>
      </c>
      <c r="M327" s="36">
        <v>0</v>
      </c>
      <c r="N327" s="36">
        <v>186.33</v>
      </c>
      <c r="O327" s="36">
        <v>1.61</v>
      </c>
      <c r="P327" s="36">
        <v>2.78</v>
      </c>
      <c r="Q327" s="36">
        <v>3.6</v>
      </c>
      <c r="R327" s="12">
        <f t="shared" si="15"/>
        <v>4.2139374995836869</v>
      </c>
      <c r="S327" s="13">
        <f t="shared" si="16"/>
        <v>3.5818468746461338</v>
      </c>
      <c r="T327" s="13">
        <f t="shared" si="17"/>
        <v>0.63209062493755308</v>
      </c>
    </row>
    <row r="328" spans="1:20" x14ac:dyDescent="0.25">
      <c r="A328" s="36" t="s">
        <v>393</v>
      </c>
      <c r="B328" s="36">
        <v>2021</v>
      </c>
      <c r="C328" s="36">
        <v>1</v>
      </c>
      <c r="D328" s="36">
        <v>14</v>
      </c>
      <c r="E328" s="36">
        <v>14</v>
      </c>
      <c r="F328" s="36">
        <v>-5.9</v>
      </c>
      <c r="G328" s="36">
        <v>-5</v>
      </c>
      <c r="H328" s="36">
        <v>-5.89</v>
      </c>
      <c r="I328" s="36">
        <v>83</v>
      </c>
      <c r="J328" s="36">
        <v>87</v>
      </c>
      <c r="K328" s="36">
        <v>87</v>
      </c>
      <c r="L328" s="36">
        <v>990.84</v>
      </c>
      <c r="M328" s="36">
        <v>0</v>
      </c>
      <c r="N328" s="36">
        <v>37.04</v>
      </c>
      <c r="O328" s="36">
        <v>2.4900000000000002</v>
      </c>
      <c r="P328" s="36">
        <v>4.0599999999999996</v>
      </c>
      <c r="Q328" s="36">
        <v>6.17</v>
      </c>
      <c r="R328" s="12">
        <f t="shared" si="15"/>
        <v>3.9354269643497011</v>
      </c>
      <c r="S328" s="13">
        <f t="shared" si="16"/>
        <v>3.4238214589842397</v>
      </c>
      <c r="T328" s="13">
        <f t="shared" si="17"/>
        <v>0.51160550536546134</v>
      </c>
    </row>
    <row r="329" spans="1:20" x14ac:dyDescent="0.25">
      <c r="A329" s="36" t="s">
        <v>394</v>
      </c>
      <c r="B329" s="36">
        <v>2021</v>
      </c>
      <c r="C329" s="36">
        <v>1</v>
      </c>
      <c r="D329" s="36">
        <v>14</v>
      </c>
      <c r="E329" s="36">
        <v>15</v>
      </c>
      <c r="F329" s="36">
        <v>-6.7</v>
      </c>
      <c r="G329" s="36">
        <v>-5.8</v>
      </c>
      <c r="H329" s="36">
        <v>-6.6</v>
      </c>
      <c r="I329" s="36">
        <v>83</v>
      </c>
      <c r="J329" s="36">
        <v>87</v>
      </c>
      <c r="K329" s="36">
        <v>84</v>
      </c>
      <c r="L329" s="36">
        <v>991.4</v>
      </c>
      <c r="M329" s="36">
        <v>0</v>
      </c>
      <c r="N329" s="36">
        <v>146.54</v>
      </c>
      <c r="O329" s="36">
        <v>1.46</v>
      </c>
      <c r="P329" s="36">
        <v>2.37</v>
      </c>
      <c r="Q329" s="36">
        <v>5.4</v>
      </c>
      <c r="R329" s="12">
        <f t="shared" si="15"/>
        <v>3.7273879885060848</v>
      </c>
      <c r="S329" s="13">
        <f t="shared" si="16"/>
        <v>3.1310059103451109</v>
      </c>
      <c r="T329" s="13">
        <f t="shared" si="17"/>
        <v>0.59638207816097388</v>
      </c>
    </row>
    <row r="330" spans="1:20" x14ac:dyDescent="0.25">
      <c r="A330" s="36" t="s">
        <v>395</v>
      </c>
      <c r="B330" s="36">
        <v>2021</v>
      </c>
      <c r="C330" s="36">
        <v>1</v>
      </c>
      <c r="D330" s="36">
        <v>14</v>
      </c>
      <c r="E330" s="36">
        <v>16</v>
      </c>
      <c r="F330" s="36">
        <v>-7.2</v>
      </c>
      <c r="G330" s="36">
        <v>-6.6</v>
      </c>
      <c r="H330" s="36">
        <v>-7.2</v>
      </c>
      <c r="I330" s="36">
        <v>80</v>
      </c>
      <c r="J330" s="36">
        <v>84</v>
      </c>
      <c r="K330" s="36">
        <v>80</v>
      </c>
      <c r="L330" s="36">
        <v>992.3</v>
      </c>
      <c r="M330" s="36">
        <v>0</v>
      </c>
      <c r="N330" s="36">
        <v>34.75</v>
      </c>
      <c r="O330" s="36">
        <v>2.2599999999999998</v>
      </c>
      <c r="P330" s="36">
        <v>3.91</v>
      </c>
      <c r="Q330" s="36">
        <v>4.01</v>
      </c>
      <c r="R330" s="12">
        <f t="shared" si="15"/>
        <v>3.5592664376734096</v>
      </c>
      <c r="S330" s="13">
        <f t="shared" si="16"/>
        <v>2.8474131501387276</v>
      </c>
      <c r="T330" s="13">
        <f t="shared" si="17"/>
        <v>0.71185328753468191</v>
      </c>
    </row>
    <row r="331" spans="1:20" x14ac:dyDescent="0.25">
      <c r="A331" s="36" t="s">
        <v>396</v>
      </c>
      <c r="B331" s="36">
        <v>2021</v>
      </c>
      <c r="C331" s="36">
        <v>1</v>
      </c>
      <c r="D331" s="36">
        <v>14</v>
      </c>
      <c r="E331" s="36">
        <v>17</v>
      </c>
      <c r="F331" s="36">
        <v>-7.8</v>
      </c>
      <c r="G331" s="36">
        <v>-7.2</v>
      </c>
      <c r="H331" s="36">
        <v>-7.8</v>
      </c>
      <c r="I331" s="36">
        <v>79</v>
      </c>
      <c r="J331" s="36">
        <v>83</v>
      </c>
      <c r="K331" s="36">
        <v>82</v>
      </c>
      <c r="L331" s="36">
        <v>993.1</v>
      </c>
      <c r="M331" s="36">
        <v>0</v>
      </c>
      <c r="N331" s="36">
        <v>125.91</v>
      </c>
      <c r="O331" s="36">
        <v>1.1299999999999999</v>
      </c>
      <c r="P331" s="36">
        <v>1.9</v>
      </c>
      <c r="Q331" s="36">
        <v>3.96</v>
      </c>
      <c r="R331" s="12">
        <f t="shared" si="15"/>
        <v>3.3979242660784807</v>
      </c>
      <c r="S331" s="13">
        <f t="shared" si="16"/>
        <v>2.7862978981843542</v>
      </c>
      <c r="T331" s="13">
        <f t="shared" si="17"/>
        <v>0.6116263678941265</v>
      </c>
    </row>
    <row r="332" spans="1:20" x14ac:dyDescent="0.25">
      <c r="A332" s="36" t="s">
        <v>397</v>
      </c>
      <c r="B332" s="36">
        <v>2021</v>
      </c>
      <c r="C332" s="36">
        <v>1</v>
      </c>
      <c r="D332" s="36">
        <v>14</v>
      </c>
      <c r="E332" s="36">
        <v>18</v>
      </c>
      <c r="F332" s="36">
        <v>-8.1999999999999993</v>
      </c>
      <c r="G332" s="36">
        <v>-7.7</v>
      </c>
      <c r="H332" s="36">
        <v>-8.1999999999999993</v>
      </c>
      <c r="I332" s="36">
        <v>82</v>
      </c>
      <c r="J332" s="36">
        <v>84</v>
      </c>
      <c r="K332" s="36">
        <v>84</v>
      </c>
      <c r="L332" s="36">
        <v>993.2</v>
      </c>
      <c r="M332" s="36">
        <v>0</v>
      </c>
      <c r="N332" s="36">
        <v>101.64</v>
      </c>
      <c r="O332" s="36">
        <v>1.28</v>
      </c>
      <c r="P332" s="36">
        <v>1.75</v>
      </c>
      <c r="Q332" s="36">
        <v>3.29</v>
      </c>
      <c r="R332" s="12">
        <f t="shared" si="15"/>
        <v>3.2940109960190442</v>
      </c>
      <c r="S332" s="13">
        <f t="shared" si="16"/>
        <v>2.766969236655997</v>
      </c>
      <c r="T332" s="13">
        <f t="shared" si="17"/>
        <v>0.5270417593630472</v>
      </c>
    </row>
    <row r="333" spans="1:20" x14ac:dyDescent="0.25">
      <c r="A333" s="36" t="s">
        <v>398</v>
      </c>
      <c r="B333" s="36">
        <v>2021</v>
      </c>
      <c r="C333" s="36">
        <v>1</v>
      </c>
      <c r="D333" s="36">
        <v>14</v>
      </c>
      <c r="E333" s="36">
        <v>19</v>
      </c>
      <c r="F333" s="36">
        <v>-8.4</v>
      </c>
      <c r="G333" s="36">
        <v>-8.1999999999999993</v>
      </c>
      <c r="H333" s="36">
        <v>-8.4</v>
      </c>
      <c r="I333" s="36">
        <v>83</v>
      </c>
      <c r="J333" s="36">
        <v>84</v>
      </c>
      <c r="K333" s="36">
        <v>83</v>
      </c>
      <c r="L333" s="36">
        <v>993.7</v>
      </c>
      <c r="M333" s="36">
        <v>0</v>
      </c>
      <c r="N333" s="36">
        <v>142.54</v>
      </c>
      <c r="O333" s="36">
        <v>1.47</v>
      </c>
      <c r="P333" s="36">
        <v>2.31</v>
      </c>
      <c r="Q333" s="36">
        <v>3.45</v>
      </c>
      <c r="R333" s="12">
        <f t="shared" si="15"/>
        <v>3.2431228240669547</v>
      </c>
      <c r="S333" s="13">
        <f t="shared" si="16"/>
        <v>2.6917919439755722</v>
      </c>
      <c r="T333" s="13">
        <f t="shared" si="17"/>
        <v>0.55133088009138254</v>
      </c>
    </row>
    <row r="334" spans="1:20" x14ac:dyDescent="0.25">
      <c r="A334" s="36" t="s">
        <v>399</v>
      </c>
      <c r="B334" s="36">
        <v>2021</v>
      </c>
      <c r="C334" s="36">
        <v>1</v>
      </c>
      <c r="D334" s="36">
        <v>14</v>
      </c>
      <c r="E334" s="36">
        <v>20</v>
      </c>
      <c r="F334" s="36">
        <v>-8.6</v>
      </c>
      <c r="G334" s="36">
        <v>-8.1999999999999993</v>
      </c>
      <c r="H334" s="36">
        <v>-8.5500000000000007</v>
      </c>
      <c r="I334" s="36">
        <v>83</v>
      </c>
      <c r="J334" s="36">
        <v>84</v>
      </c>
      <c r="K334" s="36">
        <v>83</v>
      </c>
      <c r="L334" s="36">
        <v>994.1</v>
      </c>
      <c r="M334" s="36">
        <v>0</v>
      </c>
      <c r="N334" s="36">
        <v>232.87</v>
      </c>
      <c r="O334" s="36">
        <v>1.05</v>
      </c>
      <c r="P334" s="36">
        <v>1.7</v>
      </c>
      <c r="Q334" s="36">
        <v>3.65</v>
      </c>
      <c r="R334" s="12">
        <f t="shared" si="15"/>
        <v>3.2054171606105379</v>
      </c>
      <c r="S334" s="13">
        <f t="shared" si="16"/>
        <v>2.6604962433067465</v>
      </c>
      <c r="T334" s="13">
        <f t="shared" si="17"/>
        <v>0.54492091730379144</v>
      </c>
    </row>
    <row r="335" spans="1:20" x14ac:dyDescent="0.25">
      <c r="A335" s="36" t="s">
        <v>400</v>
      </c>
      <c r="B335" s="36">
        <v>2021</v>
      </c>
      <c r="C335" s="36">
        <v>1</v>
      </c>
      <c r="D335" s="36">
        <v>14</v>
      </c>
      <c r="E335" s="36">
        <v>21</v>
      </c>
      <c r="F335" s="36">
        <v>-8.6999999999999993</v>
      </c>
      <c r="G335" s="36">
        <v>-8.5</v>
      </c>
      <c r="H335" s="36">
        <v>-8.6199999999999992</v>
      </c>
      <c r="I335" s="36">
        <v>83</v>
      </c>
      <c r="J335" s="36">
        <v>84</v>
      </c>
      <c r="K335" s="36">
        <v>83</v>
      </c>
      <c r="L335" s="36">
        <v>994.27</v>
      </c>
      <c r="M335" s="36">
        <v>0</v>
      </c>
      <c r="N335" s="36">
        <v>296.7</v>
      </c>
      <c r="O335" s="36">
        <v>1.02</v>
      </c>
      <c r="P335" s="36">
        <v>1.75</v>
      </c>
      <c r="Q335" s="36">
        <v>3.04</v>
      </c>
      <c r="R335" s="12">
        <f t="shared" si="15"/>
        <v>3.1879551182697128</v>
      </c>
      <c r="S335" s="13">
        <f t="shared" si="16"/>
        <v>2.6460027481638613</v>
      </c>
      <c r="T335" s="13">
        <f t="shared" si="17"/>
        <v>0.54195237010585151</v>
      </c>
    </row>
    <row r="336" spans="1:20" x14ac:dyDescent="0.25">
      <c r="A336" s="36" t="s">
        <v>401</v>
      </c>
      <c r="B336" s="36">
        <v>2021</v>
      </c>
      <c r="C336" s="36">
        <v>1</v>
      </c>
      <c r="D336" s="36">
        <v>14</v>
      </c>
      <c r="E336" s="36">
        <v>22</v>
      </c>
      <c r="F336" s="36">
        <v>-8.6</v>
      </c>
      <c r="G336" s="36">
        <v>-8.3000000000000007</v>
      </c>
      <c r="H336" s="36">
        <v>-8.3000000000000007</v>
      </c>
      <c r="I336" s="36">
        <v>83</v>
      </c>
      <c r="J336" s="36">
        <v>84</v>
      </c>
      <c r="K336" s="36">
        <v>84</v>
      </c>
      <c r="L336" s="36">
        <v>994.3</v>
      </c>
      <c r="M336" s="36">
        <v>0</v>
      </c>
      <c r="N336" s="36">
        <v>224</v>
      </c>
      <c r="O336" s="36">
        <v>0.64</v>
      </c>
      <c r="P336" s="36">
        <v>1.18</v>
      </c>
      <c r="Q336" s="36">
        <v>2.21</v>
      </c>
      <c r="R336" s="12">
        <f t="shared" si="15"/>
        <v>3.2684787614911648</v>
      </c>
      <c r="S336" s="13">
        <f t="shared" si="16"/>
        <v>2.7455221596525785</v>
      </c>
      <c r="T336" s="13">
        <f t="shared" si="17"/>
        <v>0.52295660183858628</v>
      </c>
    </row>
    <row r="337" spans="1:20" x14ac:dyDescent="0.25">
      <c r="A337" s="36" t="s">
        <v>402</v>
      </c>
      <c r="B337" s="36">
        <v>2021</v>
      </c>
      <c r="C337" s="36">
        <v>1</v>
      </c>
      <c r="D337" s="36">
        <v>14</v>
      </c>
      <c r="E337" s="36">
        <v>23</v>
      </c>
      <c r="F337" s="36">
        <v>-8.5</v>
      </c>
      <c r="G337" s="36">
        <v>-8.1999999999999993</v>
      </c>
      <c r="H337" s="36">
        <v>-8.4</v>
      </c>
      <c r="I337" s="36">
        <v>84</v>
      </c>
      <c r="J337" s="36">
        <v>85</v>
      </c>
      <c r="K337" s="36">
        <v>85</v>
      </c>
      <c r="L337" s="36">
        <v>994.3</v>
      </c>
      <c r="M337" s="36">
        <v>0</v>
      </c>
      <c r="N337" s="36">
        <v>253.54</v>
      </c>
      <c r="O337" s="36">
        <v>0.79</v>
      </c>
      <c r="P337" s="36">
        <v>1.34</v>
      </c>
      <c r="Q337" s="36">
        <v>2.88</v>
      </c>
      <c r="R337" s="12">
        <f t="shared" si="15"/>
        <v>3.2431228240669547</v>
      </c>
      <c r="S337" s="13">
        <f t="shared" si="16"/>
        <v>2.7566544004569113</v>
      </c>
      <c r="T337" s="13">
        <f t="shared" si="17"/>
        <v>0.48646842361004339</v>
      </c>
    </row>
    <row r="338" spans="1:20" x14ac:dyDescent="0.25">
      <c r="A338" s="36" t="s">
        <v>403</v>
      </c>
      <c r="B338" s="36">
        <v>2021</v>
      </c>
      <c r="C338" s="36">
        <v>1</v>
      </c>
      <c r="D338" s="36">
        <v>14</v>
      </c>
      <c r="E338" s="36">
        <v>24</v>
      </c>
      <c r="F338" s="36">
        <v>-8.4</v>
      </c>
      <c r="G338" s="36">
        <v>-8.1999999999999993</v>
      </c>
      <c r="H338" s="36">
        <v>-8.4</v>
      </c>
      <c r="I338" s="36">
        <v>85</v>
      </c>
      <c r="J338" s="36">
        <v>88</v>
      </c>
      <c r="K338" s="36">
        <v>88</v>
      </c>
      <c r="L338" s="36">
        <v>994.3</v>
      </c>
      <c r="M338" s="36">
        <v>0</v>
      </c>
      <c r="N338" s="36">
        <v>222.45</v>
      </c>
      <c r="O338" s="36">
        <v>0.55000000000000004</v>
      </c>
      <c r="P338" s="36">
        <v>1.34</v>
      </c>
      <c r="Q338" s="36">
        <v>2.37</v>
      </c>
      <c r="R338" s="14">
        <f t="shared" si="15"/>
        <v>3.2431228240669547</v>
      </c>
      <c r="S338" s="15">
        <f t="shared" si="16"/>
        <v>2.8539480851789203</v>
      </c>
      <c r="T338" s="15">
        <f t="shared" si="17"/>
        <v>0.38917473888803444</v>
      </c>
    </row>
    <row r="339" spans="1:20" x14ac:dyDescent="0.25">
      <c r="A339" s="36" t="s">
        <v>404</v>
      </c>
      <c r="B339" s="36">
        <v>2021</v>
      </c>
      <c r="C339" s="36">
        <v>1</v>
      </c>
      <c r="D339" s="36">
        <v>15</v>
      </c>
      <c r="E339" s="36">
        <v>1</v>
      </c>
      <c r="F339" s="36">
        <v>-8.6</v>
      </c>
      <c r="G339" s="36">
        <v>-8.3000000000000007</v>
      </c>
      <c r="H339" s="36">
        <v>-8.5</v>
      </c>
      <c r="I339" s="36">
        <v>88</v>
      </c>
      <c r="J339" s="36">
        <v>90</v>
      </c>
      <c r="K339" s="36">
        <v>90</v>
      </c>
      <c r="L339" s="36">
        <v>994.3</v>
      </c>
      <c r="M339" s="36">
        <v>0</v>
      </c>
      <c r="N339" s="36">
        <v>254.5</v>
      </c>
      <c r="O339" s="36">
        <v>0.43</v>
      </c>
      <c r="P339" s="36">
        <v>1.1299999999999999</v>
      </c>
      <c r="Q339" s="36">
        <v>2.83</v>
      </c>
      <c r="R339" s="12">
        <f t="shared" si="15"/>
        <v>3.2179421250742006</v>
      </c>
      <c r="S339" s="13">
        <f t="shared" si="16"/>
        <v>2.8961479125667808</v>
      </c>
      <c r="T339" s="13">
        <f t="shared" si="17"/>
        <v>0.3217942125074198</v>
      </c>
    </row>
    <row r="340" spans="1:20" x14ac:dyDescent="0.25">
      <c r="A340" s="36" t="s">
        <v>405</v>
      </c>
      <c r="B340" s="36">
        <v>2021</v>
      </c>
      <c r="C340" s="36">
        <v>1</v>
      </c>
      <c r="D340" s="36">
        <v>15</v>
      </c>
      <c r="E340" s="36">
        <v>2</v>
      </c>
      <c r="F340" s="36">
        <v>-8.6</v>
      </c>
      <c r="G340" s="36">
        <v>-8.3000000000000007</v>
      </c>
      <c r="H340" s="36">
        <v>-8.49</v>
      </c>
      <c r="I340" s="36">
        <v>90</v>
      </c>
      <c r="J340" s="36">
        <v>91</v>
      </c>
      <c r="K340" s="36">
        <v>90</v>
      </c>
      <c r="L340" s="36">
        <v>994.3</v>
      </c>
      <c r="M340" s="36">
        <v>0</v>
      </c>
      <c r="N340" s="36">
        <v>240.2</v>
      </c>
      <c r="O340" s="36">
        <v>1.1599999999999999</v>
      </c>
      <c r="P340" s="36">
        <v>2.68</v>
      </c>
      <c r="Q340" s="36">
        <v>2.68</v>
      </c>
      <c r="R340" s="12">
        <f t="shared" si="15"/>
        <v>3.2204523393061448</v>
      </c>
      <c r="S340" s="13">
        <f t="shared" si="16"/>
        <v>2.8984071053755303</v>
      </c>
      <c r="T340" s="13">
        <f t="shared" si="17"/>
        <v>0.32204523393061457</v>
      </c>
    </row>
    <row r="341" spans="1:20" x14ac:dyDescent="0.25">
      <c r="A341" s="36" t="s">
        <v>406</v>
      </c>
      <c r="B341" s="36">
        <v>2021</v>
      </c>
      <c r="C341" s="36">
        <v>1</v>
      </c>
      <c r="D341" s="36">
        <v>15</v>
      </c>
      <c r="E341" s="36">
        <v>3</v>
      </c>
      <c r="F341" s="36">
        <v>-8.5</v>
      </c>
      <c r="G341" s="36">
        <v>-8.1999999999999993</v>
      </c>
      <c r="H341" s="36">
        <v>-8.4</v>
      </c>
      <c r="I341" s="36">
        <v>90</v>
      </c>
      <c r="J341" s="36">
        <v>91</v>
      </c>
      <c r="K341" s="36">
        <v>90</v>
      </c>
      <c r="L341" s="36">
        <v>994.41</v>
      </c>
      <c r="M341" s="36">
        <v>0</v>
      </c>
      <c r="N341" s="36">
        <v>146.41</v>
      </c>
      <c r="O341" s="36">
        <v>0.75</v>
      </c>
      <c r="P341" s="36">
        <v>1.59</v>
      </c>
      <c r="Q341" s="36">
        <v>2.52</v>
      </c>
      <c r="R341" s="12">
        <f t="shared" si="15"/>
        <v>3.2431228240669547</v>
      </c>
      <c r="S341" s="13">
        <f t="shared" si="16"/>
        <v>2.9188105416602594</v>
      </c>
      <c r="T341" s="13">
        <f t="shared" si="17"/>
        <v>0.3243122824066953</v>
      </c>
    </row>
    <row r="342" spans="1:20" x14ac:dyDescent="0.25">
      <c r="A342" s="36" t="s">
        <v>407</v>
      </c>
      <c r="B342" s="36">
        <v>2021</v>
      </c>
      <c r="C342" s="36">
        <v>1</v>
      </c>
      <c r="D342" s="36">
        <v>15</v>
      </c>
      <c r="E342" s="36">
        <v>4</v>
      </c>
      <c r="F342" s="36">
        <v>-8.5</v>
      </c>
      <c r="G342" s="36">
        <v>-8.1999999999999993</v>
      </c>
      <c r="H342" s="36">
        <v>-8.3000000000000007</v>
      </c>
      <c r="I342" s="36">
        <v>90</v>
      </c>
      <c r="J342" s="36">
        <v>91</v>
      </c>
      <c r="K342" s="36">
        <v>91</v>
      </c>
      <c r="L342" s="36">
        <v>994.3</v>
      </c>
      <c r="M342" s="36">
        <v>0</v>
      </c>
      <c r="N342" s="36">
        <v>155.12</v>
      </c>
      <c r="O342" s="36">
        <v>0.81</v>
      </c>
      <c r="P342" s="36">
        <v>1.44</v>
      </c>
      <c r="Q342" s="36">
        <v>2.4700000000000002</v>
      </c>
      <c r="R342" s="12">
        <f t="shared" si="15"/>
        <v>3.2684787614911648</v>
      </c>
      <c r="S342" s="13">
        <f t="shared" si="16"/>
        <v>2.9743156729569602</v>
      </c>
      <c r="T342" s="13">
        <f t="shared" si="17"/>
        <v>0.29416308853420459</v>
      </c>
    </row>
    <row r="343" spans="1:20" x14ac:dyDescent="0.25">
      <c r="A343" s="36" t="s">
        <v>408</v>
      </c>
      <c r="B343" s="36">
        <v>2021</v>
      </c>
      <c r="C343" s="36">
        <v>1</v>
      </c>
      <c r="D343" s="36">
        <v>15</v>
      </c>
      <c r="E343" s="36">
        <v>5</v>
      </c>
      <c r="F343" s="36">
        <v>-8.4</v>
      </c>
      <c r="G343" s="36">
        <v>-8.1999999999999993</v>
      </c>
      <c r="H343" s="36">
        <v>-8.4</v>
      </c>
      <c r="I343" s="36">
        <v>90</v>
      </c>
      <c r="J343" s="36">
        <v>91</v>
      </c>
      <c r="K343" s="36">
        <v>90</v>
      </c>
      <c r="L343" s="36">
        <v>994</v>
      </c>
      <c r="M343" s="36">
        <v>0</v>
      </c>
      <c r="N343" s="36">
        <v>200.04</v>
      </c>
      <c r="O343" s="36">
        <v>0.68</v>
      </c>
      <c r="P343" s="36">
        <v>1.49</v>
      </c>
      <c r="Q343" s="36">
        <v>2.42</v>
      </c>
      <c r="R343" s="12">
        <f t="shared" si="15"/>
        <v>3.2431228240669547</v>
      </c>
      <c r="S343" s="13">
        <f t="shared" si="16"/>
        <v>2.9188105416602594</v>
      </c>
      <c r="T343" s="13">
        <f t="shared" si="17"/>
        <v>0.3243122824066953</v>
      </c>
    </row>
    <row r="344" spans="1:20" x14ac:dyDescent="0.25">
      <c r="A344" s="36" t="s">
        <v>409</v>
      </c>
      <c r="B344" s="36">
        <v>2021</v>
      </c>
      <c r="C344" s="36">
        <v>1</v>
      </c>
      <c r="D344" s="36">
        <v>15</v>
      </c>
      <c r="E344" s="36">
        <v>6</v>
      </c>
      <c r="F344" s="36">
        <v>-8.4</v>
      </c>
      <c r="G344" s="36">
        <v>-8.1999999999999993</v>
      </c>
      <c r="H344" s="36">
        <v>-8.1999999999999993</v>
      </c>
      <c r="I344" s="36">
        <v>90</v>
      </c>
      <c r="J344" s="36">
        <v>92</v>
      </c>
      <c r="K344" s="36">
        <v>92</v>
      </c>
      <c r="L344" s="36">
        <v>993.91</v>
      </c>
      <c r="M344" s="36">
        <v>0</v>
      </c>
      <c r="N344" s="36">
        <v>249</v>
      </c>
      <c r="O344" s="36">
        <v>0.85</v>
      </c>
      <c r="P344" s="36">
        <v>1.49</v>
      </c>
      <c r="Q344" s="36">
        <v>2.11</v>
      </c>
      <c r="R344" s="12">
        <f t="shared" si="15"/>
        <v>3.2940109960190442</v>
      </c>
      <c r="S344" s="13">
        <f t="shared" si="16"/>
        <v>3.0304901163375209</v>
      </c>
      <c r="T344" s="13">
        <f t="shared" si="17"/>
        <v>0.26352087968152338</v>
      </c>
    </row>
    <row r="345" spans="1:20" x14ac:dyDescent="0.25">
      <c r="A345" s="36" t="s">
        <v>410</v>
      </c>
      <c r="B345" s="36">
        <v>2021</v>
      </c>
      <c r="C345" s="36">
        <v>1</v>
      </c>
      <c r="D345" s="36">
        <v>15</v>
      </c>
      <c r="E345" s="36">
        <v>7</v>
      </c>
      <c r="F345" s="36">
        <v>-8.3000000000000007</v>
      </c>
      <c r="G345" s="36">
        <v>-8.1</v>
      </c>
      <c r="H345" s="36">
        <v>-8.1</v>
      </c>
      <c r="I345" s="36">
        <v>91</v>
      </c>
      <c r="J345" s="36">
        <v>92</v>
      </c>
      <c r="K345" s="36">
        <v>91</v>
      </c>
      <c r="L345" s="36">
        <v>994</v>
      </c>
      <c r="M345" s="36">
        <v>0</v>
      </c>
      <c r="N345" s="36">
        <v>219.79</v>
      </c>
      <c r="O345" s="36">
        <v>0.61</v>
      </c>
      <c r="P345" s="36">
        <v>1.18</v>
      </c>
      <c r="Q345" s="36">
        <v>2.62</v>
      </c>
      <c r="R345" s="12">
        <f t="shared" si="15"/>
        <v>3.3197205916663908</v>
      </c>
      <c r="S345" s="13">
        <f t="shared" si="16"/>
        <v>3.0209457384164158</v>
      </c>
      <c r="T345" s="13">
        <f t="shared" si="17"/>
        <v>0.29877485324997499</v>
      </c>
    </row>
    <row r="346" spans="1:20" x14ac:dyDescent="0.25">
      <c r="A346" s="36" t="s">
        <v>411</v>
      </c>
      <c r="B346" s="36">
        <v>2021</v>
      </c>
      <c r="C346" s="36">
        <v>1</v>
      </c>
      <c r="D346" s="36">
        <v>15</v>
      </c>
      <c r="E346" s="36">
        <v>8</v>
      </c>
      <c r="F346" s="36">
        <v>-8.3000000000000007</v>
      </c>
      <c r="G346" s="36">
        <v>-8</v>
      </c>
      <c r="H346" s="36">
        <v>-8.1999999999999993</v>
      </c>
      <c r="I346" s="36">
        <v>89</v>
      </c>
      <c r="J346" s="36">
        <v>92</v>
      </c>
      <c r="K346" s="36">
        <v>89</v>
      </c>
      <c r="L346" s="36">
        <v>994.12</v>
      </c>
      <c r="M346" s="36">
        <v>0</v>
      </c>
      <c r="N346" s="36">
        <v>127.7</v>
      </c>
      <c r="O346" s="36">
        <v>0.77</v>
      </c>
      <c r="P346" s="36">
        <v>1.54</v>
      </c>
      <c r="Q346" s="36">
        <v>3.4</v>
      </c>
      <c r="R346" s="12">
        <f t="shared" si="15"/>
        <v>3.2940109960190442</v>
      </c>
      <c r="S346" s="13">
        <f t="shared" si="16"/>
        <v>2.9316697864569492</v>
      </c>
      <c r="T346" s="13">
        <f t="shared" si="17"/>
        <v>0.36234120956209503</v>
      </c>
    </row>
    <row r="347" spans="1:20" x14ac:dyDescent="0.25">
      <c r="A347" s="36" t="s">
        <v>412</v>
      </c>
      <c r="B347" s="36">
        <v>2021</v>
      </c>
      <c r="C347" s="36">
        <v>1</v>
      </c>
      <c r="D347" s="36">
        <v>15</v>
      </c>
      <c r="E347" s="36">
        <v>9</v>
      </c>
      <c r="F347" s="36">
        <v>-11.3</v>
      </c>
      <c r="G347" s="36">
        <v>-8.1</v>
      </c>
      <c r="H347" s="36">
        <v>-11.25</v>
      </c>
      <c r="I347" s="36">
        <v>73</v>
      </c>
      <c r="J347" s="36">
        <v>90</v>
      </c>
      <c r="K347" s="36">
        <v>73</v>
      </c>
      <c r="L347" s="36">
        <v>995.5</v>
      </c>
      <c r="M347" s="36">
        <v>0</v>
      </c>
      <c r="N347" s="36">
        <v>198.83</v>
      </c>
      <c r="O347" s="36">
        <v>1.61</v>
      </c>
      <c r="P347" s="36">
        <v>2.68</v>
      </c>
      <c r="Q347" s="36">
        <v>5.61</v>
      </c>
      <c r="R347" s="12">
        <f t="shared" si="15"/>
        <v>2.5902181102976809</v>
      </c>
      <c r="S347" s="13">
        <f t="shared" si="16"/>
        <v>1.8908592205173069</v>
      </c>
      <c r="T347" s="13">
        <f t="shared" si="17"/>
        <v>0.69935888978037397</v>
      </c>
    </row>
    <row r="348" spans="1:20" x14ac:dyDescent="0.25">
      <c r="A348" s="36" t="s">
        <v>413</v>
      </c>
      <c r="B348" s="36">
        <v>2021</v>
      </c>
      <c r="C348" s="36">
        <v>1</v>
      </c>
      <c r="D348" s="36">
        <v>15</v>
      </c>
      <c r="E348" s="36">
        <v>10</v>
      </c>
      <c r="F348" s="36">
        <v>-12.9</v>
      </c>
      <c r="G348" s="36">
        <v>-11.3</v>
      </c>
      <c r="H348" s="36">
        <v>-12.9</v>
      </c>
      <c r="I348" s="36">
        <v>72</v>
      </c>
      <c r="J348" s="36">
        <v>75</v>
      </c>
      <c r="K348" s="36">
        <v>75</v>
      </c>
      <c r="L348" s="36">
        <v>996.1</v>
      </c>
      <c r="M348" s="36">
        <v>0</v>
      </c>
      <c r="N348" s="36">
        <v>249.54</v>
      </c>
      <c r="O348" s="36">
        <v>1.21</v>
      </c>
      <c r="P348" s="36">
        <v>2.31</v>
      </c>
      <c r="Q348" s="36">
        <v>4.37</v>
      </c>
      <c r="R348" s="12">
        <f t="shared" ref="R348:R411" si="18">6.1*(10^((7.63*H348)/(242+H348)))</f>
        <v>2.2683246741939271</v>
      </c>
      <c r="S348" s="13">
        <f t="shared" ref="S348:S411" si="19">R348*(K348/100)</f>
        <v>1.7012435056454454</v>
      </c>
      <c r="T348" s="13">
        <f t="shared" ref="T348:T411" si="20">R348-S348</f>
        <v>0.56708116854848178</v>
      </c>
    </row>
    <row r="349" spans="1:20" x14ac:dyDescent="0.25">
      <c r="A349" s="36" t="s">
        <v>414</v>
      </c>
      <c r="B349" s="36">
        <v>2021</v>
      </c>
      <c r="C349" s="36">
        <v>1</v>
      </c>
      <c r="D349" s="36">
        <v>15</v>
      </c>
      <c r="E349" s="36">
        <v>11</v>
      </c>
      <c r="F349" s="36">
        <v>-13.6</v>
      </c>
      <c r="G349" s="36">
        <v>-12.9</v>
      </c>
      <c r="H349" s="36">
        <v>-13.6</v>
      </c>
      <c r="I349" s="36">
        <v>71</v>
      </c>
      <c r="J349" s="36">
        <v>75</v>
      </c>
      <c r="K349" s="36">
        <v>72</v>
      </c>
      <c r="L349" s="36">
        <v>996.6</v>
      </c>
      <c r="M349" s="36">
        <v>0</v>
      </c>
      <c r="N349" s="36">
        <v>166.41</v>
      </c>
      <c r="O349" s="36">
        <v>1.07</v>
      </c>
      <c r="P349" s="36">
        <v>2.06</v>
      </c>
      <c r="Q349" s="36">
        <v>4.0599999999999996</v>
      </c>
      <c r="R349" s="12">
        <f t="shared" si="18"/>
        <v>2.1429107855102947</v>
      </c>
      <c r="S349" s="13">
        <f t="shared" si="19"/>
        <v>1.542895765567412</v>
      </c>
      <c r="T349" s="13">
        <f t="shared" si="20"/>
        <v>0.60001501994288264</v>
      </c>
    </row>
    <row r="350" spans="1:20" x14ac:dyDescent="0.25">
      <c r="A350" s="36" t="s">
        <v>415</v>
      </c>
      <c r="B350" s="36">
        <v>2021</v>
      </c>
      <c r="C350" s="36">
        <v>1</v>
      </c>
      <c r="D350" s="36">
        <v>15</v>
      </c>
      <c r="E350" s="36">
        <v>12</v>
      </c>
      <c r="F350" s="36">
        <v>-13.9</v>
      </c>
      <c r="G350" s="36">
        <v>-13.4</v>
      </c>
      <c r="H350" s="36">
        <v>-13.7</v>
      </c>
      <c r="I350" s="36">
        <v>69</v>
      </c>
      <c r="J350" s="36">
        <v>72</v>
      </c>
      <c r="K350" s="36">
        <v>69</v>
      </c>
      <c r="L350" s="36">
        <v>996.8</v>
      </c>
      <c r="M350" s="36">
        <v>0</v>
      </c>
      <c r="N350" s="36">
        <v>230.04</v>
      </c>
      <c r="O350" s="36">
        <v>1.06</v>
      </c>
      <c r="P350" s="36">
        <v>2.21</v>
      </c>
      <c r="Q350" s="36">
        <v>3.45</v>
      </c>
      <c r="R350" s="12">
        <f t="shared" si="18"/>
        <v>2.1255092197706351</v>
      </c>
      <c r="S350" s="13">
        <f t="shared" si="19"/>
        <v>1.4666013616417382</v>
      </c>
      <c r="T350" s="13">
        <f t="shared" si="20"/>
        <v>0.65890785812889696</v>
      </c>
    </row>
    <row r="351" spans="1:20" x14ac:dyDescent="0.25">
      <c r="A351" s="36" t="s">
        <v>416</v>
      </c>
      <c r="B351" s="36">
        <v>2021</v>
      </c>
      <c r="C351" s="36">
        <v>1</v>
      </c>
      <c r="D351" s="36">
        <v>15</v>
      </c>
      <c r="E351" s="36">
        <v>13</v>
      </c>
      <c r="F351" s="36">
        <v>-14.3</v>
      </c>
      <c r="G351" s="36">
        <v>-13.7</v>
      </c>
      <c r="H351" s="36">
        <v>-14.14</v>
      </c>
      <c r="I351" s="36">
        <v>67</v>
      </c>
      <c r="J351" s="36">
        <v>70</v>
      </c>
      <c r="K351" s="36">
        <v>69</v>
      </c>
      <c r="L351" s="36">
        <v>996.8</v>
      </c>
      <c r="M351" s="36">
        <v>0</v>
      </c>
      <c r="N351" s="36">
        <v>181.45</v>
      </c>
      <c r="O351" s="36">
        <v>1.77</v>
      </c>
      <c r="P351" s="36">
        <v>3.14</v>
      </c>
      <c r="Q351" s="36">
        <v>3.6</v>
      </c>
      <c r="R351" s="12">
        <f t="shared" si="18"/>
        <v>2.0504313776136489</v>
      </c>
      <c r="S351" s="13">
        <f t="shared" si="19"/>
        <v>1.4147976505534177</v>
      </c>
      <c r="T351" s="13">
        <f t="shared" si="20"/>
        <v>0.63563372706023125</v>
      </c>
    </row>
    <row r="352" spans="1:20" x14ac:dyDescent="0.25">
      <c r="A352" s="36" t="s">
        <v>417</v>
      </c>
      <c r="B352" s="36">
        <v>2021</v>
      </c>
      <c r="C352" s="36">
        <v>1</v>
      </c>
      <c r="D352" s="36">
        <v>15</v>
      </c>
      <c r="E352" s="36">
        <v>14</v>
      </c>
      <c r="F352" s="36">
        <v>-14.4</v>
      </c>
      <c r="G352" s="36">
        <v>-14.1</v>
      </c>
      <c r="H352" s="36">
        <v>-14.26</v>
      </c>
      <c r="I352" s="36">
        <v>69</v>
      </c>
      <c r="J352" s="36">
        <v>71</v>
      </c>
      <c r="K352" s="36">
        <v>71</v>
      </c>
      <c r="L352" s="36">
        <v>996.81</v>
      </c>
      <c r="M352" s="36">
        <v>0</v>
      </c>
      <c r="N352" s="36">
        <v>127.41</v>
      </c>
      <c r="O352" s="36">
        <v>1.45</v>
      </c>
      <c r="P352" s="36">
        <v>2.68</v>
      </c>
      <c r="Q352" s="36">
        <v>4.01</v>
      </c>
      <c r="R352" s="12">
        <f t="shared" si="18"/>
        <v>2.0303708899121689</v>
      </c>
      <c r="S352" s="13">
        <f t="shared" si="19"/>
        <v>1.4415633318376397</v>
      </c>
      <c r="T352" s="13">
        <f t="shared" si="20"/>
        <v>0.58880755807452911</v>
      </c>
    </row>
    <row r="353" spans="1:20" x14ac:dyDescent="0.25">
      <c r="A353" s="36" t="s">
        <v>418</v>
      </c>
      <c r="B353" s="36">
        <v>2021</v>
      </c>
      <c r="C353" s="36">
        <v>1</v>
      </c>
      <c r="D353" s="36">
        <v>15</v>
      </c>
      <c r="E353" s="36">
        <v>15</v>
      </c>
      <c r="F353" s="36">
        <v>-14.3</v>
      </c>
      <c r="G353" s="36">
        <v>-13.8</v>
      </c>
      <c r="H353" s="36">
        <v>-14.25</v>
      </c>
      <c r="I353" s="36">
        <v>70</v>
      </c>
      <c r="J353" s="36">
        <v>72</v>
      </c>
      <c r="K353" s="36">
        <v>72</v>
      </c>
      <c r="L353" s="36">
        <v>996.8</v>
      </c>
      <c r="M353" s="36">
        <v>0</v>
      </c>
      <c r="N353" s="36">
        <v>189.29</v>
      </c>
      <c r="O353" s="36">
        <v>1.35</v>
      </c>
      <c r="P353" s="36">
        <v>3.14</v>
      </c>
      <c r="Q353" s="36">
        <v>3.45</v>
      </c>
      <c r="R353" s="12">
        <f t="shared" si="18"/>
        <v>2.0320358785640358</v>
      </c>
      <c r="S353" s="13">
        <f t="shared" si="19"/>
        <v>1.4630658325661057</v>
      </c>
      <c r="T353" s="13">
        <f t="shared" si="20"/>
        <v>0.56897004599793011</v>
      </c>
    </row>
    <row r="354" spans="1:20" x14ac:dyDescent="0.25">
      <c r="A354" s="36" t="s">
        <v>419</v>
      </c>
      <c r="B354" s="36">
        <v>2021</v>
      </c>
      <c r="C354" s="36">
        <v>1</v>
      </c>
      <c r="D354" s="36">
        <v>15</v>
      </c>
      <c r="E354" s="36">
        <v>16</v>
      </c>
      <c r="F354" s="36">
        <v>-14.3</v>
      </c>
      <c r="G354" s="36">
        <v>-14</v>
      </c>
      <c r="H354" s="36">
        <v>-14.2</v>
      </c>
      <c r="I354" s="36">
        <v>72</v>
      </c>
      <c r="J354" s="36">
        <v>74</v>
      </c>
      <c r="K354" s="36">
        <v>73.25</v>
      </c>
      <c r="L354" s="36">
        <v>996.87</v>
      </c>
      <c r="M354" s="36">
        <v>0</v>
      </c>
      <c r="N354" s="36">
        <v>202.58</v>
      </c>
      <c r="O354" s="36">
        <v>1.1299999999999999</v>
      </c>
      <c r="P354" s="36">
        <v>2.0099999999999998</v>
      </c>
      <c r="Q354" s="36">
        <v>3.04</v>
      </c>
      <c r="R354" s="12">
        <f t="shared" si="18"/>
        <v>2.0403791220257377</v>
      </c>
      <c r="S354" s="13">
        <f t="shared" si="19"/>
        <v>1.4945777068838528</v>
      </c>
      <c r="T354" s="13">
        <f t="shared" si="20"/>
        <v>0.54580141514188485</v>
      </c>
    </row>
    <row r="355" spans="1:20" x14ac:dyDescent="0.25">
      <c r="A355" s="36" t="s">
        <v>420</v>
      </c>
      <c r="B355" s="36">
        <v>2021</v>
      </c>
      <c r="C355" s="36">
        <v>1</v>
      </c>
      <c r="D355" s="36">
        <v>15</v>
      </c>
      <c r="E355" s="36">
        <v>17</v>
      </c>
      <c r="F355" s="36">
        <v>-14.5</v>
      </c>
      <c r="G355" s="36">
        <v>-14.2</v>
      </c>
      <c r="H355" s="36">
        <v>-14.3</v>
      </c>
      <c r="I355" s="36">
        <v>74</v>
      </c>
      <c r="J355" s="36">
        <v>77</v>
      </c>
      <c r="K355" s="36">
        <v>77</v>
      </c>
      <c r="L355" s="36">
        <v>997.5</v>
      </c>
      <c r="M355" s="36">
        <v>0</v>
      </c>
      <c r="N355" s="36">
        <v>180.04</v>
      </c>
      <c r="O355" s="36">
        <v>1.1200000000000001</v>
      </c>
      <c r="P355" s="36">
        <v>2.2599999999999998</v>
      </c>
      <c r="Q355" s="36">
        <v>2.78</v>
      </c>
      <c r="R355" s="12">
        <f t="shared" si="18"/>
        <v>2.023723109488285</v>
      </c>
      <c r="S355" s="13">
        <f t="shared" si="19"/>
        <v>1.5582667943059796</v>
      </c>
      <c r="T355" s="13">
        <f t="shared" si="20"/>
        <v>0.46545631518230546</v>
      </c>
    </row>
    <row r="356" spans="1:20" x14ac:dyDescent="0.25">
      <c r="A356" s="36" t="s">
        <v>421</v>
      </c>
      <c r="B356" s="36">
        <v>2021</v>
      </c>
      <c r="C356" s="36">
        <v>1</v>
      </c>
      <c r="D356" s="36">
        <v>15</v>
      </c>
      <c r="E356" s="36">
        <v>18</v>
      </c>
      <c r="F356" s="36">
        <v>-14.7</v>
      </c>
      <c r="G356" s="36">
        <v>-14.2</v>
      </c>
      <c r="H356" s="36">
        <v>-14.65</v>
      </c>
      <c r="I356" s="36">
        <v>77</v>
      </c>
      <c r="J356" s="36">
        <v>81</v>
      </c>
      <c r="K356" s="36">
        <v>80.25</v>
      </c>
      <c r="L356" s="36">
        <v>997.6</v>
      </c>
      <c r="M356" s="36">
        <v>0</v>
      </c>
      <c r="N356" s="36">
        <v>178.37</v>
      </c>
      <c r="O356" s="36">
        <v>0.67</v>
      </c>
      <c r="P356" s="36">
        <v>1.59</v>
      </c>
      <c r="Q356" s="36">
        <v>3.09</v>
      </c>
      <c r="R356" s="12">
        <f t="shared" si="18"/>
        <v>1.9663788768432218</v>
      </c>
      <c r="S356" s="13">
        <f t="shared" si="19"/>
        <v>1.5780190486666854</v>
      </c>
      <c r="T356" s="13">
        <f t="shared" si="20"/>
        <v>0.38835982817653636</v>
      </c>
    </row>
    <row r="357" spans="1:20" x14ac:dyDescent="0.25">
      <c r="A357" s="36" t="s">
        <v>422</v>
      </c>
      <c r="B357" s="36">
        <v>2021</v>
      </c>
      <c r="C357" s="36">
        <v>1</v>
      </c>
      <c r="D357" s="36">
        <v>15</v>
      </c>
      <c r="E357" s="36">
        <v>19</v>
      </c>
      <c r="F357" s="36">
        <v>-14.9</v>
      </c>
      <c r="G357" s="36">
        <v>-14.4</v>
      </c>
      <c r="H357" s="36">
        <v>-14.9</v>
      </c>
      <c r="I357" s="36">
        <v>81</v>
      </c>
      <c r="J357" s="36">
        <v>84</v>
      </c>
      <c r="K357" s="36">
        <v>83.66</v>
      </c>
      <c r="L357" s="36">
        <v>997.5</v>
      </c>
      <c r="M357" s="36">
        <v>0</v>
      </c>
      <c r="N357" s="36">
        <v>114.95</v>
      </c>
      <c r="O357" s="36">
        <v>0.74</v>
      </c>
      <c r="P357" s="36">
        <v>1.7</v>
      </c>
      <c r="Q357" s="36">
        <v>2.83</v>
      </c>
      <c r="R357" s="12">
        <f t="shared" si="18"/>
        <v>1.9263117624497892</v>
      </c>
      <c r="S357" s="13">
        <f t="shared" si="19"/>
        <v>1.6115524204654936</v>
      </c>
      <c r="T357" s="13">
        <f t="shared" si="20"/>
        <v>0.31475934198429556</v>
      </c>
    </row>
    <row r="358" spans="1:20" x14ac:dyDescent="0.25">
      <c r="A358" s="36" t="s">
        <v>423</v>
      </c>
      <c r="B358" s="36">
        <v>2021</v>
      </c>
      <c r="C358" s="36">
        <v>1</v>
      </c>
      <c r="D358" s="36">
        <v>15</v>
      </c>
      <c r="E358" s="36">
        <v>20</v>
      </c>
      <c r="F358" s="36">
        <v>-15.3</v>
      </c>
      <c r="G358" s="36">
        <v>-14.9</v>
      </c>
      <c r="H358" s="36">
        <v>-15.15</v>
      </c>
      <c r="I358" s="36">
        <v>84</v>
      </c>
      <c r="J358" s="36">
        <v>86</v>
      </c>
      <c r="K358" s="36">
        <v>86</v>
      </c>
      <c r="L358" s="36">
        <v>997.5</v>
      </c>
      <c r="M358" s="36">
        <v>0</v>
      </c>
      <c r="N358" s="36">
        <v>240.7</v>
      </c>
      <c r="O358" s="36">
        <v>0.61</v>
      </c>
      <c r="P358" s="36">
        <v>1.18</v>
      </c>
      <c r="Q358" s="36">
        <v>2.37</v>
      </c>
      <c r="R358" s="12">
        <f t="shared" si="18"/>
        <v>1.8869754361376574</v>
      </c>
      <c r="S358" s="13">
        <f t="shared" si="19"/>
        <v>1.6227988750783853</v>
      </c>
      <c r="T358" s="13">
        <f t="shared" si="20"/>
        <v>0.26417656105927212</v>
      </c>
    </row>
    <row r="359" spans="1:20" x14ac:dyDescent="0.25">
      <c r="A359" s="36" t="s">
        <v>424</v>
      </c>
      <c r="B359" s="36">
        <v>2021</v>
      </c>
      <c r="C359" s="36">
        <v>1</v>
      </c>
      <c r="D359" s="36">
        <v>15</v>
      </c>
      <c r="E359" s="36">
        <v>21</v>
      </c>
      <c r="F359" s="36">
        <v>-15.8</v>
      </c>
      <c r="G359" s="36">
        <v>-15.1</v>
      </c>
      <c r="H359" s="36">
        <v>-15.73</v>
      </c>
      <c r="I359" s="36">
        <v>86</v>
      </c>
      <c r="J359" s="36">
        <v>86</v>
      </c>
      <c r="K359" s="36">
        <v>86</v>
      </c>
      <c r="L359" s="36">
        <v>997.6</v>
      </c>
      <c r="M359" s="36">
        <v>0</v>
      </c>
      <c r="N359" s="36">
        <v>289.79000000000002</v>
      </c>
      <c r="O359" s="36">
        <v>0.72</v>
      </c>
      <c r="P359" s="36">
        <v>1.44</v>
      </c>
      <c r="Q359" s="36">
        <v>2.78</v>
      </c>
      <c r="R359" s="12">
        <f t="shared" si="18"/>
        <v>1.7984651536761707</v>
      </c>
      <c r="S359" s="13">
        <f t="shared" si="19"/>
        <v>1.5466800321615068</v>
      </c>
      <c r="T359" s="13">
        <f t="shared" si="20"/>
        <v>0.25178512151466381</v>
      </c>
    </row>
    <row r="360" spans="1:20" x14ac:dyDescent="0.25">
      <c r="A360" s="36" t="s">
        <v>425</v>
      </c>
      <c r="B360" s="36">
        <v>2021</v>
      </c>
      <c r="C360" s="36">
        <v>1</v>
      </c>
      <c r="D360" s="36">
        <v>15</v>
      </c>
      <c r="E360" s="36">
        <v>22</v>
      </c>
      <c r="F360" s="36">
        <v>-16</v>
      </c>
      <c r="G360" s="36">
        <v>-15.7</v>
      </c>
      <c r="H360" s="36">
        <v>-15.9</v>
      </c>
      <c r="I360" s="36">
        <v>87</v>
      </c>
      <c r="J360" s="36">
        <v>87</v>
      </c>
      <c r="K360" s="36">
        <v>87</v>
      </c>
      <c r="L360" s="36">
        <v>997.6</v>
      </c>
      <c r="M360" s="36">
        <v>0</v>
      </c>
      <c r="N360" s="36">
        <v>183.66</v>
      </c>
      <c r="O360" s="36">
        <v>0.63</v>
      </c>
      <c r="P360" s="36">
        <v>1.44</v>
      </c>
      <c r="Q360" s="36">
        <v>1.95</v>
      </c>
      <c r="R360" s="12">
        <f t="shared" si="18"/>
        <v>1.7732352969570211</v>
      </c>
      <c r="S360" s="13">
        <f t="shared" si="19"/>
        <v>1.5427147083526083</v>
      </c>
      <c r="T360" s="13">
        <f t="shared" si="20"/>
        <v>0.23052058860441282</v>
      </c>
    </row>
    <row r="361" spans="1:20" x14ac:dyDescent="0.25">
      <c r="A361" s="36" t="s">
        <v>426</v>
      </c>
      <c r="B361" s="36">
        <v>2021</v>
      </c>
      <c r="C361" s="36">
        <v>1</v>
      </c>
      <c r="D361" s="36">
        <v>15</v>
      </c>
      <c r="E361" s="36">
        <v>23</v>
      </c>
      <c r="F361" s="36">
        <v>-16.5</v>
      </c>
      <c r="G361" s="36">
        <v>-15.9</v>
      </c>
      <c r="H361" s="36">
        <v>-16.5</v>
      </c>
      <c r="I361" s="36">
        <v>86</v>
      </c>
      <c r="J361" s="36">
        <v>87</v>
      </c>
      <c r="K361" s="36">
        <v>86</v>
      </c>
      <c r="L361" s="36">
        <v>997.6</v>
      </c>
      <c r="M361" s="36">
        <v>0</v>
      </c>
      <c r="N361" s="36">
        <v>155.83000000000001</v>
      </c>
      <c r="O361" s="36">
        <v>0.62</v>
      </c>
      <c r="P361" s="36">
        <v>1.54</v>
      </c>
      <c r="Q361" s="36">
        <v>2.52</v>
      </c>
      <c r="R361" s="12">
        <f t="shared" si="18"/>
        <v>1.6866973091463267</v>
      </c>
      <c r="S361" s="13">
        <f t="shared" si="19"/>
        <v>1.4505596858658409</v>
      </c>
      <c r="T361" s="13">
        <f t="shared" si="20"/>
        <v>0.23613762328048571</v>
      </c>
    </row>
    <row r="362" spans="1:20" x14ac:dyDescent="0.25">
      <c r="A362" s="36" t="s">
        <v>427</v>
      </c>
      <c r="B362" s="36">
        <v>2021</v>
      </c>
      <c r="C362" s="36">
        <v>1</v>
      </c>
      <c r="D362" s="36">
        <v>15</v>
      </c>
      <c r="E362" s="36">
        <v>24</v>
      </c>
      <c r="F362" s="36">
        <v>-16.8</v>
      </c>
      <c r="G362" s="36">
        <v>-16.399999999999999</v>
      </c>
      <c r="H362" s="36">
        <v>-16.739999999999998</v>
      </c>
      <c r="I362" s="36">
        <v>86</v>
      </c>
      <c r="J362" s="36">
        <v>87</v>
      </c>
      <c r="K362" s="36">
        <v>86</v>
      </c>
      <c r="L362" s="36">
        <v>997.61</v>
      </c>
      <c r="M362" s="36">
        <v>0</v>
      </c>
      <c r="N362" s="36">
        <v>197.12</v>
      </c>
      <c r="O362" s="36">
        <v>0.75</v>
      </c>
      <c r="P362" s="36">
        <v>1.34</v>
      </c>
      <c r="Q362" s="36">
        <v>3.29</v>
      </c>
      <c r="R362" s="14">
        <f t="shared" si="18"/>
        <v>1.6531530184030674</v>
      </c>
      <c r="S362" s="15">
        <f t="shared" si="19"/>
        <v>1.421711595826638</v>
      </c>
      <c r="T362" s="15">
        <f t="shared" si="20"/>
        <v>0.23144142257642941</v>
      </c>
    </row>
    <row r="363" spans="1:20" x14ac:dyDescent="0.25">
      <c r="A363" s="36" t="s">
        <v>428</v>
      </c>
      <c r="B363" s="36">
        <v>2021</v>
      </c>
      <c r="C363" s="36">
        <v>1</v>
      </c>
      <c r="D363" s="36">
        <v>16</v>
      </c>
      <c r="E363" s="36">
        <v>1</v>
      </c>
      <c r="F363" s="36">
        <v>-17</v>
      </c>
      <c r="G363" s="36">
        <v>-16.7</v>
      </c>
      <c r="H363" s="36">
        <v>-17</v>
      </c>
      <c r="I363" s="36">
        <v>86</v>
      </c>
      <c r="J363" s="36">
        <v>87</v>
      </c>
      <c r="K363" s="36">
        <v>87</v>
      </c>
      <c r="L363" s="36">
        <v>997.42</v>
      </c>
      <c r="M363" s="36">
        <v>0</v>
      </c>
      <c r="N363" s="36">
        <v>290.95</v>
      </c>
      <c r="O363" s="36">
        <v>0.77</v>
      </c>
      <c r="P363" s="36">
        <v>1.34</v>
      </c>
      <c r="Q363" s="36">
        <v>2.2599999999999998</v>
      </c>
      <c r="R363" s="12">
        <f t="shared" si="18"/>
        <v>1.6174875484586677</v>
      </c>
      <c r="S363" s="13">
        <f t="shared" si="19"/>
        <v>1.4072141671590408</v>
      </c>
      <c r="T363" s="13">
        <f t="shared" si="20"/>
        <v>0.21027338129962692</v>
      </c>
    </row>
    <row r="364" spans="1:20" x14ac:dyDescent="0.25">
      <c r="A364" s="36" t="s">
        <v>429</v>
      </c>
      <c r="B364" s="36">
        <v>2021</v>
      </c>
      <c r="C364" s="36">
        <v>1</v>
      </c>
      <c r="D364" s="36">
        <v>16</v>
      </c>
      <c r="E364" s="36">
        <v>2</v>
      </c>
      <c r="F364" s="36">
        <v>-17.100000000000001</v>
      </c>
      <c r="G364" s="36">
        <v>-16.600000000000001</v>
      </c>
      <c r="H364" s="36">
        <v>-16.7</v>
      </c>
      <c r="I364" s="36">
        <v>87</v>
      </c>
      <c r="J364" s="36">
        <v>87</v>
      </c>
      <c r="K364" s="36">
        <v>87</v>
      </c>
      <c r="L364" s="36">
        <v>997.25</v>
      </c>
      <c r="M364" s="36">
        <v>0</v>
      </c>
      <c r="N364" s="36">
        <v>235.62</v>
      </c>
      <c r="O364" s="36">
        <v>1.18</v>
      </c>
      <c r="P364" s="36">
        <v>1.75</v>
      </c>
      <c r="Q364" s="36">
        <v>2.2599999999999998</v>
      </c>
      <c r="R364" s="12">
        <f t="shared" si="18"/>
        <v>1.6587019736676665</v>
      </c>
      <c r="S364" s="13">
        <f t="shared" si="19"/>
        <v>1.4430707170908699</v>
      </c>
      <c r="T364" s="13">
        <f t="shared" si="20"/>
        <v>0.2156312565767966</v>
      </c>
    </row>
    <row r="365" spans="1:20" x14ac:dyDescent="0.25">
      <c r="A365" s="36" t="s">
        <v>430</v>
      </c>
      <c r="B365" s="36">
        <v>2021</v>
      </c>
      <c r="C365" s="36">
        <v>1</v>
      </c>
      <c r="D365" s="36">
        <v>16</v>
      </c>
      <c r="E365" s="36">
        <v>3</v>
      </c>
      <c r="F365" s="36">
        <v>-16.7</v>
      </c>
      <c r="G365" s="36">
        <v>-16.399999999999999</v>
      </c>
      <c r="H365" s="36">
        <v>-16.5</v>
      </c>
      <c r="I365" s="36">
        <v>85</v>
      </c>
      <c r="J365" s="36">
        <v>87</v>
      </c>
      <c r="K365" s="36">
        <v>85</v>
      </c>
      <c r="L365" s="36">
        <v>996.8</v>
      </c>
      <c r="M365" s="36">
        <v>0</v>
      </c>
      <c r="N365" s="36">
        <v>188.7</v>
      </c>
      <c r="O365" s="36">
        <v>0.86</v>
      </c>
      <c r="P365" s="36">
        <v>2.0099999999999998</v>
      </c>
      <c r="Q365" s="36">
        <v>2.57</v>
      </c>
      <c r="R365" s="12">
        <f t="shared" si="18"/>
        <v>1.6866973091463267</v>
      </c>
      <c r="S365" s="13">
        <f t="shared" si="19"/>
        <v>1.4336927127743777</v>
      </c>
      <c r="T365" s="13">
        <f t="shared" si="20"/>
        <v>0.25300459637194894</v>
      </c>
    </row>
    <row r="366" spans="1:20" x14ac:dyDescent="0.25">
      <c r="A366" s="36" t="s">
        <v>431</v>
      </c>
      <c r="B366" s="36">
        <v>2021</v>
      </c>
      <c r="C366" s="36">
        <v>1</v>
      </c>
      <c r="D366" s="36">
        <v>16</v>
      </c>
      <c r="E366" s="36">
        <v>4</v>
      </c>
      <c r="F366" s="36">
        <v>-17.2</v>
      </c>
      <c r="G366" s="36">
        <v>-16.5</v>
      </c>
      <c r="H366" s="36">
        <v>-17.2</v>
      </c>
      <c r="I366" s="36">
        <v>85</v>
      </c>
      <c r="J366" s="36">
        <v>85</v>
      </c>
      <c r="K366" s="36">
        <v>85</v>
      </c>
      <c r="L366" s="36">
        <v>996.8</v>
      </c>
      <c r="M366" s="36">
        <v>0</v>
      </c>
      <c r="N366" s="36">
        <v>173.16</v>
      </c>
      <c r="O366" s="36">
        <v>0.8</v>
      </c>
      <c r="P366" s="36">
        <v>2.11</v>
      </c>
      <c r="Q366" s="36">
        <v>2.78</v>
      </c>
      <c r="R366" s="12">
        <f t="shared" si="18"/>
        <v>1.5905224351002059</v>
      </c>
      <c r="S366" s="13">
        <f t="shared" si="19"/>
        <v>1.351944069835175</v>
      </c>
      <c r="T366" s="13">
        <f t="shared" si="20"/>
        <v>0.23857836526503085</v>
      </c>
    </row>
    <row r="367" spans="1:20" x14ac:dyDescent="0.25">
      <c r="A367" s="36" t="s">
        <v>432</v>
      </c>
      <c r="B367" s="36">
        <v>2021</v>
      </c>
      <c r="C367" s="36">
        <v>1</v>
      </c>
      <c r="D367" s="36">
        <v>16</v>
      </c>
      <c r="E367" s="36">
        <v>5</v>
      </c>
      <c r="F367" s="36">
        <v>-17.7</v>
      </c>
      <c r="G367" s="36">
        <v>-17.2</v>
      </c>
      <c r="H367" s="36">
        <v>-17.66</v>
      </c>
      <c r="I367" s="36">
        <v>85</v>
      </c>
      <c r="J367" s="36">
        <v>86</v>
      </c>
      <c r="K367" s="36">
        <v>86</v>
      </c>
      <c r="L367" s="36">
        <v>996.8</v>
      </c>
      <c r="M367" s="36">
        <v>0</v>
      </c>
      <c r="N367" s="36">
        <v>222.37</v>
      </c>
      <c r="O367" s="36">
        <v>0.6</v>
      </c>
      <c r="P367" s="36">
        <v>1.65</v>
      </c>
      <c r="Q367" s="36">
        <v>1.8</v>
      </c>
      <c r="R367" s="12">
        <f t="shared" si="18"/>
        <v>1.5300222930016214</v>
      </c>
      <c r="S367" s="13">
        <f t="shared" si="19"/>
        <v>1.3158191719813943</v>
      </c>
      <c r="T367" s="13">
        <f t="shared" si="20"/>
        <v>0.21420312102022709</v>
      </c>
    </row>
    <row r="368" spans="1:20" x14ac:dyDescent="0.25">
      <c r="A368" s="36" t="s">
        <v>433</v>
      </c>
      <c r="B368" s="36">
        <v>2021</v>
      </c>
      <c r="C368" s="36">
        <v>1</v>
      </c>
      <c r="D368" s="36">
        <v>16</v>
      </c>
      <c r="E368" s="36">
        <v>6</v>
      </c>
      <c r="F368" s="36">
        <v>-18.100000000000001</v>
      </c>
      <c r="G368" s="36">
        <v>-17.600000000000001</v>
      </c>
      <c r="H368" s="36">
        <v>-18.100000000000001</v>
      </c>
      <c r="I368" s="36">
        <v>86</v>
      </c>
      <c r="J368" s="36">
        <v>86</v>
      </c>
      <c r="K368" s="36">
        <v>86</v>
      </c>
      <c r="L368" s="36">
        <v>996.4</v>
      </c>
      <c r="M368" s="36">
        <v>0</v>
      </c>
      <c r="N368" s="36">
        <v>259.33</v>
      </c>
      <c r="O368" s="36">
        <v>0.44</v>
      </c>
      <c r="P368" s="36">
        <v>1.18</v>
      </c>
      <c r="Q368" s="36">
        <v>1.95</v>
      </c>
      <c r="R368" s="12">
        <f t="shared" si="18"/>
        <v>1.4740873691486835</v>
      </c>
      <c r="S368" s="13">
        <f t="shared" si="19"/>
        <v>1.2677151374678679</v>
      </c>
      <c r="T368" s="13">
        <f t="shared" si="20"/>
        <v>0.20637223168081564</v>
      </c>
    </row>
    <row r="369" spans="1:20" x14ac:dyDescent="0.25">
      <c r="A369" s="36" t="s">
        <v>434</v>
      </c>
      <c r="B369" s="36">
        <v>2021</v>
      </c>
      <c r="C369" s="36">
        <v>1</v>
      </c>
      <c r="D369" s="36">
        <v>16</v>
      </c>
      <c r="E369" s="36">
        <v>7</v>
      </c>
      <c r="F369" s="36">
        <v>-18.100000000000001</v>
      </c>
      <c r="G369" s="36">
        <v>-17.899999999999999</v>
      </c>
      <c r="H369" s="36">
        <v>-18.100000000000001</v>
      </c>
      <c r="I369" s="36">
        <v>85</v>
      </c>
      <c r="J369" s="36">
        <v>86</v>
      </c>
      <c r="K369" s="36">
        <v>85</v>
      </c>
      <c r="L369" s="36">
        <v>996.2</v>
      </c>
      <c r="M369" s="36">
        <v>0</v>
      </c>
      <c r="N369" s="36">
        <v>251.79</v>
      </c>
      <c r="O369" s="36">
        <v>0.65</v>
      </c>
      <c r="P369" s="36">
        <v>0.93</v>
      </c>
      <c r="Q369" s="36">
        <v>2.42</v>
      </c>
      <c r="R369" s="12">
        <f t="shared" si="18"/>
        <v>1.4740873691486835</v>
      </c>
      <c r="S369" s="13">
        <f t="shared" si="19"/>
        <v>1.252974263776381</v>
      </c>
      <c r="T369" s="13">
        <f t="shared" si="20"/>
        <v>0.22111310537230255</v>
      </c>
    </row>
    <row r="370" spans="1:20" x14ac:dyDescent="0.25">
      <c r="A370" s="36" t="s">
        <v>435</v>
      </c>
      <c r="B370" s="36">
        <v>2021</v>
      </c>
      <c r="C370" s="36">
        <v>1</v>
      </c>
      <c r="D370" s="36">
        <v>16</v>
      </c>
      <c r="E370" s="36">
        <v>8</v>
      </c>
      <c r="F370" s="36">
        <v>-18.100000000000001</v>
      </c>
      <c r="G370" s="36">
        <v>-17.899999999999999</v>
      </c>
      <c r="H370" s="36">
        <v>-17.899999999999999</v>
      </c>
      <c r="I370" s="36">
        <v>84</v>
      </c>
      <c r="J370" s="36">
        <v>85</v>
      </c>
      <c r="K370" s="36">
        <v>84</v>
      </c>
      <c r="L370" s="36">
        <v>996.4</v>
      </c>
      <c r="M370" s="36">
        <v>0</v>
      </c>
      <c r="N370" s="36">
        <v>243</v>
      </c>
      <c r="O370" s="36">
        <v>0.3</v>
      </c>
      <c r="P370" s="36">
        <v>0.56999999999999995</v>
      </c>
      <c r="Q370" s="36">
        <v>1.34</v>
      </c>
      <c r="R370" s="12">
        <f t="shared" si="18"/>
        <v>1.4992814214931984</v>
      </c>
      <c r="S370" s="13">
        <f t="shared" si="19"/>
        <v>1.2593963940542867</v>
      </c>
      <c r="T370" s="13">
        <f t="shared" si="20"/>
        <v>0.23988502743891171</v>
      </c>
    </row>
    <row r="371" spans="1:20" x14ac:dyDescent="0.25">
      <c r="A371" s="36" t="s">
        <v>436</v>
      </c>
      <c r="B371" s="36">
        <v>2021</v>
      </c>
      <c r="C371" s="36">
        <v>1</v>
      </c>
      <c r="D371" s="36">
        <v>16</v>
      </c>
      <c r="E371" s="36">
        <v>9</v>
      </c>
      <c r="F371" s="36">
        <v>-17.899999999999999</v>
      </c>
      <c r="G371" s="36">
        <v>-17.2</v>
      </c>
      <c r="H371" s="36">
        <v>-17.2</v>
      </c>
      <c r="I371" s="36">
        <v>84</v>
      </c>
      <c r="J371" s="36">
        <v>85</v>
      </c>
      <c r="K371" s="36">
        <v>85</v>
      </c>
      <c r="L371" s="36">
        <v>996.1</v>
      </c>
      <c r="M371" s="36">
        <v>0</v>
      </c>
      <c r="N371" s="36">
        <v>248.66</v>
      </c>
      <c r="O371" s="36">
        <v>0.59</v>
      </c>
      <c r="P371" s="36">
        <v>0.87</v>
      </c>
      <c r="Q371" s="36">
        <v>1.65</v>
      </c>
      <c r="R371" s="12">
        <f t="shared" si="18"/>
        <v>1.5905224351002059</v>
      </c>
      <c r="S371" s="13">
        <f t="shared" si="19"/>
        <v>1.351944069835175</v>
      </c>
      <c r="T371" s="13">
        <f t="shared" si="20"/>
        <v>0.23857836526503085</v>
      </c>
    </row>
    <row r="372" spans="1:20" x14ac:dyDescent="0.25">
      <c r="A372" s="36" t="s">
        <v>437</v>
      </c>
      <c r="B372" s="36">
        <v>2021</v>
      </c>
      <c r="C372" s="36">
        <v>1</v>
      </c>
      <c r="D372" s="36">
        <v>16</v>
      </c>
      <c r="E372" s="36">
        <v>10</v>
      </c>
      <c r="F372" s="36">
        <v>-17.600000000000001</v>
      </c>
      <c r="G372" s="36">
        <v>-17.2</v>
      </c>
      <c r="H372" s="36">
        <v>-17.3</v>
      </c>
      <c r="I372" s="36">
        <v>84</v>
      </c>
      <c r="J372" s="36">
        <v>85</v>
      </c>
      <c r="K372" s="36">
        <v>85</v>
      </c>
      <c r="L372" s="36">
        <v>996.4</v>
      </c>
      <c r="M372" s="36">
        <v>0</v>
      </c>
      <c r="N372" s="36">
        <v>180.45</v>
      </c>
      <c r="O372" s="36">
        <v>0.74</v>
      </c>
      <c r="P372" s="36">
        <v>1.34</v>
      </c>
      <c r="Q372" s="36">
        <v>1.95</v>
      </c>
      <c r="R372" s="12">
        <f t="shared" si="18"/>
        <v>1.5771912250575364</v>
      </c>
      <c r="S372" s="13">
        <f t="shared" si="19"/>
        <v>1.3406125412989058</v>
      </c>
      <c r="T372" s="13">
        <f t="shared" si="20"/>
        <v>0.23657868375863056</v>
      </c>
    </row>
    <row r="373" spans="1:20" x14ac:dyDescent="0.25">
      <c r="A373" s="36" t="s">
        <v>438</v>
      </c>
      <c r="B373" s="36">
        <v>2021</v>
      </c>
      <c r="C373" s="36">
        <v>1</v>
      </c>
      <c r="D373" s="36">
        <v>16</v>
      </c>
      <c r="E373" s="36">
        <v>11</v>
      </c>
      <c r="F373" s="36">
        <v>-17.3</v>
      </c>
      <c r="G373" s="36">
        <v>-15.8</v>
      </c>
      <c r="H373" s="36">
        <v>-15.8</v>
      </c>
      <c r="I373" s="36">
        <v>84</v>
      </c>
      <c r="J373" s="36">
        <v>85</v>
      </c>
      <c r="K373" s="36">
        <v>84</v>
      </c>
      <c r="L373" s="36">
        <v>996.4</v>
      </c>
      <c r="M373" s="36">
        <v>0</v>
      </c>
      <c r="N373" s="36">
        <v>266.33</v>
      </c>
      <c r="O373" s="36">
        <v>0.73</v>
      </c>
      <c r="P373" s="36">
        <v>1.08</v>
      </c>
      <c r="Q373" s="36">
        <v>1.44</v>
      </c>
      <c r="R373" s="12">
        <f t="shared" si="18"/>
        <v>1.7880378018086509</v>
      </c>
      <c r="S373" s="13">
        <f t="shared" si="19"/>
        <v>1.5019517535192668</v>
      </c>
      <c r="T373" s="13">
        <f t="shared" si="20"/>
        <v>0.28608604828938411</v>
      </c>
    </row>
    <row r="374" spans="1:20" x14ac:dyDescent="0.25">
      <c r="A374" s="36" t="s">
        <v>439</v>
      </c>
      <c r="B374" s="36">
        <v>2021</v>
      </c>
      <c r="C374" s="36">
        <v>1</v>
      </c>
      <c r="D374" s="36">
        <v>16</v>
      </c>
      <c r="E374" s="36">
        <v>12</v>
      </c>
      <c r="F374" s="36">
        <v>-15.8</v>
      </c>
      <c r="G374" s="36">
        <v>-15.2</v>
      </c>
      <c r="H374" s="36">
        <v>-15.3</v>
      </c>
      <c r="I374" s="36">
        <v>81</v>
      </c>
      <c r="J374" s="36">
        <v>84</v>
      </c>
      <c r="K374" s="36">
        <v>81</v>
      </c>
      <c r="L374" s="36">
        <v>995.9</v>
      </c>
      <c r="M374" s="36">
        <v>0</v>
      </c>
      <c r="N374" s="36">
        <v>127.04</v>
      </c>
      <c r="O374" s="36">
        <v>1.0900000000000001</v>
      </c>
      <c r="P374" s="36">
        <v>1.49</v>
      </c>
      <c r="Q374" s="36">
        <v>2.06</v>
      </c>
      <c r="R374" s="12">
        <f t="shared" si="18"/>
        <v>1.8637195583995085</v>
      </c>
      <c r="S374" s="13">
        <f t="shared" si="19"/>
        <v>1.5096128423036019</v>
      </c>
      <c r="T374" s="13">
        <f t="shared" si="20"/>
        <v>0.3541067160959066</v>
      </c>
    </row>
    <row r="375" spans="1:20" x14ac:dyDescent="0.25">
      <c r="A375" s="36" t="s">
        <v>440</v>
      </c>
      <c r="B375" s="36">
        <v>2021</v>
      </c>
      <c r="C375" s="36">
        <v>1</v>
      </c>
      <c r="D375" s="36">
        <v>16</v>
      </c>
      <c r="E375" s="36">
        <v>13</v>
      </c>
      <c r="F375" s="36">
        <v>-15.4</v>
      </c>
      <c r="G375" s="36">
        <v>-14.6</v>
      </c>
      <c r="H375" s="36">
        <v>-14.7</v>
      </c>
      <c r="I375" s="36">
        <v>80</v>
      </c>
      <c r="J375" s="36">
        <v>82</v>
      </c>
      <c r="K375" s="36">
        <v>80</v>
      </c>
      <c r="L375" s="36">
        <v>995.85</v>
      </c>
      <c r="M375" s="36">
        <v>0</v>
      </c>
      <c r="N375" s="36">
        <v>277.29000000000002</v>
      </c>
      <c r="O375" s="36">
        <v>0.71</v>
      </c>
      <c r="P375" s="36">
        <v>1.59</v>
      </c>
      <c r="Q375" s="36">
        <v>2.2599999999999998</v>
      </c>
      <c r="R375" s="12">
        <f t="shared" si="18"/>
        <v>1.9583064255454847</v>
      </c>
      <c r="S375" s="13">
        <f t="shared" si="19"/>
        <v>1.5666451404363879</v>
      </c>
      <c r="T375" s="13">
        <f t="shared" si="20"/>
        <v>0.39166128510909681</v>
      </c>
    </row>
    <row r="376" spans="1:20" x14ac:dyDescent="0.25">
      <c r="A376" s="36" t="s">
        <v>441</v>
      </c>
      <c r="B376" s="36">
        <v>2021</v>
      </c>
      <c r="C376" s="36">
        <v>1</v>
      </c>
      <c r="D376" s="36">
        <v>16</v>
      </c>
      <c r="E376" s="36">
        <v>14</v>
      </c>
      <c r="F376" s="36">
        <v>-14.8</v>
      </c>
      <c r="G376" s="36">
        <v>-14.2</v>
      </c>
      <c r="H376" s="36">
        <v>-14.55</v>
      </c>
      <c r="I376" s="36">
        <v>77</v>
      </c>
      <c r="J376" s="36">
        <v>79</v>
      </c>
      <c r="K376" s="36">
        <v>78</v>
      </c>
      <c r="L376" s="36">
        <v>996.27</v>
      </c>
      <c r="M376" s="36">
        <v>0</v>
      </c>
      <c r="N376" s="36">
        <v>86.87</v>
      </c>
      <c r="O376" s="36">
        <v>0.7</v>
      </c>
      <c r="P376" s="36">
        <v>1.65</v>
      </c>
      <c r="Q376" s="36">
        <v>3.09</v>
      </c>
      <c r="R376" s="12">
        <f t="shared" si="18"/>
        <v>1.9826129870426201</v>
      </c>
      <c r="S376" s="13">
        <f t="shared" si="19"/>
        <v>1.5464381298932437</v>
      </c>
      <c r="T376" s="13">
        <f t="shared" si="20"/>
        <v>0.43617485714937643</v>
      </c>
    </row>
    <row r="377" spans="1:20" x14ac:dyDescent="0.25">
      <c r="A377" s="36" t="s">
        <v>442</v>
      </c>
      <c r="B377" s="36">
        <v>2021</v>
      </c>
      <c r="C377" s="36">
        <v>1</v>
      </c>
      <c r="D377" s="36">
        <v>16</v>
      </c>
      <c r="E377" s="36">
        <v>15</v>
      </c>
      <c r="F377" s="36">
        <v>-15</v>
      </c>
      <c r="G377" s="36">
        <v>-14.5</v>
      </c>
      <c r="H377" s="36">
        <v>-15</v>
      </c>
      <c r="I377" s="36">
        <v>75</v>
      </c>
      <c r="J377" s="36">
        <v>78</v>
      </c>
      <c r="K377" s="36">
        <v>75</v>
      </c>
      <c r="L377" s="36">
        <v>996.6</v>
      </c>
      <c r="M377" s="36">
        <v>0</v>
      </c>
      <c r="N377" s="36">
        <v>72.290000000000006</v>
      </c>
      <c r="O377" s="36">
        <v>1.64</v>
      </c>
      <c r="P377" s="36">
        <v>2.98</v>
      </c>
      <c r="Q377" s="36">
        <v>3.29</v>
      </c>
      <c r="R377" s="12">
        <f t="shared" si="18"/>
        <v>1.9104901942798143</v>
      </c>
      <c r="S377" s="13">
        <f t="shared" si="19"/>
        <v>1.4328676457098606</v>
      </c>
      <c r="T377" s="13">
        <f t="shared" si="20"/>
        <v>0.47762254856995368</v>
      </c>
    </row>
    <row r="378" spans="1:20" x14ac:dyDescent="0.25">
      <c r="A378" s="36" t="s">
        <v>443</v>
      </c>
      <c r="B378" s="36">
        <v>2021</v>
      </c>
      <c r="C378" s="36">
        <v>1</v>
      </c>
      <c r="D378" s="36">
        <v>16</v>
      </c>
      <c r="E378" s="36">
        <v>16</v>
      </c>
      <c r="F378" s="36">
        <v>-15.7</v>
      </c>
      <c r="G378" s="36">
        <v>-15</v>
      </c>
      <c r="H378" s="36">
        <v>-15.64</v>
      </c>
      <c r="I378" s="36">
        <v>75</v>
      </c>
      <c r="J378" s="36">
        <v>79</v>
      </c>
      <c r="K378" s="36">
        <v>79</v>
      </c>
      <c r="L378" s="36">
        <v>997</v>
      </c>
      <c r="M378" s="36">
        <v>0</v>
      </c>
      <c r="N378" s="36">
        <v>52.79</v>
      </c>
      <c r="O378" s="36">
        <v>1.82</v>
      </c>
      <c r="P378" s="36">
        <v>2.78</v>
      </c>
      <c r="Q378" s="36">
        <v>3.86</v>
      </c>
      <c r="R378" s="12">
        <f t="shared" si="18"/>
        <v>1.8119515760582996</v>
      </c>
      <c r="S378" s="13">
        <f t="shared" si="19"/>
        <v>1.4314417450860568</v>
      </c>
      <c r="T378" s="13">
        <f t="shared" si="20"/>
        <v>0.38050983097224278</v>
      </c>
    </row>
    <row r="379" spans="1:20" x14ac:dyDescent="0.25">
      <c r="A379" s="36" t="s">
        <v>444</v>
      </c>
      <c r="B379" s="36">
        <v>2021</v>
      </c>
      <c r="C379" s="36">
        <v>1</v>
      </c>
      <c r="D379" s="36">
        <v>16</v>
      </c>
      <c r="E379" s="36">
        <v>17</v>
      </c>
      <c r="F379" s="36">
        <v>-16.3</v>
      </c>
      <c r="G379" s="36">
        <v>-15.6</v>
      </c>
      <c r="H379" s="36">
        <v>-16.3</v>
      </c>
      <c r="I379" s="36">
        <v>77</v>
      </c>
      <c r="J379" s="36">
        <v>79</v>
      </c>
      <c r="K379" s="36">
        <v>77</v>
      </c>
      <c r="L379" s="36">
        <v>997.5</v>
      </c>
      <c r="M379" s="36">
        <v>0</v>
      </c>
      <c r="N379" s="36">
        <v>60.37</v>
      </c>
      <c r="O379" s="36">
        <v>1.1599999999999999</v>
      </c>
      <c r="P379" s="36">
        <v>1.85</v>
      </c>
      <c r="Q379" s="36">
        <v>4.2699999999999996</v>
      </c>
      <c r="R379" s="12">
        <f t="shared" si="18"/>
        <v>1.7151142707471598</v>
      </c>
      <c r="S379" s="13">
        <f t="shared" si="19"/>
        <v>1.320637988475313</v>
      </c>
      <c r="T379" s="13">
        <f t="shared" si="20"/>
        <v>0.39447628227184683</v>
      </c>
    </row>
    <row r="380" spans="1:20" x14ac:dyDescent="0.25">
      <c r="A380" s="36" t="s">
        <v>445</v>
      </c>
      <c r="B380" s="36">
        <v>2021</v>
      </c>
      <c r="C380" s="36">
        <v>1</v>
      </c>
      <c r="D380" s="36">
        <v>16</v>
      </c>
      <c r="E380" s="36">
        <v>18</v>
      </c>
      <c r="F380" s="36">
        <v>-16.8</v>
      </c>
      <c r="G380" s="36">
        <v>-16.3</v>
      </c>
      <c r="H380" s="36">
        <v>-16.8</v>
      </c>
      <c r="I380" s="36">
        <v>77</v>
      </c>
      <c r="J380" s="36">
        <v>79</v>
      </c>
      <c r="K380" s="36">
        <v>79</v>
      </c>
      <c r="L380" s="36">
        <v>997.8</v>
      </c>
      <c r="M380" s="36">
        <v>0</v>
      </c>
      <c r="N380" s="36">
        <v>71.58</v>
      </c>
      <c r="O380" s="36">
        <v>0.86</v>
      </c>
      <c r="P380" s="36">
        <v>1.49</v>
      </c>
      <c r="Q380" s="36">
        <v>2.52</v>
      </c>
      <c r="R380" s="12">
        <f t="shared" si="18"/>
        <v>1.6448607008664033</v>
      </c>
      <c r="S380" s="13">
        <f t="shared" si="19"/>
        <v>1.2994399536844587</v>
      </c>
      <c r="T380" s="13">
        <f t="shared" si="20"/>
        <v>0.3454207471819446</v>
      </c>
    </row>
    <row r="381" spans="1:20" x14ac:dyDescent="0.25">
      <c r="A381" s="36" t="s">
        <v>446</v>
      </c>
      <c r="B381" s="36">
        <v>2021</v>
      </c>
      <c r="C381" s="36">
        <v>1</v>
      </c>
      <c r="D381" s="36">
        <v>16</v>
      </c>
      <c r="E381" s="36">
        <v>19</v>
      </c>
      <c r="F381" s="36">
        <v>-16.899999999999999</v>
      </c>
      <c r="G381" s="36">
        <v>-16.7</v>
      </c>
      <c r="H381" s="36">
        <v>-16.899999999999999</v>
      </c>
      <c r="I381" s="36">
        <v>78</v>
      </c>
      <c r="J381" s="36">
        <v>79</v>
      </c>
      <c r="K381" s="36">
        <v>79</v>
      </c>
      <c r="L381" s="36">
        <v>998.1</v>
      </c>
      <c r="M381" s="36">
        <v>0</v>
      </c>
      <c r="N381" s="36">
        <v>75.83</v>
      </c>
      <c r="O381" s="36">
        <v>0.91</v>
      </c>
      <c r="P381" s="36">
        <v>1.75</v>
      </c>
      <c r="Q381" s="36">
        <v>2.57</v>
      </c>
      <c r="R381" s="12">
        <f t="shared" si="18"/>
        <v>1.6311227843236793</v>
      </c>
      <c r="S381" s="13">
        <f t="shared" si="19"/>
        <v>1.2885869996157067</v>
      </c>
      <c r="T381" s="13">
        <f t="shared" si="20"/>
        <v>0.34253578470797263</v>
      </c>
    </row>
    <row r="382" spans="1:20" x14ac:dyDescent="0.25">
      <c r="A382" s="36" t="s">
        <v>447</v>
      </c>
      <c r="B382" s="36">
        <v>2021</v>
      </c>
      <c r="C382" s="36">
        <v>1</v>
      </c>
      <c r="D382" s="36">
        <v>16</v>
      </c>
      <c r="E382" s="36">
        <v>20</v>
      </c>
      <c r="F382" s="36">
        <v>-17.600000000000001</v>
      </c>
      <c r="G382" s="36">
        <v>-16.899999999999999</v>
      </c>
      <c r="H382" s="36">
        <v>-17.600000000000001</v>
      </c>
      <c r="I382" s="36">
        <v>79</v>
      </c>
      <c r="J382" s="36">
        <v>81</v>
      </c>
      <c r="K382" s="36">
        <v>81</v>
      </c>
      <c r="L382" s="36">
        <v>999</v>
      </c>
      <c r="M382" s="36">
        <v>0</v>
      </c>
      <c r="N382" s="36">
        <v>35.369999999999997</v>
      </c>
      <c r="O382" s="36">
        <v>0.69</v>
      </c>
      <c r="P382" s="36">
        <v>1.1299999999999999</v>
      </c>
      <c r="Q382" s="36">
        <v>2.98</v>
      </c>
      <c r="R382" s="12">
        <f t="shared" si="18"/>
        <v>1.5377950635960826</v>
      </c>
      <c r="S382" s="13">
        <f t="shared" si="19"/>
        <v>1.245614001512827</v>
      </c>
      <c r="T382" s="13">
        <f t="shared" si="20"/>
        <v>0.29218106208325567</v>
      </c>
    </row>
    <row r="383" spans="1:20" x14ac:dyDescent="0.25">
      <c r="A383" s="36" t="s">
        <v>448</v>
      </c>
      <c r="B383" s="36">
        <v>2021</v>
      </c>
      <c r="C383" s="36">
        <v>1</v>
      </c>
      <c r="D383" s="36">
        <v>16</v>
      </c>
      <c r="E383" s="36">
        <v>21</v>
      </c>
      <c r="F383" s="36">
        <v>-18.2</v>
      </c>
      <c r="G383" s="36">
        <v>-17.5</v>
      </c>
      <c r="H383" s="36">
        <v>-18.2</v>
      </c>
      <c r="I383" s="36">
        <v>80</v>
      </c>
      <c r="J383" s="36">
        <v>81</v>
      </c>
      <c r="K383" s="36">
        <v>80</v>
      </c>
      <c r="L383" s="36">
        <v>999.3</v>
      </c>
      <c r="M383" s="36">
        <v>0</v>
      </c>
      <c r="N383" s="36">
        <v>169.5</v>
      </c>
      <c r="O383" s="36">
        <v>0.91</v>
      </c>
      <c r="P383" s="36">
        <v>1.7</v>
      </c>
      <c r="Q383" s="36">
        <v>2.73</v>
      </c>
      <c r="R383" s="12">
        <f t="shared" si="18"/>
        <v>1.4616329495188667</v>
      </c>
      <c r="S383" s="13">
        <f t="shared" si="19"/>
        <v>1.1693063596150934</v>
      </c>
      <c r="T383" s="13">
        <f t="shared" si="20"/>
        <v>0.29232658990377325</v>
      </c>
    </row>
    <row r="384" spans="1:20" x14ac:dyDescent="0.25">
      <c r="A384" s="36" t="s">
        <v>449</v>
      </c>
      <c r="B384" s="36">
        <v>2021</v>
      </c>
      <c r="C384" s="36">
        <v>1</v>
      </c>
      <c r="D384" s="36">
        <v>16</v>
      </c>
      <c r="E384" s="36">
        <v>22</v>
      </c>
      <c r="F384" s="36">
        <v>-18.399999999999999</v>
      </c>
      <c r="G384" s="36">
        <v>-18.2</v>
      </c>
      <c r="H384" s="36">
        <v>-18.399999999999999</v>
      </c>
      <c r="I384" s="36">
        <v>80</v>
      </c>
      <c r="J384" s="36">
        <v>80</v>
      </c>
      <c r="K384" s="36">
        <v>80</v>
      </c>
      <c r="L384" s="36">
        <v>1000.1</v>
      </c>
      <c r="M384" s="36">
        <v>0</v>
      </c>
      <c r="N384" s="36">
        <v>78.040000000000006</v>
      </c>
      <c r="O384" s="36">
        <v>0.5</v>
      </c>
      <c r="P384" s="36">
        <v>0.98</v>
      </c>
      <c r="Q384" s="36">
        <v>3.04</v>
      </c>
      <c r="R384" s="12">
        <f t="shared" si="18"/>
        <v>1.4370061818973212</v>
      </c>
      <c r="S384" s="13">
        <f t="shared" si="19"/>
        <v>1.149604945517857</v>
      </c>
      <c r="T384" s="13">
        <f t="shared" si="20"/>
        <v>0.28740123637946424</v>
      </c>
    </row>
    <row r="385" spans="1:20" x14ac:dyDescent="0.25">
      <c r="A385" s="36" t="s">
        <v>450</v>
      </c>
      <c r="B385" s="36">
        <v>2021</v>
      </c>
      <c r="C385" s="36">
        <v>1</v>
      </c>
      <c r="D385" s="36">
        <v>16</v>
      </c>
      <c r="E385" s="36">
        <v>23</v>
      </c>
      <c r="F385" s="36">
        <v>-18.600000000000001</v>
      </c>
      <c r="G385" s="36">
        <v>-18.399999999999999</v>
      </c>
      <c r="H385" s="36">
        <v>-18.5</v>
      </c>
      <c r="I385" s="36">
        <v>80</v>
      </c>
      <c r="J385" s="36">
        <v>81</v>
      </c>
      <c r="K385" s="36">
        <v>81</v>
      </c>
      <c r="L385" s="36">
        <v>1000.22</v>
      </c>
      <c r="M385" s="36">
        <v>0</v>
      </c>
      <c r="N385" s="36">
        <v>45.83</v>
      </c>
      <c r="O385" s="36">
        <v>1.04</v>
      </c>
      <c r="P385" s="36">
        <v>1.54</v>
      </c>
      <c r="Q385" s="36">
        <v>2.4700000000000002</v>
      </c>
      <c r="R385" s="12">
        <f t="shared" si="18"/>
        <v>1.4248325878945542</v>
      </c>
      <c r="S385" s="13">
        <f t="shared" si="19"/>
        <v>1.154114396194589</v>
      </c>
      <c r="T385" s="13">
        <f t="shared" si="20"/>
        <v>0.27071819169996525</v>
      </c>
    </row>
    <row r="386" spans="1:20" x14ac:dyDescent="0.25">
      <c r="A386" s="36" t="s">
        <v>451</v>
      </c>
      <c r="B386" s="36">
        <v>2021</v>
      </c>
      <c r="C386" s="36">
        <v>1</v>
      </c>
      <c r="D386" s="36">
        <v>16</v>
      </c>
      <c r="E386" s="36">
        <v>24</v>
      </c>
      <c r="F386" s="36">
        <v>-18.7</v>
      </c>
      <c r="G386" s="36">
        <v>-18.5</v>
      </c>
      <c r="H386" s="36">
        <v>-18.600000000000001</v>
      </c>
      <c r="I386" s="36">
        <v>81</v>
      </c>
      <c r="J386" s="36">
        <v>82</v>
      </c>
      <c r="K386" s="36">
        <v>81</v>
      </c>
      <c r="L386" s="36">
        <v>1000.2</v>
      </c>
      <c r="M386" s="36">
        <v>0</v>
      </c>
      <c r="N386" s="36">
        <v>148.12</v>
      </c>
      <c r="O386" s="36">
        <v>0.57999999999999996</v>
      </c>
      <c r="P386" s="36">
        <v>0.87</v>
      </c>
      <c r="Q386" s="36">
        <v>1.39</v>
      </c>
      <c r="R386" s="14">
        <f t="shared" si="18"/>
        <v>1.4127513622572065</v>
      </c>
      <c r="S386" s="15">
        <f t="shared" si="19"/>
        <v>1.1443286034283373</v>
      </c>
      <c r="T386" s="15">
        <f t="shared" si="20"/>
        <v>0.26842275882886923</v>
      </c>
    </row>
    <row r="387" spans="1:20" x14ac:dyDescent="0.25">
      <c r="A387" s="36" t="s">
        <v>452</v>
      </c>
      <c r="B387" s="36">
        <v>2021</v>
      </c>
      <c r="C387" s="36">
        <v>1</v>
      </c>
      <c r="D387" s="36">
        <v>17</v>
      </c>
      <c r="E387" s="36">
        <v>1</v>
      </c>
      <c r="F387" s="36">
        <v>-18.600000000000001</v>
      </c>
      <c r="G387" s="36">
        <v>-18.3</v>
      </c>
      <c r="H387" s="36">
        <v>-18.5</v>
      </c>
      <c r="I387" s="36">
        <v>81</v>
      </c>
      <c r="J387" s="36">
        <v>81</v>
      </c>
      <c r="K387" s="36">
        <v>81</v>
      </c>
      <c r="L387" s="36">
        <v>999.9</v>
      </c>
      <c r="M387" s="36">
        <v>0</v>
      </c>
      <c r="N387" s="36">
        <v>260.83</v>
      </c>
      <c r="O387" s="36">
        <v>0.51</v>
      </c>
      <c r="P387" s="36">
        <v>0.87</v>
      </c>
      <c r="Q387" s="36">
        <v>1.75</v>
      </c>
      <c r="R387" s="12">
        <f t="shared" si="18"/>
        <v>1.4248325878945542</v>
      </c>
      <c r="S387" s="13">
        <f t="shared" si="19"/>
        <v>1.154114396194589</v>
      </c>
      <c r="T387" s="13">
        <f t="shared" si="20"/>
        <v>0.27071819169996525</v>
      </c>
    </row>
    <row r="388" spans="1:20" x14ac:dyDescent="0.25">
      <c r="A388" s="36" t="s">
        <v>453</v>
      </c>
      <c r="B388" s="36">
        <v>2021</v>
      </c>
      <c r="C388" s="36">
        <v>1</v>
      </c>
      <c r="D388" s="36">
        <v>17</v>
      </c>
      <c r="E388" s="36">
        <v>2</v>
      </c>
      <c r="F388" s="36">
        <v>-18.7</v>
      </c>
      <c r="G388" s="36">
        <v>-18.399999999999999</v>
      </c>
      <c r="H388" s="36">
        <v>-18.5</v>
      </c>
      <c r="I388" s="36">
        <v>79</v>
      </c>
      <c r="J388" s="36">
        <v>81</v>
      </c>
      <c r="K388" s="36">
        <v>79</v>
      </c>
      <c r="L388" s="36">
        <v>1000.2</v>
      </c>
      <c r="M388" s="36">
        <v>0</v>
      </c>
      <c r="N388" s="36">
        <v>45.75</v>
      </c>
      <c r="O388" s="36">
        <v>0.71</v>
      </c>
      <c r="P388" s="36">
        <v>0.98</v>
      </c>
      <c r="Q388" s="36">
        <v>2.21</v>
      </c>
      <c r="R388" s="12">
        <f t="shared" si="18"/>
        <v>1.4248325878945542</v>
      </c>
      <c r="S388" s="13">
        <f t="shared" si="19"/>
        <v>1.1256177444366979</v>
      </c>
      <c r="T388" s="13">
        <f t="shared" si="20"/>
        <v>0.29921484345785632</v>
      </c>
    </row>
    <row r="389" spans="1:20" x14ac:dyDescent="0.25">
      <c r="A389" s="36" t="s">
        <v>454</v>
      </c>
      <c r="B389" s="36">
        <v>2021</v>
      </c>
      <c r="C389" s="36">
        <v>1</v>
      </c>
      <c r="D389" s="36">
        <v>17</v>
      </c>
      <c r="E389" s="36">
        <v>3</v>
      </c>
      <c r="F389" s="36">
        <v>-18.600000000000001</v>
      </c>
      <c r="G389" s="36">
        <v>-18.399999999999999</v>
      </c>
      <c r="H389" s="36">
        <v>-18.52</v>
      </c>
      <c r="I389" s="36">
        <v>77</v>
      </c>
      <c r="J389" s="36">
        <v>79</v>
      </c>
      <c r="K389" s="36">
        <v>77</v>
      </c>
      <c r="L389" s="36">
        <v>1000.2</v>
      </c>
      <c r="M389" s="36">
        <v>0</v>
      </c>
      <c r="N389" s="36">
        <v>45.7</v>
      </c>
      <c r="O389" s="36">
        <v>0.78</v>
      </c>
      <c r="P389" s="36">
        <v>1.59</v>
      </c>
      <c r="Q389" s="36">
        <v>1.95</v>
      </c>
      <c r="R389" s="12">
        <f t="shared" si="18"/>
        <v>1.4224089730047356</v>
      </c>
      <c r="S389" s="13">
        <f t="shared" si="19"/>
        <v>1.0952549092136463</v>
      </c>
      <c r="T389" s="13">
        <f t="shared" si="20"/>
        <v>0.32715406379108924</v>
      </c>
    </row>
    <row r="390" spans="1:20" x14ac:dyDescent="0.25">
      <c r="A390" s="36" t="s">
        <v>455</v>
      </c>
      <c r="B390" s="36">
        <v>2021</v>
      </c>
      <c r="C390" s="36">
        <v>1</v>
      </c>
      <c r="D390" s="36">
        <v>17</v>
      </c>
      <c r="E390" s="36">
        <v>4</v>
      </c>
      <c r="F390" s="36">
        <v>-18.899999999999999</v>
      </c>
      <c r="G390" s="36">
        <v>-18.5</v>
      </c>
      <c r="H390" s="36">
        <v>-18.809999999999999</v>
      </c>
      <c r="I390" s="36">
        <v>77</v>
      </c>
      <c r="J390" s="36">
        <v>78</v>
      </c>
      <c r="K390" s="36">
        <v>78</v>
      </c>
      <c r="L390" s="36">
        <v>1000.4</v>
      </c>
      <c r="M390" s="36">
        <v>0</v>
      </c>
      <c r="N390" s="36">
        <v>229.79</v>
      </c>
      <c r="O390" s="36">
        <v>0.83</v>
      </c>
      <c r="P390" s="36">
        <v>1.34</v>
      </c>
      <c r="Q390" s="36">
        <v>1.8</v>
      </c>
      <c r="R390" s="12">
        <f t="shared" si="18"/>
        <v>1.3876787190686277</v>
      </c>
      <c r="S390" s="13">
        <f t="shared" si="19"/>
        <v>1.0823894008735298</v>
      </c>
      <c r="T390" s="13">
        <f t="shared" si="20"/>
        <v>0.30528931819509797</v>
      </c>
    </row>
    <row r="391" spans="1:20" x14ac:dyDescent="0.25">
      <c r="A391" s="36" t="s">
        <v>456</v>
      </c>
      <c r="B391" s="36">
        <v>2021</v>
      </c>
      <c r="C391" s="36">
        <v>1</v>
      </c>
      <c r="D391" s="36">
        <v>17</v>
      </c>
      <c r="E391" s="36">
        <v>5</v>
      </c>
      <c r="F391" s="36">
        <v>-19</v>
      </c>
      <c r="G391" s="36">
        <v>-18.7</v>
      </c>
      <c r="H391" s="36">
        <v>-19</v>
      </c>
      <c r="I391" s="36">
        <v>77</v>
      </c>
      <c r="J391" s="36">
        <v>79</v>
      </c>
      <c r="K391" s="36">
        <v>78</v>
      </c>
      <c r="L391" s="36">
        <v>1000.5</v>
      </c>
      <c r="M391" s="36">
        <v>0</v>
      </c>
      <c r="N391" s="36">
        <v>92.37</v>
      </c>
      <c r="O391" s="36">
        <v>1.25</v>
      </c>
      <c r="P391" s="36">
        <v>1.95</v>
      </c>
      <c r="Q391" s="36">
        <v>2.2599999999999998</v>
      </c>
      <c r="R391" s="12">
        <f t="shared" si="18"/>
        <v>1.3653379096519267</v>
      </c>
      <c r="S391" s="13">
        <f t="shared" si="19"/>
        <v>1.0649635695285029</v>
      </c>
      <c r="T391" s="13">
        <f t="shared" si="20"/>
        <v>0.30037434012342379</v>
      </c>
    </row>
    <row r="392" spans="1:20" x14ac:dyDescent="0.25">
      <c r="A392" s="36" t="s">
        <v>457</v>
      </c>
      <c r="B392" s="36">
        <v>2021</v>
      </c>
      <c r="C392" s="36">
        <v>1</v>
      </c>
      <c r="D392" s="36">
        <v>17</v>
      </c>
      <c r="E392" s="36">
        <v>6</v>
      </c>
      <c r="F392" s="36">
        <v>-19.399999999999999</v>
      </c>
      <c r="G392" s="36">
        <v>-19</v>
      </c>
      <c r="H392" s="36">
        <v>-19.2</v>
      </c>
      <c r="I392" s="36">
        <v>77</v>
      </c>
      <c r="J392" s="36">
        <v>78</v>
      </c>
      <c r="K392" s="36">
        <v>77</v>
      </c>
      <c r="L392" s="36">
        <v>1000.5</v>
      </c>
      <c r="M392" s="36">
        <v>0</v>
      </c>
      <c r="N392" s="36">
        <v>236.66</v>
      </c>
      <c r="O392" s="36">
        <v>0.53</v>
      </c>
      <c r="P392" s="36">
        <v>0.93</v>
      </c>
      <c r="Q392" s="36">
        <v>2.06</v>
      </c>
      <c r="R392" s="12">
        <f t="shared" si="18"/>
        <v>1.3421695860670888</v>
      </c>
      <c r="S392" s="13">
        <f t="shared" si="19"/>
        <v>1.0334705812716585</v>
      </c>
      <c r="T392" s="13">
        <f t="shared" si="20"/>
        <v>0.30869900479543033</v>
      </c>
    </row>
    <row r="393" spans="1:20" x14ac:dyDescent="0.25">
      <c r="A393" s="36" t="s">
        <v>458</v>
      </c>
      <c r="B393" s="36">
        <v>2021</v>
      </c>
      <c r="C393" s="36">
        <v>1</v>
      </c>
      <c r="D393" s="36">
        <v>17</v>
      </c>
      <c r="E393" s="36">
        <v>7</v>
      </c>
      <c r="F393" s="36">
        <v>-19.600000000000001</v>
      </c>
      <c r="G393" s="36">
        <v>-19.100000000000001</v>
      </c>
      <c r="H393" s="36">
        <v>-19.600000000000001</v>
      </c>
      <c r="I393" s="36">
        <v>76</v>
      </c>
      <c r="J393" s="36">
        <v>79</v>
      </c>
      <c r="K393" s="36">
        <v>79</v>
      </c>
      <c r="L393" s="36">
        <v>1001</v>
      </c>
      <c r="M393" s="36">
        <v>0</v>
      </c>
      <c r="N393" s="36">
        <v>276.91000000000003</v>
      </c>
      <c r="O393" s="36">
        <v>0.45</v>
      </c>
      <c r="P393" s="36">
        <v>0.67</v>
      </c>
      <c r="Q393" s="36">
        <v>1.34</v>
      </c>
      <c r="R393" s="12">
        <f t="shared" si="18"/>
        <v>1.2968859266168966</v>
      </c>
      <c r="S393" s="13">
        <f t="shared" si="19"/>
        <v>1.0245398820273484</v>
      </c>
      <c r="T393" s="13">
        <f t="shared" si="20"/>
        <v>0.27234604458954825</v>
      </c>
    </row>
    <row r="394" spans="1:20" x14ac:dyDescent="0.25">
      <c r="A394" s="36" t="s">
        <v>459</v>
      </c>
      <c r="B394" s="36">
        <v>2021</v>
      </c>
      <c r="C394" s="36">
        <v>1</v>
      </c>
      <c r="D394" s="36">
        <v>17</v>
      </c>
      <c r="E394" s="36">
        <v>8</v>
      </c>
      <c r="F394" s="36">
        <v>-19.899999999999999</v>
      </c>
      <c r="G394" s="36">
        <v>-19.399999999999999</v>
      </c>
      <c r="H394" s="36">
        <v>-19.48</v>
      </c>
      <c r="I394" s="36">
        <v>79</v>
      </c>
      <c r="J394" s="36">
        <v>82</v>
      </c>
      <c r="K394" s="36">
        <v>81</v>
      </c>
      <c r="L394" s="36">
        <v>1001.3</v>
      </c>
      <c r="M394" s="36">
        <v>0</v>
      </c>
      <c r="N394" s="36">
        <v>140.58000000000001</v>
      </c>
      <c r="O394" s="36">
        <v>0.49</v>
      </c>
      <c r="P394" s="36">
        <v>0.87</v>
      </c>
      <c r="Q394" s="36">
        <v>1.08</v>
      </c>
      <c r="R394" s="12">
        <f t="shared" si="18"/>
        <v>1.3103251867712553</v>
      </c>
      <c r="S394" s="13">
        <f t="shared" si="19"/>
        <v>1.0613634012847168</v>
      </c>
      <c r="T394" s="13">
        <f t="shared" si="20"/>
        <v>0.24896178548653847</v>
      </c>
    </row>
    <row r="395" spans="1:20" x14ac:dyDescent="0.25">
      <c r="A395" s="36" t="s">
        <v>460</v>
      </c>
      <c r="B395" s="36">
        <v>2021</v>
      </c>
      <c r="C395" s="36">
        <v>1</v>
      </c>
      <c r="D395" s="36">
        <v>17</v>
      </c>
      <c r="E395" s="36">
        <v>9</v>
      </c>
      <c r="F395" s="36">
        <v>-19.8</v>
      </c>
      <c r="G395" s="36">
        <v>-19.399999999999999</v>
      </c>
      <c r="H395" s="36">
        <v>-19.440000000000001</v>
      </c>
      <c r="I395" s="36">
        <v>77</v>
      </c>
      <c r="J395" s="36">
        <v>81</v>
      </c>
      <c r="K395" s="36">
        <v>77</v>
      </c>
      <c r="L395" s="36">
        <v>1001.6</v>
      </c>
      <c r="M395" s="36">
        <v>0</v>
      </c>
      <c r="N395" s="36">
        <v>102.62</v>
      </c>
      <c r="O395" s="36">
        <v>0.54</v>
      </c>
      <c r="P395" s="36">
        <v>0.72</v>
      </c>
      <c r="Q395" s="36">
        <v>2.21</v>
      </c>
      <c r="R395" s="12">
        <f t="shared" si="18"/>
        <v>1.3148325691713274</v>
      </c>
      <c r="S395" s="13">
        <f t="shared" si="19"/>
        <v>1.0124210782619221</v>
      </c>
      <c r="T395" s="13">
        <f t="shared" si="20"/>
        <v>0.30241149090940533</v>
      </c>
    </row>
    <row r="396" spans="1:20" x14ac:dyDescent="0.25">
      <c r="A396" s="36" t="s">
        <v>461</v>
      </c>
      <c r="B396" s="36">
        <v>2021</v>
      </c>
      <c r="C396" s="36">
        <v>1</v>
      </c>
      <c r="D396" s="36">
        <v>17</v>
      </c>
      <c r="E396" s="36">
        <v>10</v>
      </c>
      <c r="F396" s="36">
        <v>-19.5</v>
      </c>
      <c r="G396" s="36">
        <v>-19.100000000000001</v>
      </c>
      <c r="H396" s="36">
        <v>-19.100000000000001</v>
      </c>
      <c r="I396" s="36">
        <v>77</v>
      </c>
      <c r="J396" s="36">
        <v>79</v>
      </c>
      <c r="K396" s="36">
        <v>79</v>
      </c>
      <c r="L396" s="36">
        <v>1001.9</v>
      </c>
      <c r="M396" s="36">
        <v>0</v>
      </c>
      <c r="N396" s="36">
        <v>41.7</v>
      </c>
      <c r="O396" s="36">
        <v>1.0900000000000001</v>
      </c>
      <c r="P396" s="36">
        <v>1.39</v>
      </c>
      <c r="Q396" s="36">
        <v>2.2599999999999998</v>
      </c>
      <c r="R396" s="12">
        <f t="shared" si="18"/>
        <v>1.3537093806951608</v>
      </c>
      <c r="S396" s="13">
        <f t="shared" si="19"/>
        <v>1.069430410749177</v>
      </c>
      <c r="T396" s="13">
        <f t="shared" si="20"/>
        <v>0.28427896994598378</v>
      </c>
    </row>
    <row r="397" spans="1:20" x14ac:dyDescent="0.25">
      <c r="A397" s="36" t="s">
        <v>462</v>
      </c>
      <c r="B397" s="36">
        <v>2021</v>
      </c>
      <c r="C397" s="36">
        <v>1</v>
      </c>
      <c r="D397" s="36">
        <v>17</v>
      </c>
      <c r="E397" s="36">
        <v>11</v>
      </c>
      <c r="F397" s="36">
        <v>-19.100000000000001</v>
      </c>
      <c r="G397" s="36">
        <v>-18.8</v>
      </c>
      <c r="H397" s="36">
        <v>-19</v>
      </c>
      <c r="I397" s="36">
        <v>79</v>
      </c>
      <c r="J397" s="36">
        <v>79</v>
      </c>
      <c r="K397" s="36">
        <v>79</v>
      </c>
      <c r="L397" s="36">
        <v>1002.4</v>
      </c>
      <c r="M397" s="36">
        <v>0</v>
      </c>
      <c r="N397" s="36">
        <v>38.450000000000003</v>
      </c>
      <c r="O397" s="36">
        <v>1.1499999999999999</v>
      </c>
      <c r="P397" s="36">
        <v>1.9</v>
      </c>
      <c r="Q397" s="36">
        <v>2.0099999999999998</v>
      </c>
      <c r="R397" s="12">
        <f t="shared" si="18"/>
        <v>1.3653379096519267</v>
      </c>
      <c r="S397" s="13">
        <f t="shared" si="19"/>
        <v>1.0786169486250221</v>
      </c>
      <c r="T397" s="13">
        <f t="shared" si="20"/>
        <v>0.28672096102690459</v>
      </c>
    </row>
    <row r="398" spans="1:20" x14ac:dyDescent="0.25">
      <c r="A398" s="36" t="s">
        <v>463</v>
      </c>
      <c r="B398" s="36">
        <v>2021</v>
      </c>
      <c r="C398" s="36">
        <v>1</v>
      </c>
      <c r="D398" s="36">
        <v>17</v>
      </c>
      <c r="E398" s="36">
        <v>12</v>
      </c>
      <c r="F398" s="36">
        <v>-19</v>
      </c>
      <c r="G398" s="36">
        <v>-18.3</v>
      </c>
      <c r="H398" s="36">
        <v>-18.3</v>
      </c>
      <c r="I398" s="36">
        <v>78</v>
      </c>
      <c r="J398" s="36">
        <v>79</v>
      </c>
      <c r="K398" s="36">
        <v>79</v>
      </c>
      <c r="L398" s="36">
        <v>1002.8</v>
      </c>
      <c r="M398" s="36">
        <v>0</v>
      </c>
      <c r="N398" s="36">
        <v>51.7</v>
      </c>
      <c r="O398" s="36">
        <v>0.68</v>
      </c>
      <c r="P398" s="36">
        <v>1.1299999999999999</v>
      </c>
      <c r="Q398" s="36">
        <v>2.31</v>
      </c>
      <c r="R398" s="12">
        <f t="shared" si="18"/>
        <v>1.4492727620219041</v>
      </c>
      <c r="S398" s="13">
        <f t="shared" si="19"/>
        <v>1.1449254819973043</v>
      </c>
      <c r="T398" s="13">
        <f t="shared" si="20"/>
        <v>0.30434728002459988</v>
      </c>
    </row>
    <row r="399" spans="1:20" x14ac:dyDescent="0.25">
      <c r="A399" s="36" t="s">
        <v>464</v>
      </c>
      <c r="B399" s="36">
        <v>2021</v>
      </c>
      <c r="C399" s="36">
        <v>1</v>
      </c>
      <c r="D399" s="36">
        <v>17</v>
      </c>
      <c r="E399" s="36">
        <v>13</v>
      </c>
      <c r="F399" s="36">
        <v>-18.399999999999999</v>
      </c>
      <c r="G399" s="36">
        <v>-17.2</v>
      </c>
      <c r="H399" s="36">
        <v>-17.2</v>
      </c>
      <c r="I399" s="36">
        <v>78</v>
      </c>
      <c r="J399" s="36">
        <v>79</v>
      </c>
      <c r="K399" s="36">
        <v>78</v>
      </c>
      <c r="L399" s="36">
        <v>1002.7</v>
      </c>
      <c r="M399" s="36">
        <v>0</v>
      </c>
      <c r="N399" s="36">
        <v>62.83</v>
      </c>
      <c r="O399" s="36">
        <v>0.78</v>
      </c>
      <c r="P399" s="36">
        <v>1.39</v>
      </c>
      <c r="Q399" s="36">
        <v>1.95</v>
      </c>
      <c r="R399" s="12">
        <f t="shared" si="18"/>
        <v>1.5905224351002059</v>
      </c>
      <c r="S399" s="13">
        <f t="shared" si="19"/>
        <v>1.2406074993781606</v>
      </c>
      <c r="T399" s="13">
        <f t="shared" si="20"/>
        <v>0.34991493572204524</v>
      </c>
    </row>
    <row r="400" spans="1:20" x14ac:dyDescent="0.25">
      <c r="A400" s="36" t="s">
        <v>465</v>
      </c>
      <c r="B400" s="36">
        <v>2021</v>
      </c>
      <c r="C400" s="36">
        <v>1</v>
      </c>
      <c r="D400" s="36">
        <v>17</v>
      </c>
      <c r="E400" s="36">
        <v>14</v>
      </c>
      <c r="F400" s="36">
        <v>-17.2</v>
      </c>
      <c r="G400" s="36">
        <v>-15.8</v>
      </c>
      <c r="H400" s="36">
        <v>-15.8</v>
      </c>
      <c r="I400" s="36">
        <v>75</v>
      </c>
      <c r="J400" s="36">
        <v>78</v>
      </c>
      <c r="K400" s="36">
        <v>75</v>
      </c>
      <c r="L400" s="36">
        <v>1002.4</v>
      </c>
      <c r="M400" s="36">
        <v>0</v>
      </c>
      <c r="N400" s="36">
        <v>268.79000000000002</v>
      </c>
      <c r="O400" s="36">
        <v>0.7</v>
      </c>
      <c r="P400" s="36">
        <v>1.03</v>
      </c>
      <c r="Q400" s="36">
        <v>1.7</v>
      </c>
      <c r="R400" s="12">
        <f t="shared" si="18"/>
        <v>1.7880378018086509</v>
      </c>
      <c r="S400" s="13">
        <f t="shared" si="19"/>
        <v>1.3410283513564882</v>
      </c>
      <c r="T400" s="13">
        <f t="shared" si="20"/>
        <v>0.44700945045216267</v>
      </c>
    </row>
    <row r="401" spans="1:20" x14ac:dyDescent="0.25">
      <c r="A401" s="36" t="s">
        <v>466</v>
      </c>
      <c r="B401" s="36">
        <v>2021</v>
      </c>
      <c r="C401" s="36">
        <v>1</v>
      </c>
      <c r="D401" s="36">
        <v>17</v>
      </c>
      <c r="E401" s="36">
        <v>15</v>
      </c>
      <c r="F401" s="36">
        <v>-16</v>
      </c>
      <c r="G401" s="36">
        <v>-15.6</v>
      </c>
      <c r="H401" s="36">
        <v>-15.8</v>
      </c>
      <c r="I401" s="36">
        <v>75</v>
      </c>
      <c r="J401" s="36">
        <v>76</v>
      </c>
      <c r="K401" s="36">
        <v>76</v>
      </c>
      <c r="L401" s="36">
        <v>1002.54</v>
      </c>
      <c r="M401" s="36">
        <v>0</v>
      </c>
      <c r="N401" s="36">
        <v>307.87</v>
      </c>
      <c r="O401" s="36">
        <v>0.59</v>
      </c>
      <c r="P401" s="36">
        <v>0.87</v>
      </c>
      <c r="Q401" s="36">
        <v>1.7</v>
      </c>
      <c r="R401" s="12">
        <f t="shared" si="18"/>
        <v>1.7880378018086509</v>
      </c>
      <c r="S401" s="13">
        <f t="shared" si="19"/>
        <v>1.3589087293745747</v>
      </c>
      <c r="T401" s="13">
        <f t="shared" si="20"/>
        <v>0.42912907243407616</v>
      </c>
    </row>
    <row r="402" spans="1:20" x14ac:dyDescent="0.25">
      <c r="A402" s="36" t="s">
        <v>467</v>
      </c>
      <c r="B402" s="36">
        <v>2021</v>
      </c>
      <c r="C402" s="36">
        <v>1</v>
      </c>
      <c r="D402" s="36">
        <v>17</v>
      </c>
      <c r="E402" s="36">
        <v>16</v>
      </c>
      <c r="F402" s="36">
        <v>-16.2</v>
      </c>
      <c r="G402" s="36">
        <v>-15.8</v>
      </c>
      <c r="H402" s="36">
        <v>-16.2</v>
      </c>
      <c r="I402" s="36">
        <v>76</v>
      </c>
      <c r="J402" s="36">
        <v>78</v>
      </c>
      <c r="K402" s="36">
        <v>78</v>
      </c>
      <c r="L402" s="36">
        <v>1002.7</v>
      </c>
      <c r="M402" s="36">
        <v>0</v>
      </c>
      <c r="N402" s="36">
        <v>204.08</v>
      </c>
      <c r="O402" s="36">
        <v>0.36</v>
      </c>
      <c r="P402" s="36">
        <v>0.56999999999999995</v>
      </c>
      <c r="Q402" s="36">
        <v>1.49</v>
      </c>
      <c r="R402" s="12">
        <f t="shared" si="18"/>
        <v>1.7294825904584299</v>
      </c>
      <c r="S402" s="13">
        <f t="shared" si="19"/>
        <v>1.3489964205575753</v>
      </c>
      <c r="T402" s="13">
        <f t="shared" si="20"/>
        <v>0.3804861699008546</v>
      </c>
    </row>
    <row r="403" spans="1:20" x14ac:dyDescent="0.25">
      <c r="A403" s="36" t="s">
        <v>468</v>
      </c>
      <c r="B403" s="36">
        <v>2021</v>
      </c>
      <c r="C403" s="36">
        <v>1</v>
      </c>
      <c r="D403" s="36">
        <v>17</v>
      </c>
      <c r="E403" s="36">
        <v>17</v>
      </c>
      <c r="F403" s="36">
        <v>-16.899999999999999</v>
      </c>
      <c r="G403" s="36">
        <v>-16.2</v>
      </c>
      <c r="H403" s="36">
        <v>-16.7</v>
      </c>
      <c r="I403" s="36">
        <v>77</v>
      </c>
      <c r="J403" s="36">
        <v>80</v>
      </c>
      <c r="K403" s="36">
        <v>80</v>
      </c>
      <c r="L403" s="36">
        <v>1003</v>
      </c>
      <c r="M403" s="36">
        <v>0</v>
      </c>
      <c r="N403" s="36">
        <v>251.29</v>
      </c>
      <c r="O403" s="36">
        <v>0.44</v>
      </c>
      <c r="P403" s="36">
        <v>0.87</v>
      </c>
      <c r="Q403" s="36">
        <v>1.49</v>
      </c>
      <c r="R403" s="12">
        <f t="shared" si="18"/>
        <v>1.6587019736676665</v>
      </c>
      <c r="S403" s="13">
        <f t="shared" si="19"/>
        <v>1.3269615789341334</v>
      </c>
      <c r="T403" s="13">
        <f t="shared" si="20"/>
        <v>0.33174039473353312</v>
      </c>
    </row>
    <row r="404" spans="1:20" x14ac:dyDescent="0.25">
      <c r="A404" s="36" t="s">
        <v>469</v>
      </c>
      <c r="B404" s="36">
        <v>2021</v>
      </c>
      <c r="C404" s="36">
        <v>1</v>
      </c>
      <c r="D404" s="36">
        <v>17</v>
      </c>
      <c r="E404" s="36">
        <v>18</v>
      </c>
      <c r="F404" s="36">
        <v>-17</v>
      </c>
      <c r="G404" s="36">
        <v>-16.7</v>
      </c>
      <c r="H404" s="36">
        <v>-16.8</v>
      </c>
      <c r="I404" s="36">
        <v>80</v>
      </c>
      <c r="J404" s="36">
        <v>83</v>
      </c>
      <c r="K404" s="36">
        <v>82.66</v>
      </c>
      <c r="L404" s="36">
        <v>1003.5</v>
      </c>
      <c r="M404" s="36">
        <v>0</v>
      </c>
      <c r="N404" s="36">
        <v>136.29</v>
      </c>
      <c r="O404" s="36">
        <v>0.42</v>
      </c>
      <c r="P404" s="36">
        <v>0.67</v>
      </c>
      <c r="Q404" s="36">
        <v>1.49</v>
      </c>
      <c r="R404" s="12">
        <f t="shared" si="18"/>
        <v>1.6448607008664033</v>
      </c>
      <c r="S404" s="13">
        <f t="shared" si="19"/>
        <v>1.3596418553361691</v>
      </c>
      <c r="T404" s="13">
        <f t="shared" si="20"/>
        <v>0.28521884553023424</v>
      </c>
    </row>
    <row r="405" spans="1:20" x14ac:dyDescent="0.25">
      <c r="A405" s="36" t="s">
        <v>470</v>
      </c>
      <c r="B405" s="36">
        <v>2021</v>
      </c>
      <c r="C405" s="36">
        <v>1</v>
      </c>
      <c r="D405" s="36">
        <v>17</v>
      </c>
      <c r="E405" s="36">
        <v>19</v>
      </c>
      <c r="F405" s="36">
        <v>-16.8</v>
      </c>
      <c r="G405" s="36">
        <v>-16.399999999999999</v>
      </c>
      <c r="H405" s="36">
        <v>-16.5</v>
      </c>
      <c r="I405" s="36">
        <v>83</v>
      </c>
      <c r="J405" s="36">
        <v>83</v>
      </c>
      <c r="K405" s="36">
        <v>83</v>
      </c>
      <c r="L405" s="36">
        <v>1003.5</v>
      </c>
      <c r="M405" s="36">
        <v>0</v>
      </c>
      <c r="N405" s="36">
        <v>211.04</v>
      </c>
      <c r="O405" s="36">
        <v>0.65</v>
      </c>
      <c r="P405" s="36">
        <v>1.23</v>
      </c>
      <c r="Q405" s="36">
        <v>2.0099999999999998</v>
      </c>
      <c r="R405" s="12">
        <f t="shared" si="18"/>
        <v>1.6866973091463267</v>
      </c>
      <c r="S405" s="13">
        <f t="shared" si="19"/>
        <v>1.399958766591451</v>
      </c>
      <c r="T405" s="13">
        <f t="shared" si="20"/>
        <v>0.28673854255487563</v>
      </c>
    </row>
    <row r="406" spans="1:20" x14ac:dyDescent="0.25">
      <c r="A406" s="36" t="s">
        <v>471</v>
      </c>
      <c r="B406" s="36">
        <v>2021</v>
      </c>
      <c r="C406" s="36">
        <v>1</v>
      </c>
      <c r="D406" s="36">
        <v>17</v>
      </c>
      <c r="E406" s="36">
        <v>20</v>
      </c>
      <c r="F406" s="36">
        <v>-16.8</v>
      </c>
      <c r="G406" s="36">
        <v>-16.399999999999999</v>
      </c>
      <c r="H406" s="36">
        <v>-16.8</v>
      </c>
      <c r="I406" s="36">
        <v>83</v>
      </c>
      <c r="J406" s="36">
        <v>84</v>
      </c>
      <c r="K406" s="36">
        <v>84</v>
      </c>
      <c r="L406" s="36">
        <v>1003.6</v>
      </c>
      <c r="M406" s="36">
        <v>0</v>
      </c>
      <c r="N406" s="36">
        <v>48.54</v>
      </c>
      <c r="O406" s="36">
        <v>0.97</v>
      </c>
      <c r="P406" s="36">
        <v>1.34</v>
      </c>
      <c r="Q406" s="36">
        <v>2.06</v>
      </c>
      <c r="R406" s="12">
        <f t="shared" si="18"/>
        <v>1.6448607008664033</v>
      </c>
      <c r="S406" s="13">
        <f t="shared" si="19"/>
        <v>1.3816829887277788</v>
      </c>
      <c r="T406" s="13">
        <f t="shared" si="20"/>
        <v>0.26317771213862451</v>
      </c>
    </row>
    <row r="407" spans="1:20" x14ac:dyDescent="0.25">
      <c r="A407" s="36" t="s">
        <v>472</v>
      </c>
      <c r="B407" s="36">
        <v>2021</v>
      </c>
      <c r="C407" s="36">
        <v>1</v>
      </c>
      <c r="D407" s="36">
        <v>17</v>
      </c>
      <c r="E407" s="36">
        <v>21</v>
      </c>
      <c r="F407" s="36">
        <v>-17</v>
      </c>
      <c r="G407" s="36">
        <v>-16.8</v>
      </c>
      <c r="H407" s="36">
        <v>-17</v>
      </c>
      <c r="I407" s="36">
        <v>84</v>
      </c>
      <c r="J407" s="36">
        <v>85</v>
      </c>
      <c r="K407" s="36">
        <v>85</v>
      </c>
      <c r="L407" s="36">
        <v>1003.6</v>
      </c>
      <c r="M407" s="36">
        <v>0</v>
      </c>
      <c r="N407" s="36">
        <v>31.33</v>
      </c>
      <c r="O407" s="36">
        <v>0.73</v>
      </c>
      <c r="P407" s="36">
        <v>1.18</v>
      </c>
      <c r="Q407" s="36">
        <v>1.95</v>
      </c>
      <c r="R407" s="12">
        <f t="shared" si="18"/>
        <v>1.6174875484586677</v>
      </c>
      <c r="S407" s="13">
        <f t="shared" si="19"/>
        <v>1.3748644161898675</v>
      </c>
      <c r="T407" s="13">
        <f t="shared" si="20"/>
        <v>0.24262313226880017</v>
      </c>
    </row>
    <row r="408" spans="1:20" x14ac:dyDescent="0.25">
      <c r="A408" s="36" t="s">
        <v>473</v>
      </c>
      <c r="B408" s="36">
        <v>2021</v>
      </c>
      <c r="C408" s="36">
        <v>1</v>
      </c>
      <c r="D408" s="36">
        <v>17</v>
      </c>
      <c r="E408" s="36">
        <v>22</v>
      </c>
      <c r="F408" s="36">
        <v>-18.2</v>
      </c>
      <c r="G408" s="36">
        <v>-17</v>
      </c>
      <c r="H408" s="36">
        <v>-18.149999999999999</v>
      </c>
      <c r="I408" s="36">
        <v>85</v>
      </c>
      <c r="J408" s="36">
        <v>86</v>
      </c>
      <c r="K408" s="36">
        <v>85.83</v>
      </c>
      <c r="L408" s="36">
        <v>1003.6</v>
      </c>
      <c r="M408" s="36">
        <v>0</v>
      </c>
      <c r="N408" s="36">
        <v>289.04000000000002</v>
      </c>
      <c r="O408" s="36">
        <v>0.12</v>
      </c>
      <c r="P408" s="36">
        <v>0.21</v>
      </c>
      <c r="Q408" s="36">
        <v>0.98</v>
      </c>
      <c r="R408" s="12">
        <f t="shared" si="18"/>
        <v>1.4678483411321008</v>
      </c>
      <c r="S408" s="13">
        <f t="shared" si="19"/>
        <v>1.259854231193682</v>
      </c>
      <c r="T408" s="13">
        <f t="shared" si="20"/>
        <v>0.20799410993841883</v>
      </c>
    </row>
    <row r="409" spans="1:20" x14ac:dyDescent="0.25">
      <c r="A409" s="36" t="s">
        <v>474</v>
      </c>
      <c r="B409" s="36">
        <v>2021</v>
      </c>
      <c r="C409" s="36">
        <v>1</v>
      </c>
      <c r="D409" s="36">
        <v>17</v>
      </c>
      <c r="E409" s="36">
        <v>23</v>
      </c>
      <c r="F409" s="36">
        <v>-18.7</v>
      </c>
      <c r="G409" s="36">
        <v>-18.100000000000001</v>
      </c>
      <c r="H409" s="36">
        <v>-18.7</v>
      </c>
      <c r="I409" s="36">
        <v>86</v>
      </c>
      <c r="J409" s="36">
        <v>86</v>
      </c>
      <c r="K409" s="36">
        <v>86</v>
      </c>
      <c r="L409" s="36">
        <v>1003.5</v>
      </c>
      <c r="M409" s="36">
        <v>0</v>
      </c>
      <c r="N409" s="36">
        <v>273.95</v>
      </c>
      <c r="O409" s="36">
        <v>0.16</v>
      </c>
      <c r="P409" s="36">
        <v>0.31</v>
      </c>
      <c r="Q409" s="36">
        <v>1.08</v>
      </c>
      <c r="R409" s="12">
        <f t="shared" si="18"/>
        <v>1.4007618907073434</v>
      </c>
      <c r="S409" s="13">
        <f t="shared" si="19"/>
        <v>1.2046552260083152</v>
      </c>
      <c r="T409" s="13">
        <f t="shared" si="20"/>
        <v>0.19610666469902815</v>
      </c>
    </row>
    <row r="410" spans="1:20" x14ac:dyDescent="0.25">
      <c r="A410" s="36" t="s">
        <v>475</v>
      </c>
      <c r="B410" s="36">
        <v>2021</v>
      </c>
      <c r="C410" s="36">
        <v>1</v>
      </c>
      <c r="D410" s="36">
        <v>17</v>
      </c>
      <c r="E410" s="36">
        <v>24</v>
      </c>
      <c r="F410" s="36">
        <v>-19</v>
      </c>
      <c r="G410" s="36">
        <v>-18.5</v>
      </c>
      <c r="H410" s="36">
        <v>-18.8</v>
      </c>
      <c r="I410" s="36">
        <v>85</v>
      </c>
      <c r="J410" s="36">
        <v>86</v>
      </c>
      <c r="K410" s="36">
        <v>85.75</v>
      </c>
      <c r="L410" s="36">
        <v>1003.5</v>
      </c>
      <c r="M410" s="36">
        <v>0</v>
      </c>
      <c r="N410" s="36">
        <v>256.12</v>
      </c>
      <c r="O410" s="36">
        <v>0.8</v>
      </c>
      <c r="P410" s="36">
        <v>1.23</v>
      </c>
      <c r="Q410" s="36">
        <v>1.23</v>
      </c>
      <c r="R410" s="14">
        <f t="shared" si="18"/>
        <v>1.38886356242984</v>
      </c>
      <c r="S410" s="15">
        <f t="shared" si="19"/>
        <v>1.1909505047835878</v>
      </c>
      <c r="T410" s="15">
        <f t="shared" si="20"/>
        <v>0.19791305764625222</v>
      </c>
    </row>
    <row r="411" spans="1:20" x14ac:dyDescent="0.25">
      <c r="A411" s="36" t="s">
        <v>476</v>
      </c>
      <c r="B411" s="36">
        <v>2021</v>
      </c>
      <c r="C411" s="36">
        <v>1</v>
      </c>
      <c r="D411" s="36">
        <v>18</v>
      </c>
      <c r="E411" s="36">
        <v>1</v>
      </c>
      <c r="F411" s="36">
        <v>-19.100000000000001</v>
      </c>
      <c r="G411" s="36">
        <v>-18.7</v>
      </c>
      <c r="H411" s="36">
        <v>-19</v>
      </c>
      <c r="I411" s="36">
        <v>84</v>
      </c>
      <c r="J411" s="36">
        <v>86</v>
      </c>
      <c r="K411" s="36">
        <v>85</v>
      </c>
      <c r="L411" s="36">
        <v>1003.48</v>
      </c>
      <c r="M411" s="36">
        <v>0</v>
      </c>
      <c r="N411" s="36">
        <v>245.87</v>
      </c>
      <c r="O411" s="36">
        <v>0.32</v>
      </c>
      <c r="P411" s="36">
        <v>0.62</v>
      </c>
      <c r="Q411" s="36">
        <v>1.08</v>
      </c>
      <c r="R411" s="12">
        <f t="shared" si="18"/>
        <v>1.3653379096519267</v>
      </c>
      <c r="S411" s="13">
        <f t="shared" si="19"/>
        <v>1.1605372232041378</v>
      </c>
      <c r="T411" s="13">
        <f t="shared" si="20"/>
        <v>0.20480068644778893</v>
      </c>
    </row>
    <row r="412" spans="1:20" x14ac:dyDescent="0.25">
      <c r="A412" s="36" t="s">
        <v>477</v>
      </c>
      <c r="B412" s="36">
        <v>2021</v>
      </c>
      <c r="C412" s="36">
        <v>1</v>
      </c>
      <c r="D412" s="36">
        <v>18</v>
      </c>
      <c r="E412" s="36">
        <v>2</v>
      </c>
      <c r="F412" s="36">
        <v>-19.2</v>
      </c>
      <c r="G412" s="36">
        <v>-18.7</v>
      </c>
      <c r="H412" s="36">
        <v>-18.739999999999998</v>
      </c>
      <c r="I412" s="36">
        <v>84</v>
      </c>
      <c r="J412" s="36">
        <v>85</v>
      </c>
      <c r="K412" s="36">
        <v>85</v>
      </c>
      <c r="L412" s="36">
        <v>1003.5</v>
      </c>
      <c r="M412" s="36">
        <v>0</v>
      </c>
      <c r="N412" s="36">
        <v>248.95</v>
      </c>
      <c r="O412" s="36">
        <v>0.69</v>
      </c>
      <c r="P412" s="36">
        <v>0.98</v>
      </c>
      <c r="Q412" s="36">
        <v>1.18</v>
      </c>
      <c r="R412" s="12">
        <f t="shared" ref="R412:R475" si="21">6.1*(10^((7.63*H412)/(242+H412)))</f>
        <v>1.3959916562933117</v>
      </c>
      <c r="S412" s="13">
        <f t="shared" ref="S412:S475" si="22">R412*(K412/100)</f>
        <v>1.1865929078493149</v>
      </c>
      <c r="T412" s="13">
        <f t="shared" ref="T412:T475" si="23">R412-S412</f>
        <v>0.20939874844399675</v>
      </c>
    </row>
    <row r="413" spans="1:20" x14ac:dyDescent="0.25">
      <c r="A413" s="36" t="s">
        <v>478</v>
      </c>
      <c r="B413" s="36">
        <v>2021</v>
      </c>
      <c r="C413" s="36">
        <v>1</v>
      </c>
      <c r="D413" s="36">
        <v>18</v>
      </c>
      <c r="E413" s="36">
        <v>3</v>
      </c>
      <c r="F413" s="36">
        <v>-18.8</v>
      </c>
      <c r="G413" s="36">
        <v>-18.600000000000001</v>
      </c>
      <c r="H413" s="36">
        <v>-18.600000000000001</v>
      </c>
      <c r="I413" s="36">
        <v>84</v>
      </c>
      <c r="J413" s="36">
        <v>85</v>
      </c>
      <c r="K413" s="36">
        <v>84</v>
      </c>
      <c r="L413" s="36">
        <v>1003.5</v>
      </c>
      <c r="M413" s="36">
        <v>0</v>
      </c>
      <c r="N413" s="36">
        <v>183.7</v>
      </c>
      <c r="O413" s="36">
        <v>0.31</v>
      </c>
      <c r="P413" s="36">
        <v>0.51</v>
      </c>
      <c r="Q413" s="36">
        <v>1.18</v>
      </c>
      <c r="R413" s="12">
        <f t="shared" si="21"/>
        <v>1.4127513622572065</v>
      </c>
      <c r="S413" s="13">
        <f t="shared" si="22"/>
        <v>1.1867111442960534</v>
      </c>
      <c r="T413" s="13">
        <f t="shared" si="23"/>
        <v>0.22604021796115314</v>
      </c>
    </row>
    <row r="414" spans="1:20" x14ac:dyDescent="0.25">
      <c r="A414" s="36" t="s">
        <v>479</v>
      </c>
      <c r="B414" s="36">
        <v>2021</v>
      </c>
      <c r="C414" s="36">
        <v>1</v>
      </c>
      <c r="D414" s="36">
        <v>18</v>
      </c>
      <c r="E414" s="36">
        <v>4</v>
      </c>
      <c r="F414" s="36">
        <v>-18.600000000000001</v>
      </c>
      <c r="G414" s="36">
        <v>-18</v>
      </c>
      <c r="H414" s="36">
        <v>-18</v>
      </c>
      <c r="I414" s="36">
        <v>84</v>
      </c>
      <c r="J414" s="36">
        <v>84</v>
      </c>
      <c r="K414" s="36">
        <v>84</v>
      </c>
      <c r="L414" s="36">
        <v>1003.68</v>
      </c>
      <c r="M414" s="36">
        <v>0</v>
      </c>
      <c r="N414" s="36">
        <v>216.66</v>
      </c>
      <c r="O414" s="36">
        <v>0.36</v>
      </c>
      <c r="P414" s="36">
        <v>0.72</v>
      </c>
      <c r="Q414" s="36">
        <v>1.23</v>
      </c>
      <c r="R414" s="12">
        <f t="shared" si="21"/>
        <v>1.4866366491975438</v>
      </c>
      <c r="S414" s="13">
        <f t="shared" si="22"/>
        <v>1.2487747853259368</v>
      </c>
      <c r="T414" s="13">
        <f t="shared" si="23"/>
        <v>0.23786186387160702</v>
      </c>
    </row>
    <row r="415" spans="1:20" x14ac:dyDescent="0.25">
      <c r="A415" s="36" t="s">
        <v>480</v>
      </c>
      <c r="B415" s="36">
        <v>2021</v>
      </c>
      <c r="C415" s="36">
        <v>1</v>
      </c>
      <c r="D415" s="36">
        <v>18</v>
      </c>
      <c r="E415" s="36">
        <v>5</v>
      </c>
      <c r="F415" s="36">
        <v>-18</v>
      </c>
      <c r="G415" s="36">
        <v>-17.7</v>
      </c>
      <c r="H415" s="36">
        <v>-17.71</v>
      </c>
      <c r="I415" s="36">
        <v>84</v>
      </c>
      <c r="J415" s="36">
        <v>84</v>
      </c>
      <c r="K415" s="36">
        <v>84</v>
      </c>
      <c r="L415" s="36">
        <v>1003.8</v>
      </c>
      <c r="M415" s="36">
        <v>0</v>
      </c>
      <c r="N415" s="36">
        <v>272.45</v>
      </c>
      <c r="O415" s="36">
        <v>0.67</v>
      </c>
      <c r="P415" s="36">
        <v>0.98</v>
      </c>
      <c r="Q415" s="36">
        <v>1.1299999999999999</v>
      </c>
      <c r="R415" s="12">
        <f t="shared" si="21"/>
        <v>1.5235718485063237</v>
      </c>
      <c r="S415" s="13">
        <f t="shared" si="22"/>
        <v>1.2798003527453119</v>
      </c>
      <c r="T415" s="13">
        <f t="shared" si="23"/>
        <v>0.24377149576101176</v>
      </c>
    </row>
    <row r="416" spans="1:20" x14ac:dyDescent="0.25">
      <c r="A416" s="36" t="s">
        <v>481</v>
      </c>
      <c r="B416" s="36">
        <v>2021</v>
      </c>
      <c r="C416" s="36">
        <v>1</v>
      </c>
      <c r="D416" s="36">
        <v>18</v>
      </c>
      <c r="E416" s="36">
        <v>6</v>
      </c>
      <c r="F416" s="36">
        <v>-17.8</v>
      </c>
      <c r="G416" s="36">
        <v>-17.5</v>
      </c>
      <c r="H416" s="36">
        <v>-17.54</v>
      </c>
      <c r="I416" s="36">
        <v>84</v>
      </c>
      <c r="J416" s="36">
        <v>84</v>
      </c>
      <c r="K416" s="36">
        <v>84</v>
      </c>
      <c r="L416" s="36">
        <v>1003.6</v>
      </c>
      <c r="M416" s="36">
        <v>0</v>
      </c>
      <c r="N416" s="36">
        <v>248.37</v>
      </c>
      <c r="O416" s="36">
        <v>0.48</v>
      </c>
      <c r="P416" s="36">
        <v>0.87</v>
      </c>
      <c r="Q416" s="36">
        <v>1.75</v>
      </c>
      <c r="R416" s="12">
        <f t="shared" si="21"/>
        <v>1.5456031340261793</v>
      </c>
      <c r="S416" s="13">
        <f t="shared" si="22"/>
        <v>1.2983066325819905</v>
      </c>
      <c r="T416" s="13">
        <f t="shared" si="23"/>
        <v>0.2472965014441888</v>
      </c>
    </row>
    <row r="417" spans="1:20" x14ac:dyDescent="0.25">
      <c r="A417" s="36" t="s">
        <v>482</v>
      </c>
      <c r="B417" s="36">
        <v>2021</v>
      </c>
      <c r="C417" s="36">
        <v>1</v>
      </c>
      <c r="D417" s="36">
        <v>18</v>
      </c>
      <c r="E417" s="36">
        <v>7</v>
      </c>
      <c r="F417" s="36">
        <v>-17.600000000000001</v>
      </c>
      <c r="G417" s="36">
        <v>-17.100000000000001</v>
      </c>
      <c r="H417" s="36">
        <v>-17.100000000000001</v>
      </c>
      <c r="I417" s="36">
        <v>84</v>
      </c>
      <c r="J417" s="36">
        <v>84</v>
      </c>
      <c r="K417" s="36">
        <v>84</v>
      </c>
      <c r="L417" s="36">
        <v>1003.5</v>
      </c>
      <c r="M417" s="36">
        <v>0</v>
      </c>
      <c r="N417" s="36">
        <v>227.41</v>
      </c>
      <c r="O417" s="36">
        <v>0.47</v>
      </c>
      <c r="P417" s="36">
        <v>0.87</v>
      </c>
      <c r="Q417" s="36">
        <v>1.44</v>
      </c>
      <c r="R417" s="12">
        <f t="shared" si="21"/>
        <v>1.603954321426178</v>
      </c>
      <c r="S417" s="13">
        <f t="shared" si="22"/>
        <v>1.3473216299979895</v>
      </c>
      <c r="T417" s="13">
        <f t="shared" si="23"/>
        <v>0.25663269142818845</v>
      </c>
    </row>
    <row r="418" spans="1:20" x14ac:dyDescent="0.25">
      <c r="A418" s="36" t="s">
        <v>483</v>
      </c>
      <c r="B418" s="36">
        <v>2021</v>
      </c>
      <c r="C418" s="36">
        <v>1</v>
      </c>
      <c r="D418" s="36">
        <v>18</v>
      </c>
      <c r="E418" s="36">
        <v>8</v>
      </c>
      <c r="F418" s="36">
        <v>-17.100000000000001</v>
      </c>
      <c r="G418" s="36">
        <v>-16.600000000000001</v>
      </c>
      <c r="H418" s="36">
        <v>-16.600000000000001</v>
      </c>
      <c r="I418" s="36">
        <v>84</v>
      </c>
      <c r="J418" s="36">
        <v>85</v>
      </c>
      <c r="K418" s="36">
        <v>85</v>
      </c>
      <c r="L418" s="36">
        <v>1003.5</v>
      </c>
      <c r="M418" s="36">
        <v>0</v>
      </c>
      <c r="N418" s="36">
        <v>259.91000000000003</v>
      </c>
      <c r="O418" s="36">
        <v>0.97</v>
      </c>
      <c r="P418" s="36">
        <v>1.54</v>
      </c>
      <c r="Q418" s="36">
        <v>1.75</v>
      </c>
      <c r="R418" s="12">
        <f t="shared" si="21"/>
        <v>1.6726472820604268</v>
      </c>
      <c r="S418" s="13">
        <f t="shared" si="22"/>
        <v>1.4217501897513627</v>
      </c>
      <c r="T418" s="13">
        <f t="shared" si="23"/>
        <v>0.2508970923090641</v>
      </c>
    </row>
    <row r="419" spans="1:20" x14ac:dyDescent="0.25">
      <c r="A419" s="36" t="s">
        <v>484</v>
      </c>
      <c r="B419" s="36">
        <v>2021</v>
      </c>
      <c r="C419" s="36">
        <v>1</v>
      </c>
      <c r="D419" s="36">
        <v>18</v>
      </c>
      <c r="E419" s="36">
        <v>9</v>
      </c>
      <c r="F419" s="36">
        <v>-16.7</v>
      </c>
      <c r="G419" s="36">
        <v>-16.100000000000001</v>
      </c>
      <c r="H419" s="36">
        <v>-16.100000000000001</v>
      </c>
      <c r="I419" s="36">
        <v>85</v>
      </c>
      <c r="J419" s="36">
        <v>85</v>
      </c>
      <c r="K419" s="36">
        <v>85</v>
      </c>
      <c r="L419" s="36">
        <v>1003.8</v>
      </c>
      <c r="M419" s="36">
        <v>0</v>
      </c>
      <c r="N419" s="36">
        <v>224.66</v>
      </c>
      <c r="O419" s="36">
        <v>0.2</v>
      </c>
      <c r="P419" s="36">
        <v>0.46</v>
      </c>
      <c r="Q419" s="36">
        <v>1.8</v>
      </c>
      <c r="R419" s="12">
        <f t="shared" si="21"/>
        <v>1.7439583992889596</v>
      </c>
      <c r="S419" s="13">
        <f t="shared" si="22"/>
        <v>1.4823646393956156</v>
      </c>
      <c r="T419" s="13">
        <f t="shared" si="23"/>
        <v>0.26159375989334399</v>
      </c>
    </row>
    <row r="420" spans="1:20" x14ac:dyDescent="0.25">
      <c r="A420" s="36" t="s">
        <v>485</v>
      </c>
      <c r="B420" s="36">
        <v>2021</v>
      </c>
      <c r="C420" s="36">
        <v>1</v>
      </c>
      <c r="D420" s="36">
        <v>18</v>
      </c>
      <c r="E420" s="36">
        <v>10</v>
      </c>
      <c r="F420" s="36">
        <v>-16.100000000000001</v>
      </c>
      <c r="G420" s="36">
        <v>-15.3</v>
      </c>
      <c r="H420" s="36">
        <v>-15.38</v>
      </c>
      <c r="I420" s="36">
        <v>84</v>
      </c>
      <c r="J420" s="36">
        <v>85</v>
      </c>
      <c r="K420" s="36">
        <v>84</v>
      </c>
      <c r="L420" s="36">
        <v>1003.62</v>
      </c>
      <c r="M420" s="36">
        <v>0</v>
      </c>
      <c r="N420" s="36">
        <v>228.83</v>
      </c>
      <c r="O420" s="36">
        <v>1.03</v>
      </c>
      <c r="P420" s="36">
        <v>1.54</v>
      </c>
      <c r="Q420" s="36">
        <v>1.85</v>
      </c>
      <c r="R420" s="12">
        <f t="shared" si="21"/>
        <v>1.8514214153510344</v>
      </c>
      <c r="S420" s="13">
        <f t="shared" si="22"/>
        <v>1.5551939888948689</v>
      </c>
      <c r="T420" s="13">
        <f t="shared" si="23"/>
        <v>0.29622742645616551</v>
      </c>
    </row>
    <row r="421" spans="1:20" x14ac:dyDescent="0.25">
      <c r="A421" s="36" t="s">
        <v>486</v>
      </c>
      <c r="B421" s="36">
        <v>2021</v>
      </c>
      <c r="C421" s="36">
        <v>1</v>
      </c>
      <c r="D421" s="36">
        <v>18</v>
      </c>
      <c r="E421" s="36">
        <v>11</v>
      </c>
      <c r="F421" s="36">
        <v>-15.4</v>
      </c>
      <c r="G421" s="36">
        <v>-14.5</v>
      </c>
      <c r="H421" s="36">
        <v>-14.52</v>
      </c>
      <c r="I421" s="36">
        <v>83</v>
      </c>
      <c r="J421" s="36">
        <v>84</v>
      </c>
      <c r="K421" s="36">
        <v>83</v>
      </c>
      <c r="L421" s="36">
        <v>1003.95</v>
      </c>
      <c r="M421" s="36">
        <v>0</v>
      </c>
      <c r="N421" s="36">
        <v>260.37</v>
      </c>
      <c r="O421" s="36">
        <v>0.64</v>
      </c>
      <c r="P421" s="36">
        <v>1.03</v>
      </c>
      <c r="Q421" s="36">
        <v>1.49</v>
      </c>
      <c r="R421" s="12">
        <f t="shared" si="21"/>
        <v>1.9875065034537305</v>
      </c>
      <c r="S421" s="13">
        <f t="shared" si="22"/>
        <v>1.6496303978665963</v>
      </c>
      <c r="T421" s="13">
        <f t="shared" si="23"/>
        <v>0.33787610558713421</v>
      </c>
    </row>
    <row r="422" spans="1:20" x14ac:dyDescent="0.25">
      <c r="A422" s="36" t="s">
        <v>487</v>
      </c>
      <c r="B422" s="36">
        <v>2021</v>
      </c>
      <c r="C422" s="36">
        <v>1</v>
      </c>
      <c r="D422" s="36">
        <v>18</v>
      </c>
      <c r="E422" s="36">
        <v>12</v>
      </c>
      <c r="F422" s="36">
        <v>-14.6</v>
      </c>
      <c r="G422" s="36">
        <v>-13.4</v>
      </c>
      <c r="H422" s="36">
        <v>-13.45</v>
      </c>
      <c r="I422" s="36">
        <v>83</v>
      </c>
      <c r="J422" s="36">
        <v>83</v>
      </c>
      <c r="K422" s="36">
        <v>83</v>
      </c>
      <c r="L422" s="36">
        <v>1003.3</v>
      </c>
      <c r="M422" s="36">
        <v>0</v>
      </c>
      <c r="N422" s="36">
        <v>239.91</v>
      </c>
      <c r="O422" s="36">
        <v>0.87</v>
      </c>
      <c r="P422" s="36">
        <v>1.29</v>
      </c>
      <c r="Q422" s="36">
        <v>1.9</v>
      </c>
      <c r="R422" s="12">
        <f t="shared" si="21"/>
        <v>2.1692516022118027</v>
      </c>
      <c r="S422" s="13">
        <f t="shared" si="22"/>
        <v>1.8004788298357961</v>
      </c>
      <c r="T422" s="13">
        <f t="shared" si="23"/>
        <v>0.36877277237600659</v>
      </c>
    </row>
    <row r="423" spans="1:20" x14ac:dyDescent="0.25">
      <c r="A423" s="36" t="s">
        <v>488</v>
      </c>
      <c r="B423" s="36">
        <v>2021</v>
      </c>
      <c r="C423" s="36">
        <v>1</v>
      </c>
      <c r="D423" s="36">
        <v>18</v>
      </c>
      <c r="E423" s="36">
        <v>13</v>
      </c>
      <c r="F423" s="36">
        <v>-13.6</v>
      </c>
      <c r="G423" s="36">
        <v>-13</v>
      </c>
      <c r="H423" s="36">
        <v>-13</v>
      </c>
      <c r="I423" s="36">
        <v>82</v>
      </c>
      <c r="J423" s="36">
        <v>83</v>
      </c>
      <c r="K423" s="36">
        <v>83</v>
      </c>
      <c r="L423" s="36">
        <v>1003.03</v>
      </c>
      <c r="M423" s="36">
        <v>0</v>
      </c>
      <c r="N423" s="36">
        <v>277.87</v>
      </c>
      <c r="O423" s="36">
        <v>0.87</v>
      </c>
      <c r="P423" s="36">
        <v>1.49</v>
      </c>
      <c r="Q423" s="36">
        <v>2.21</v>
      </c>
      <c r="R423" s="12">
        <f t="shared" si="21"/>
        <v>2.2500166413409053</v>
      </c>
      <c r="S423" s="13">
        <f t="shared" si="22"/>
        <v>1.8675138123129513</v>
      </c>
      <c r="T423" s="13">
        <f t="shared" si="23"/>
        <v>0.38250282902795396</v>
      </c>
    </row>
    <row r="424" spans="1:20" x14ac:dyDescent="0.25">
      <c r="A424" s="36" t="s">
        <v>489</v>
      </c>
      <c r="B424" s="36">
        <v>2021</v>
      </c>
      <c r="C424" s="36">
        <v>1</v>
      </c>
      <c r="D424" s="36">
        <v>18</v>
      </c>
      <c r="E424" s="36">
        <v>14</v>
      </c>
      <c r="F424" s="36">
        <v>-13</v>
      </c>
      <c r="G424" s="36">
        <v>-12.4</v>
      </c>
      <c r="H424" s="36">
        <v>-12.4</v>
      </c>
      <c r="I424" s="36">
        <v>81</v>
      </c>
      <c r="J424" s="36">
        <v>83</v>
      </c>
      <c r="K424" s="36">
        <v>81</v>
      </c>
      <c r="L424" s="36">
        <v>1002.9</v>
      </c>
      <c r="M424" s="36">
        <v>0</v>
      </c>
      <c r="N424" s="36">
        <v>209</v>
      </c>
      <c r="O424" s="36">
        <v>0.57999999999999996</v>
      </c>
      <c r="P424" s="36">
        <v>1.1299999999999999</v>
      </c>
      <c r="Q424" s="36">
        <v>2.21</v>
      </c>
      <c r="R424" s="12">
        <f t="shared" si="21"/>
        <v>2.3618736676856531</v>
      </c>
      <c r="S424" s="13">
        <f t="shared" si="22"/>
        <v>1.9131176708253792</v>
      </c>
      <c r="T424" s="13">
        <f t="shared" si="23"/>
        <v>0.4487559968602739</v>
      </c>
    </row>
    <row r="425" spans="1:20" x14ac:dyDescent="0.25">
      <c r="A425" s="36" t="s">
        <v>490</v>
      </c>
      <c r="B425" s="36">
        <v>2021</v>
      </c>
      <c r="C425" s="36">
        <v>1</v>
      </c>
      <c r="D425" s="36">
        <v>18</v>
      </c>
      <c r="E425" s="36">
        <v>15</v>
      </c>
      <c r="F425" s="36">
        <v>-12.5</v>
      </c>
      <c r="G425" s="36">
        <v>-12.1</v>
      </c>
      <c r="H425" s="36">
        <v>-12.15</v>
      </c>
      <c r="I425" s="36">
        <v>81</v>
      </c>
      <c r="J425" s="36">
        <v>82</v>
      </c>
      <c r="K425" s="36">
        <v>82</v>
      </c>
      <c r="L425" s="36">
        <v>1002.7</v>
      </c>
      <c r="M425" s="36">
        <v>0</v>
      </c>
      <c r="N425" s="36">
        <v>241.95</v>
      </c>
      <c r="O425" s="36">
        <v>0.94</v>
      </c>
      <c r="P425" s="36">
        <v>1.7</v>
      </c>
      <c r="Q425" s="36">
        <v>2.31</v>
      </c>
      <c r="R425" s="12">
        <f t="shared" si="21"/>
        <v>2.4099262530169132</v>
      </c>
      <c r="S425" s="13">
        <f t="shared" si="22"/>
        <v>1.9761395274738687</v>
      </c>
      <c r="T425" s="13">
        <f t="shared" si="23"/>
        <v>0.43378672554304454</v>
      </c>
    </row>
    <row r="426" spans="1:20" x14ac:dyDescent="0.25">
      <c r="A426" s="36" t="s">
        <v>491</v>
      </c>
      <c r="B426" s="36">
        <v>2021</v>
      </c>
      <c r="C426" s="36">
        <v>1</v>
      </c>
      <c r="D426" s="36">
        <v>18</v>
      </c>
      <c r="E426" s="36">
        <v>16</v>
      </c>
      <c r="F426" s="36">
        <v>-12.3</v>
      </c>
      <c r="G426" s="36">
        <v>-12</v>
      </c>
      <c r="H426" s="36">
        <v>-12.1</v>
      </c>
      <c r="I426" s="36">
        <v>81</v>
      </c>
      <c r="J426" s="36">
        <v>84</v>
      </c>
      <c r="K426" s="36">
        <v>84</v>
      </c>
      <c r="L426" s="36">
        <v>1002.7</v>
      </c>
      <c r="M426" s="36">
        <v>0</v>
      </c>
      <c r="N426" s="36">
        <v>238.83</v>
      </c>
      <c r="O426" s="36">
        <v>0.55000000000000004</v>
      </c>
      <c r="P426" s="36">
        <v>0.82</v>
      </c>
      <c r="Q426" s="36">
        <v>1.9</v>
      </c>
      <c r="R426" s="12">
        <f t="shared" si="21"/>
        <v>2.4196407368685615</v>
      </c>
      <c r="S426" s="13">
        <f t="shared" si="22"/>
        <v>2.0324982189695917</v>
      </c>
      <c r="T426" s="13">
        <f t="shared" si="23"/>
        <v>0.38714251789896981</v>
      </c>
    </row>
    <row r="427" spans="1:20" x14ac:dyDescent="0.25">
      <c r="A427" s="36" t="s">
        <v>492</v>
      </c>
      <c r="B427" s="36">
        <v>2021</v>
      </c>
      <c r="C427" s="36">
        <v>1</v>
      </c>
      <c r="D427" s="36">
        <v>18</v>
      </c>
      <c r="E427" s="36">
        <v>17</v>
      </c>
      <c r="F427" s="36">
        <v>-12.4</v>
      </c>
      <c r="G427" s="36">
        <v>-12.1</v>
      </c>
      <c r="H427" s="36">
        <v>-12.3</v>
      </c>
      <c r="I427" s="36">
        <v>84</v>
      </c>
      <c r="J427" s="36">
        <v>85</v>
      </c>
      <c r="K427" s="36">
        <v>85</v>
      </c>
      <c r="L427" s="36">
        <v>1002.9</v>
      </c>
      <c r="M427" s="36">
        <v>0</v>
      </c>
      <c r="N427" s="36">
        <v>262.5</v>
      </c>
      <c r="O427" s="36">
        <v>0.98</v>
      </c>
      <c r="P427" s="36">
        <v>1.65</v>
      </c>
      <c r="Q427" s="36">
        <v>2.11</v>
      </c>
      <c r="R427" s="12">
        <f t="shared" si="21"/>
        <v>2.3809911683581437</v>
      </c>
      <c r="S427" s="13">
        <f t="shared" si="22"/>
        <v>2.0238424931044223</v>
      </c>
      <c r="T427" s="13">
        <f t="shared" si="23"/>
        <v>0.3571486752537214</v>
      </c>
    </row>
    <row r="428" spans="1:20" x14ac:dyDescent="0.25">
      <c r="A428" s="36" t="s">
        <v>493</v>
      </c>
      <c r="B428" s="36">
        <v>2021</v>
      </c>
      <c r="C428" s="36">
        <v>1</v>
      </c>
      <c r="D428" s="36">
        <v>18</v>
      </c>
      <c r="E428" s="36">
        <v>18</v>
      </c>
      <c r="F428" s="36">
        <v>-12.4</v>
      </c>
      <c r="G428" s="36">
        <v>-12.2</v>
      </c>
      <c r="H428" s="36">
        <v>-12.3</v>
      </c>
      <c r="I428" s="36">
        <v>85</v>
      </c>
      <c r="J428" s="36">
        <v>86</v>
      </c>
      <c r="K428" s="36">
        <v>86</v>
      </c>
      <c r="L428" s="36">
        <v>1002.7</v>
      </c>
      <c r="M428" s="36">
        <v>0</v>
      </c>
      <c r="N428" s="36">
        <v>224.62</v>
      </c>
      <c r="O428" s="36">
        <v>0.93</v>
      </c>
      <c r="P428" s="36">
        <v>1.49</v>
      </c>
      <c r="Q428" s="36">
        <v>2.11</v>
      </c>
      <c r="R428" s="12">
        <f t="shared" si="21"/>
        <v>2.3809911683581437</v>
      </c>
      <c r="S428" s="13">
        <f t="shared" si="22"/>
        <v>2.0476524047880034</v>
      </c>
      <c r="T428" s="13">
        <f t="shared" si="23"/>
        <v>0.33333876357014036</v>
      </c>
    </row>
    <row r="429" spans="1:20" x14ac:dyDescent="0.25">
      <c r="A429" s="36" t="s">
        <v>494</v>
      </c>
      <c r="B429" s="36">
        <v>2021</v>
      </c>
      <c r="C429" s="36">
        <v>1</v>
      </c>
      <c r="D429" s="36">
        <v>18</v>
      </c>
      <c r="E429" s="36">
        <v>19</v>
      </c>
      <c r="F429" s="36">
        <v>-12.3</v>
      </c>
      <c r="G429" s="36">
        <v>-12.2</v>
      </c>
      <c r="H429" s="36">
        <v>-12.2</v>
      </c>
      <c r="I429" s="36">
        <v>86</v>
      </c>
      <c r="J429" s="36">
        <v>87</v>
      </c>
      <c r="K429" s="36">
        <v>87</v>
      </c>
      <c r="L429" s="36">
        <v>1002.4</v>
      </c>
      <c r="M429" s="36">
        <v>0</v>
      </c>
      <c r="N429" s="36">
        <v>276.04000000000002</v>
      </c>
      <c r="O429" s="36">
        <v>0.84</v>
      </c>
      <c r="P429" s="36">
        <v>1.1299999999999999</v>
      </c>
      <c r="Q429" s="36">
        <v>1.9</v>
      </c>
      <c r="R429" s="12">
        <f t="shared" si="21"/>
        <v>2.4002465693922197</v>
      </c>
      <c r="S429" s="13">
        <f t="shared" si="22"/>
        <v>2.0882145153712313</v>
      </c>
      <c r="T429" s="13">
        <f t="shared" si="23"/>
        <v>0.31203205402098844</v>
      </c>
    </row>
    <row r="430" spans="1:20" x14ac:dyDescent="0.25">
      <c r="A430" s="36" t="s">
        <v>495</v>
      </c>
      <c r="B430" s="36">
        <v>2021</v>
      </c>
      <c r="C430" s="36">
        <v>1</v>
      </c>
      <c r="D430" s="36">
        <v>18</v>
      </c>
      <c r="E430" s="36">
        <v>20</v>
      </c>
      <c r="F430" s="36">
        <v>-12.4</v>
      </c>
      <c r="G430" s="36">
        <v>-12.2</v>
      </c>
      <c r="H430" s="36">
        <v>-12.3</v>
      </c>
      <c r="I430" s="36">
        <v>87</v>
      </c>
      <c r="J430" s="36">
        <v>87</v>
      </c>
      <c r="K430" s="36">
        <v>87</v>
      </c>
      <c r="L430" s="36">
        <v>1002.4</v>
      </c>
      <c r="M430" s="36">
        <v>0</v>
      </c>
      <c r="N430" s="36">
        <v>136.91</v>
      </c>
      <c r="O430" s="36">
        <v>0.38</v>
      </c>
      <c r="P430" s="36">
        <v>0.62</v>
      </c>
      <c r="Q430" s="36">
        <v>1.44</v>
      </c>
      <c r="R430" s="12">
        <f t="shared" si="21"/>
        <v>2.3809911683581437</v>
      </c>
      <c r="S430" s="13">
        <f t="shared" si="22"/>
        <v>2.0714623164715849</v>
      </c>
      <c r="T430" s="13">
        <f t="shared" si="23"/>
        <v>0.30952885188655888</v>
      </c>
    </row>
    <row r="431" spans="1:20" x14ac:dyDescent="0.25">
      <c r="A431" s="36" t="s">
        <v>496</v>
      </c>
      <c r="B431" s="36">
        <v>2021</v>
      </c>
      <c r="C431" s="36">
        <v>1</v>
      </c>
      <c r="D431" s="36">
        <v>18</v>
      </c>
      <c r="E431" s="36">
        <v>21</v>
      </c>
      <c r="F431" s="36">
        <v>-12.3</v>
      </c>
      <c r="G431" s="36">
        <v>-12.1</v>
      </c>
      <c r="H431" s="36">
        <v>-12.1</v>
      </c>
      <c r="I431" s="36">
        <v>86</v>
      </c>
      <c r="J431" s="36">
        <v>87</v>
      </c>
      <c r="K431" s="36">
        <v>86</v>
      </c>
      <c r="L431" s="36">
        <v>1002.4</v>
      </c>
      <c r="M431" s="36">
        <v>0</v>
      </c>
      <c r="N431" s="36">
        <v>190.12</v>
      </c>
      <c r="O431" s="36">
        <v>0.42</v>
      </c>
      <c r="P431" s="36">
        <v>0.72</v>
      </c>
      <c r="Q431" s="36">
        <v>1.59</v>
      </c>
      <c r="R431" s="12">
        <f t="shared" si="21"/>
        <v>2.4196407368685615</v>
      </c>
      <c r="S431" s="13">
        <f t="shared" si="22"/>
        <v>2.0808910337069628</v>
      </c>
      <c r="T431" s="13">
        <f t="shared" si="23"/>
        <v>0.33874970316159869</v>
      </c>
    </row>
    <row r="432" spans="1:20" x14ac:dyDescent="0.25">
      <c r="A432" s="36" t="s">
        <v>497</v>
      </c>
      <c r="B432" s="36">
        <v>2021</v>
      </c>
      <c r="C432" s="36">
        <v>1</v>
      </c>
      <c r="D432" s="36">
        <v>18</v>
      </c>
      <c r="E432" s="36">
        <v>22</v>
      </c>
      <c r="F432" s="36">
        <v>-12.3</v>
      </c>
      <c r="G432" s="36">
        <v>-12.1</v>
      </c>
      <c r="H432" s="36">
        <v>-12.1</v>
      </c>
      <c r="I432" s="36">
        <v>85</v>
      </c>
      <c r="J432" s="36">
        <v>86</v>
      </c>
      <c r="K432" s="36">
        <v>85</v>
      </c>
      <c r="L432" s="36">
        <v>1002.25</v>
      </c>
      <c r="M432" s="36">
        <v>0</v>
      </c>
      <c r="N432" s="36">
        <v>220.41</v>
      </c>
      <c r="O432" s="36">
        <v>0.61</v>
      </c>
      <c r="P432" s="36">
        <v>1.44</v>
      </c>
      <c r="Q432" s="36">
        <v>2.11</v>
      </c>
      <c r="R432" s="12">
        <f t="shared" si="21"/>
        <v>2.4196407368685615</v>
      </c>
      <c r="S432" s="13">
        <f t="shared" si="22"/>
        <v>2.056694626338277</v>
      </c>
      <c r="T432" s="13">
        <f t="shared" si="23"/>
        <v>0.36294611053028447</v>
      </c>
    </row>
    <row r="433" spans="1:20" x14ac:dyDescent="0.25">
      <c r="A433" s="36" t="s">
        <v>498</v>
      </c>
      <c r="B433" s="36">
        <v>2021</v>
      </c>
      <c r="C433" s="36">
        <v>1</v>
      </c>
      <c r="D433" s="36">
        <v>18</v>
      </c>
      <c r="E433" s="36">
        <v>23</v>
      </c>
      <c r="F433" s="36">
        <v>-12.5</v>
      </c>
      <c r="G433" s="36">
        <v>-12.1</v>
      </c>
      <c r="H433" s="36">
        <v>-12.35</v>
      </c>
      <c r="I433" s="36">
        <v>85</v>
      </c>
      <c r="J433" s="36">
        <v>86</v>
      </c>
      <c r="K433" s="36">
        <v>86</v>
      </c>
      <c r="L433" s="36">
        <v>1002.4</v>
      </c>
      <c r="M433" s="36">
        <v>0</v>
      </c>
      <c r="N433" s="36">
        <v>214.12</v>
      </c>
      <c r="O433" s="36">
        <v>0.85</v>
      </c>
      <c r="P433" s="36">
        <v>1.59</v>
      </c>
      <c r="Q433" s="36">
        <v>2.16</v>
      </c>
      <c r="R433" s="12">
        <f t="shared" si="21"/>
        <v>2.3714152344288872</v>
      </c>
      <c r="S433" s="13">
        <f t="shared" si="22"/>
        <v>2.0394171016088429</v>
      </c>
      <c r="T433" s="13">
        <f t="shared" si="23"/>
        <v>0.33199813282004431</v>
      </c>
    </row>
    <row r="434" spans="1:20" x14ac:dyDescent="0.25">
      <c r="A434" s="36" t="s">
        <v>499</v>
      </c>
      <c r="B434" s="36">
        <v>2021</v>
      </c>
      <c r="C434" s="36">
        <v>1</v>
      </c>
      <c r="D434" s="36">
        <v>18</v>
      </c>
      <c r="E434" s="36">
        <v>24</v>
      </c>
      <c r="F434" s="36">
        <v>-12.5</v>
      </c>
      <c r="G434" s="36">
        <v>-12.3</v>
      </c>
      <c r="H434" s="36">
        <v>-12.37</v>
      </c>
      <c r="I434" s="36">
        <v>86</v>
      </c>
      <c r="J434" s="36">
        <v>86</v>
      </c>
      <c r="K434" s="36">
        <v>86</v>
      </c>
      <c r="L434" s="36">
        <v>1002.23</v>
      </c>
      <c r="M434" s="36">
        <v>0</v>
      </c>
      <c r="N434" s="36">
        <v>205.5</v>
      </c>
      <c r="O434" s="36">
        <v>0.55000000000000004</v>
      </c>
      <c r="P434" s="36">
        <v>1.1299999999999999</v>
      </c>
      <c r="Q434" s="36">
        <v>2.93</v>
      </c>
      <c r="R434" s="14">
        <f t="shared" si="21"/>
        <v>2.3675944896984</v>
      </c>
      <c r="S434" s="15">
        <f t="shared" si="22"/>
        <v>2.0361312611406239</v>
      </c>
      <c r="T434" s="15">
        <f t="shared" si="23"/>
        <v>0.3314632285577761</v>
      </c>
    </row>
    <row r="435" spans="1:20" x14ac:dyDescent="0.25">
      <c r="A435" s="36" t="s">
        <v>500</v>
      </c>
      <c r="B435" s="36">
        <v>2021</v>
      </c>
      <c r="C435" s="36">
        <v>1</v>
      </c>
      <c r="D435" s="36">
        <v>19</v>
      </c>
      <c r="E435" s="36">
        <v>1</v>
      </c>
      <c r="F435" s="36">
        <v>-12.5</v>
      </c>
      <c r="G435" s="36">
        <v>-12.3</v>
      </c>
      <c r="H435" s="36">
        <v>-12.4</v>
      </c>
      <c r="I435" s="36">
        <v>85</v>
      </c>
      <c r="J435" s="36">
        <v>86</v>
      </c>
      <c r="K435" s="36">
        <v>85</v>
      </c>
      <c r="L435" s="36">
        <v>1001.8</v>
      </c>
      <c r="M435" s="36">
        <v>0</v>
      </c>
      <c r="N435" s="36">
        <v>186.25</v>
      </c>
      <c r="O435" s="36">
        <v>0.5</v>
      </c>
      <c r="P435" s="36">
        <v>1.23</v>
      </c>
      <c r="Q435" s="36">
        <v>2.31</v>
      </c>
      <c r="R435" s="12">
        <f t="shared" si="21"/>
        <v>2.3618736676856531</v>
      </c>
      <c r="S435" s="13">
        <f t="shared" si="22"/>
        <v>2.0075926175328052</v>
      </c>
      <c r="T435" s="13">
        <f t="shared" si="23"/>
        <v>0.35428105015284794</v>
      </c>
    </row>
    <row r="436" spans="1:20" x14ac:dyDescent="0.25">
      <c r="A436" s="36" t="s">
        <v>501</v>
      </c>
      <c r="B436" s="36">
        <v>2021</v>
      </c>
      <c r="C436" s="36">
        <v>1</v>
      </c>
      <c r="D436" s="36">
        <v>19</v>
      </c>
      <c r="E436" s="36">
        <v>2</v>
      </c>
      <c r="F436" s="36">
        <v>-12.5</v>
      </c>
      <c r="G436" s="36">
        <v>-12.4</v>
      </c>
      <c r="H436" s="36">
        <v>-12.5</v>
      </c>
      <c r="I436" s="36">
        <v>85</v>
      </c>
      <c r="J436" s="36">
        <v>86</v>
      </c>
      <c r="K436" s="36">
        <v>86</v>
      </c>
      <c r="L436" s="36">
        <v>1001.39</v>
      </c>
      <c r="M436" s="36">
        <v>0</v>
      </c>
      <c r="N436" s="36">
        <v>166.95</v>
      </c>
      <c r="O436" s="36">
        <v>0.71</v>
      </c>
      <c r="P436" s="36">
        <v>1.44</v>
      </c>
      <c r="Q436" s="36">
        <v>1.9</v>
      </c>
      <c r="R436" s="12">
        <f t="shared" si="21"/>
        <v>2.3428932058415359</v>
      </c>
      <c r="S436" s="13">
        <f t="shared" si="22"/>
        <v>2.0148881570237207</v>
      </c>
      <c r="T436" s="13">
        <f t="shared" si="23"/>
        <v>0.32800504881781523</v>
      </c>
    </row>
    <row r="437" spans="1:20" x14ac:dyDescent="0.25">
      <c r="A437" s="36" t="s">
        <v>502</v>
      </c>
      <c r="B437" s="36">
        <v>2021</v>
      </c>
      <c r="C437" s="36">
        <v>1</v>
      </c>
      <c r="D437" s="36">
        <v>19</v>
      </c>
      <c r="E437" s="36">
        <v>3</v>
      </c>
      <c r="F437" s="36">
        <v>-12.5</v>
      </c>
      <c r="G437" s="36">
        <v>-12.2</v>
      </c>
      <c r="H437" s="36">
        <v>-12.22</v>
      </c>
      <c r="I437" s="36">
        <v>85</v>
      </c>
      <c r="J437" s="36">
        <v>86</v>
      </c>
      <c r="K437" s="36">
        <v>85</v>
      </c>
      <c r="L437" s="36">
        <v>1001.3</v>
      </c>
      <c r="M437" s="36">
        <v>0</v>
      </c>
      <c r="N437" s="36">
        <v>190.12</v>
      </c>
      <c r="O437" s="36">
        <v>0.72</v>
      </c>
      <c r="P437" s="36">
        <v>1.23</v>
      </c>
      <c r="Q437" s="36">
        <v>2.42</v>
      </c>
      <c r="R437" s="12">
        <f t="shared" si="21"/>
        <v>2.3963844156502403</v>
      </c>
      <c r="S437" s="13">
        <f t="shared" si="22"/>
        <v>2.036926753302704</v>
      </c>
      <c r="T437" s="13">
        <f t="shared" si="23"/>
        <v>0.35945766234753629</v>
      </c>
    </row>
    <row r="438" spans="1:20" x14ac:dyDescent="0.25">
      <c r="A438" s="36" t="s">
        <v>503</v>
      </c>
      <c r="B438" s="36">
        <v>2021</v>
      </c>
      <c r="C438" s="36">
        <v>1</v>
      </c>
      <c r="D438" s="36">
        <v>19</v>
      </c>
      <c r="E438" s="36">
        <v>4</v>
      </c>
      <c r="F438" s="36">
        <v>-12.3</v>
      </c>
      <c r="G438" s="36">
        <v>-11.9</v>
      </c>
      <c r="H438" s="36">
        <v>-11.91</v>
      </c>
      <c r="I438" s="36">
        <v>84</v>
      </c>
      <c r="J438" s="36">
        <v>85</v>
      </c>
      <c r="K438" s="36">
        <v>84</v>
      </c>
      <c r="L438" s="36">
        <v>1000.92</v>
      </c>
      <c r="M438" s="36">
        <v>0</v>
      </c>
      <c r="N438" s="36">
        <v>221.45</v>
      </c>
      <c r="O438" s="36">
        <v>0.38</v>
      </c>
      <c r="P438" s="36">
        <v>0.72</v>
      </c>
      <c r="Q438" s="36">
        <v>1.7</v>
      </c>
      <c r="R438" s="12">
        <f t="shared" si="21"/>
        <v>2.4568750785390279</v>
      </c>
      <c r="S438" s="13">
        <f t="shared" si="22"/>
        <v>2.0637750659727834</v>
      </c>
      <c r="T438" s="13">
        <f t="shared" si="23"/>
        <v>0.39310001256624449</v>
      </c>
    </row>
    <row r="439" spans="1:20" x14ac:dyDescent="0.25">
      <c r="A439" s="36" t="s">
        <v>504</v>
      </c>
      <c r="B439" s="36">
        <v>2021</v>
      </c>
      <c r="C439" s="36">
        <v>1</v>
      </c>
      <c r="D439" s="36">
        <v>19</v>
      </c>
      <c r="E439" s="36">
        <v>5</v>
      </c>
      <c r="F439" s="36">
        <v>-12.3</v>
      </c>
      <c r="G439" s="36">
        <v>-11.9</v>
      </c>
      <c r="H439" s="36">
        <v>-12.3</v>
      </c>
      <c r="I439" s="36">
        <v>84</v>
      </c>
      <c r="J439" s="36">
        <v>85</v>
      </c>
      <c r="K439" s="36">
        <v>85</v>
      </c>
      <c r="L439" s="36">
        <v>1000.7</v>
      </c>
      <c r="M439" s="36">
        <v>0</v>
      </c>
      <c r="N439" s="36">
        <v>178.75</v>
      </c>
      <c r="O439" s="36">
        <v>0.52</v>
      </c>
      <c r="P439" s="36">
        <v>1.03</v>
      </c>
      <c r="Q439" s="36">
        <v>2.0099999999999998</v>
      </c>
      <c r="R439" s="12">
        <f t="shared" si="21"/>
        <v>2.3809911683581437</v>
      </c>
      <c r="S439" s="13">
        <f t="shared" si="22"/>
        <v>2.0238424931044223</v>
      </c>
      <c r="T439" s="13">
        <f t="shared" si="23"/>
        <v>0.3571486752537214</v>
      </c>
    </row>
    <row r="440" spans="1:20" x14ac:dyDescent="0.25">
      <c r="A440" s="36" t="s">
        <v>505</v>
      </c>
      <c r="B440" s="36">
        <v>2021</v>
      </c>
      <c r="C440" s="36">
        <v>1</v>
      </c>
      <c r="D440" s="36">
        <v>19</v>
      </c>
      <c r="E440" s="36">
        <v>6</v>
      </c>
      <c r="F440" s="36">
        <v>-12.4</v>
      </c>
      <c r="G440" s="36">
        <v>-12.2</v>
      </c>
      <c r="H440" s="36">
        <v>-12.4</v>
      </c>
      <c r="I440" s="36">
        <v>85</v>
      </c>
      <c r="J440" s="36">
        <v>85</v>
      </c>
      <c r="K440" s="36">
        <v>85</v>
      </c>
      <c r="L440" s="36">
        <v>1000.9</v>
      </c>
      <c r="M440" s="36">
        <v>0</v>
      </c>
      <c r="N440" s="36">
        <v>183.95</v>
      </c>
      <c r="O440" s="36">
        <v>0.33</v>
      </c>
      <c r="P440" s="36">
        <v>0.62</v>
      </c>
      <c r="Q440" s="36">
        <v>2.68</v>
      </c>
      <c r="R440" s="12">
        <f t="shared" si="21"/>
        <v>2.3618736676856531</v>
      </c>
      <c r="S440" s="13">
        <f t="shared" si="22"/>
        <v>2.0075926175328052</v>
      </c>
      <c r="T440" s="13">
        <f t="shared" si="23"/>
        <v>0.35428105015284794</v>
      </c>
    </row>
    <row r="441" spans="1:20" x14ac:dyDescent="0.25">
      <c r="A441" s="36" t="s">
        <v>506</v>
      </c>
      <c r="B441" s="36">
        <v>2021</v>
      </c>
      <c r="C441" s="36">
        <v>1</v>
      </c>
      <c r="D441" s="36">
        <v>19</v>
      </c>
      <c r="E441" s="36">
        <v>7</v>
      </c>
      <c r="F441" s="36">
        <v>-12.7</v>
      </c>
      <c r="G441" s="36">
        <v>-12.4</v>
      </c>
      <c r="H441" s="36">
        <v>-12.6</v>
      </c>
      <c r="I441" s="36">
        <v>85</v>
      </c>
      <c r="J441" s="36">
        <v>85</v>
      </c>
      <c r="K441" s="36">
        <v>85</v>
      </c>
      <c r="L441" s="36">
        <v>1000.7</v>
      </c>
      <c r="M441" s="36">
        <v>0</v>
      </c>
      <c r="N441" s="36">
        <v>196.91</v>
      </c>
      <c r="O441" s="36">
        <v>0.53</v>
      </c>
      <c r="P441" s="36">
        <v>0.93</v>
      </c>
      <c r="Q441" s="36">
        <v>1.95</v>
      </c>
      <c r="R441" s="12">
        <f t="shared" si="21"/>
        <v>2.32404892582124</v>
      </c>
      <c r="S441" s="13">
        <f t="shared" si="22"/>
        <v>1.9754415869480539</v>
      </c>
      <c r="T441" s="13">
        <f t="shared" si="23"/>
        <v>0.34860733887318607</v>
      </c>
    </row>
    <row r="442" spans="1:20" x14ac:dyDescent="0.25">
      <c r="A442" s="36" t="s">
        <v>507</v>
      </c>
      <c r="B442" s="36">
        <v>2021</v>
      </c>
      <c r="C442" s="36">
        <v>1</v>
      </c>
      <c r="D442" s="36">
        <v>19</v>
      </c>
      <c r="E442" s="36">
        <v>8</v>
      </c>
      <c r="F442" s="36">
        <v>-12.8</v>
      </c>
      <c r="G442" s="36">
        <v>-12.4</v>
      </c>
      <c r="H442" s="36">
        <v>-12.8</v>
      </c>
      <c r="I442" s="36">
        <v>84</v>
      </c>
      <c r="J442" s="36">
        <v>85</v>
      </c>
      <c r="K442" s="36">
        <v>84</v>
      </c>
      <c r="L442" s="36">
        <v>1000.9</v>
      </c>
      <c r="M442" s="36">
        <v>0</v>
      </c>
      <c r="N442" s="36">
        <v>220.25</v>
      </c>
      <c r="O442" s="36">
        <v>0.5</v>
      </c>
      <c r="P442" s="36">
        <v>0.98</v>
      </c>
      <c r="Q442" s="36">
        <v>1.65</v>
      </c>
      <c r="R442" s="12">
        <f t="shared" si="21"/>
        <v>2.2867655057646492</v>
      </c>
      <c r="S442" s="13">
        <f t="shared" si="22"/>
        <v>1.9208830248423052</v>
      </c>
      <c r="T442" s="13">
        <f t="shared" si="23"/>
        <v>0.36588248092234399</v>
      </c>
    </row>
    <row r="443" spans="1:20" x14ac:dyDescent="0.25">
      <c r="A443" s="36" t="s">
        <v>508</v>
      </c>
      <c r="B443" s="36">
        <v>2021</v>
      </c>
      <c r="C443" s="36">
        <v>1</v>
      </c>
      <c r="D443" s="36">
        <v>19</v>
      </c>
      <c r="E443" s="36">
        <v>9</v>
      </c>
      <c r="F443" s="36">
        <v>-13</v>
      </c>
      <c r="G443" s="36">
        <v>-12.7</v>
      </c>
      <c r="H443" s="36">
        <v>-12.7</v>
      </c>
      <c r="I443" s="36">
        <v>84</v>
      </c>
      <c r="J443" s="36">
        <v>85</v>
      </c>
      <c r="K443" s="36">
        <v>84.83</v>
      </c>
      <c r="L443" s="36">
        <v>1001</v>
      </c>
      <c r="M443" s="36">
        <v>0</v>
      </c>
      <c r="N443" s="36">
        <v>126.58</v>
      </c>
      <c r="O443" s="36">
        <v>0.69</v>
      </c>
      <c r="P443" s="36">
        <v>1.34</v>
      </c>
      <c r="Q443" s="36">
        <v>2.31</v>
      </c>
      <c r="R443" s="12">
        <f t="shared" si="21"/>
        <v>2.3053399751301029</v>
      </c>
      <c r="S443" s="13">
        <f t="shared" si="22"/>
        <v>1.9556199009028661</v>
      </c>
      <c r="T443" s="13">
        <f t="shared" si="23"/>
        <v>0.34972007422723683</v>
      </c>
    </row>
    <row r="444" spans="1:20" x14ac:dyDescent="0.25">
      <c r="A444" s="36" t="s">
        <v>509</v>
      </c>
      <c r="B444" s="36">
        <v>2021</v>
      </c>
      <c r="C444" s="36">
        <v>1</v>
      </c>
      <c r="D444" s="36">
        <v>19</v>
      </c>
      <c r="E444" s="36">
        <v>10</v>
      </c>
      <c r="F444" s="36">
        <v>-12.7</v>
      </c>
      <c r="G444" s="36">
        <v>-12.2</v>
      </c>
      <c r="H444" s="36">
        <v>-12.4</v>
      </c>
      <c r="I444" s="36">
        <v>82</v>
      </c>
      <c r="J444" s="36">
        <v>85</v>
      </c>
      <c r="K444" s="36">
        <v>82</v>
      </c>
      <c r="L444" s="36">
        <v>1000.9</v>
      </c>
      <c r="M444" s="36">
        <v>0</v>
      </c>
      <c r="N444" s="36">
        <v>162.69999999999999</v>
      </c>
      <c r="O444" s="36">
        <v>0.69</v>
      </c>
      <c r="P444" s="36">
        <v>1.1299999999999999</v>
      </c>
      <c r="Q444" s="36">
        <v>2.06</v>
      </c>
      <c r="R444" s="12">
        <f t="shared" si="21"/>
        <v>2.3618736676856531</v>
      </c>
      <c r="S444" s="13">
        <f t="shared" si="22"/>
        <v>1.9367364075022355</v>
      </c>
      <c r="T444" s="13">
        <f t="shared" si="23"/>
        <v>0.42513726018341758</v>
      </c>
    </row>
    <row r="445" spans="1:20" x14ac:dyDescent="0.25">
      <c r="A445" s="36" t="s">
        <v>510</v>
      </c>
      <c r="B445" s="36">
        <v>2021</v>
      </c>
      <c r="C445" s="36">
        <v>1</v>
      </c>
      <c r="D445" s="36">
        <v>19</v>
      </c>
      <c r="E445" s="36">
        <v>11</v>
      </c>
      <c r="F445" s="36">
        <v>-12.4</v>
      </c>
      <c r="G445" s="36">
        <v>-11.4</v>
      </c>
      <c r="H445" s="36">
        <v>-11.42</v>
      </c>
      <c r="I445" s="36">
        <v>79</v>
      </c>
      <c r="J445" s="36">
        <v>82</v>
      </c>
      <c r="K445" s="36">
        <v>79</v>
      </c>
      <c r="L445" s="36">
        <v>1000.59</v>
      </c>
      <c r="M445" s="36">
        <v>0</v>
      </c>
      <c r="N445" s="36">
        <v>213.41</v>
      </c>
      <c r="O445" s="36">
        <v>0.37</v>
      </c>
      <c r="P445" s="36">
        <v>0.67</v>
      </c>
      <c r="Q445" s="36">
        <v>1.54</v>
      </c>
      <c r="R445" s="12">
        <f t="shared" si="21"/>
        <v>2.555269410397722</v>
      </c>
      <c r="S445" s="13">
        <f t="shared" si="22"/>
        <v>2.0186628342142003</v>
      </c>
      <c r="T445" s="13">
        <f t="shared" si="23"/>
        <v>0.5366065761835217</v>
      </c>
    </row>
    <row r="446" spans="1:20" x14ac:dyDescent="0.25">
      <c r="A446" s="36" t="s">
        <v>511</v>
      </c>
      <c r="B446" s="36">
        <v>2021</v>
      </c>
      <c r="C446" s="36">
        <v>1</v>
      </c>
      <c r="D446" s="36">
        <v>19</v>
      </c>
      <c r="E446" s="36">
        <v>12</v>
      </c>
      <c r="F446" s="36">
        <v>-11.4</v>
      </c>
      <c r="G446" s="36">
        <v>-10</v>
      </c>
      <c r="H446" s="36">
        <v>-10</v>
      </c>
      <c r="I446" s="36">
        <v>74</v>
      </c>
      <c r="J446" s="36">
        <v>79</v>
      </c>
      <c r="K446" s="36">
        <v>74</v>
      </c>
      <c r="L446" s="36">
        <v>1000.4</v>
      </c>
      <c r="M446" s="36">
        <v>0</v>
      </c>
      <c r="N446" s="36">
        <v>126.7</v>
      </c>
      <c r="O446" s="36">
        <v>0.53</v>
      </c>
      <c r="P446" s="36">
        <v>1.23</v>
      </c>
      <c r="Q446" s="36">
        <v>1.23</v>
      </c>
      <c r="R446" s="12">
        <f t="shared" si="21"/>
        <v>2.86055646413456</v>
      </c>
      <c r="S446" s="13">
        <f t="shared" si="22"/>
        <v>2.1168117834595743</v>
      </c>
      <c r="T446" s="13">
        <f t="shared" si="23"/>
        <v>0.74374468067498567</v>
      </c>
    </row>
    <row r="447" spans="1:20" x14ac:dyDescent="0.25">
      <c r="A447" s="36" t="s">
        <v>512</v>
      </c>
      <c r="B447" s="36">
        <v>2021</v>
      </c>
      <c r="C447" s="36">
        <v>1</v>
      </c>
      <c r="D447" s="36">
        <v>19</v>
      </c>
      <c r="E447" s="36">
        <v>13</v>
      </c>
      <c r="F447" s="36">
        <v>-10</v>
      </c>
      <c r="G447" s="36">
        <v>-8.9</v>
      </c>
      <c r="H447" s="36">
        <v>-8.9499999999999993</v>
      </c>
      <c r="I447" s="36">
        <v>71</v>
      </c>
      <c r="J447" s="36">
        <v>74</v>
      </c>
      <c r="K447" s="36">
        <v>72</v>
      </c>
      <c r="L447" s="36">
        <v>1000.3</v>
      </c>
      <c r="M447" s="36">
        <v>0</v>
      </c>
      <c r="N447" s="36">
        <v>244.29</v>
      </c>
      <c r="O447" s="36">
        <v>0.48</v>
      </c>
      <c r="P447" s="36">
        <v>0.93</v>
      </c>
      <c r="Q447" s="36">
        <v>2.83</v>
      </c>
      <c r="R447" s="12">
        <f t="shared" si="21"/>
        <v>3.1067694364006289</v>
      </c>
      <c r="S447" s="13">
        <f t="shared" si="22"/>
        <v>2.2368739942084526</v>
      </c>
      <c r="T447" s="13">
        <f t="shared" si="23"/>
        <v>0.86989544219217629</v>
      </c>
    </row>
    <row r="448" spans="1:20" x14ac:dyDescent="0.25">
      <c r="A448" s="36" t="s">
        <v>513</v>
      </c>
      <c r="B448" s="36">
        <v>2021</v>
      </c>
      <c r="C448" s="36">
        <v>1</v>
      </c>
      <c r="D448" s="36">
        <v>19</v>
      </c>
      <c r="E448" s="36">
        <v>14</v>
      </c>
      <c r="F448" s="36">
        <v>-9.1999999999999993</v>
      </c>
      <c r="G448" s="36">
        <v>-8.6999999999999993</v>
      </c>
      <c r="H448" s="36">
        <v>-8.8000000000000007</v>
      </c>
      <c r="I448" s="36">
        <v>70</v>
      </c>
      <c r="J448" s="36">
        <v>72</v>
      </c>
      <c r="K448" s="36">
        <v>71</v>
      </c>
      <c r="L448" s="36">
        <v>999.7</v>
      </c>
      <c r="M448" s="36">
        <v>0</v>
      </c>
      <c r="N448" s="36">
        <v>162.83000000000001</v>
      </c>
      <c r="O448" s="36">
        <v>0.56000000000000005</v>
      </c>
      <c r="P448" s="36">
        <v>1.34</v>
      </c>
      <c r="Q448" s="36">
        <v>1.65</v>
      </c>
      <c r="R448" s="12">
        <f t="shared" si="21"/>
        <v>3.1434409516769497</v>
      </c>
      <c r="S448" s="13">
        <f t="shared" si="22"/>
        <v>2.2318430756906342</v>
      </c>
      <c r="T448" s="13">
        <f t="shared" si="23"/>
        <v>0.91159787598631548</v>
      </c>
    </row>
    <row r="449" spans="1:20" x14ac:dyDescent="0.25">
      <c r="A449" s="36" t="s">
        <v>514</v>
      </c>
      <c r="B449" s="36">
        <v>2021</v>
      </c>
      <c r="C449" s="36">
        <v>1</v>
      </c>
      <c r="D449" s="36">
        <v>19</v>
      </c>
      <c r="E449" s="36">
        <v>15</v>
      </c>
      <c r="F449" s="36">
        <v>-9.1999999999999993</v>
      </c>
      <c r="G449" s="36">
        <v>-8.6999999999999993</v>
      </c>
      <c r="H449" s="36">
        <v>-9.1</v>
      </c>
      <c r="I449" s="36">
        <v>71</v>
      </c>
      <c r="J449" s="36">
        <v>73</v>
      </c>
      <c r="K449" s="36">
        <v>73</v>
      </c>
      <c r="L449" s="36">
        <v>999.3</v>
      </c>
      <c r="M449" s="36">
        <v>0</v>
      </c>
      <c r="N449" s="36">
        <v>218.83</v>
      </c>
      <c r="O449" s="36">
        <v>0.55000000000000004</v>
      </c>
      <c r="P449" s="36">
        <v>1.03</v>
      </c>
      <c r="Q449" s="36">
        <v>2.11</v>
      </c>
      <c r="R449" s="12">
        <f t="shared" si="21"/>
        <v>3.0704793205597047</v>
      </c>
      <c r="S449" s="13">
        <f t="shared" si="22"/>
        <v>2.2414499040085842</v>
      </c>
      <c r="T449" s="13">
        <f t="shared" si="23"/>
        <v>0.8290294165511205</v>
      </c>
    </row>
    <row r="450" spans="1:20" x14ac:dyDescent="0.25">
      <c r="A450" s="36" t="s">
        <v>515</v>
      </c>
      <c r="B450" s="36">
        <v>2021</v>
      </c>
      <c r="C450" s="36">
        <v>1</v>
      </c>
      <c r="D450" s="36">
        <v>19</v>
      </c>
      <c r="E450" s="36">
        <v>16</v>
      </c>
      <c r="F450" s="36">
        <v>-9.6</v>
      </c>
      <c r="G450" s="36">
        <v>-9.1</v>
      </c>
      <c r="H450" s="36">
        <v>-9.6</v>
      </c>
      <c r="I450" s="36">
        <v>73</v>
      </c>
      <c r="J450" s="36">
        <v>75</v>
      </c>
      <c r="K450" s="36">
        <v>75</v>
      </c>
      <c r="L450" s="36">
        <v>999.2</v>
      </c>
      <c r="M450" s="36">
        <v>0</v>
      </c>
      <c r="N450" s="36">
        <v>155.54</v>
      </c>
      <c r="O450" s="36">
        <v>0.71</v>
      </c>
      <c r="P450" s="36">
        <v>1.23</v>
      </c>
      <c r="Q450" s="36">
        <v>2.68</v>
      </c>
      <c r="R450" s="12">
        <f t="shared" si="21"/>
        <v>2.9522226786787829</v>
      </c>
      <c r="S450" s="13">
        <f t="shared" si="22"/>
        <v>2.214167009009087</v>
      </c>
      <c r="T450" s="13">
        <f t="shared" si="23"/>
        <v>0.73805566966969582</v>
      </c>
    </row>
    <row r="451" spans="1:20" x14ac:dyDescent="0.25">
      <c r="A451" s="36" t="s">
        <v>516</v>
      </c>
      <c r="B451" s="36">
        <v>2021</v>
      </c>
      <c r="C451" s="36">
        <v>1</v>
      </c>
      <c r="D451" s="36">
        <v>19</v>
      </c>
      <c r="E451" s="36">
        <v>17</v>
      </c>
      <c r="F451" s="36">
        <v>-10.4</v>
      </c>
      <c r="G451" s="36">
        <v>-9.6</v>
      </c>
      <c r="H451" s="36">
        <v>-10.4</v>
      </c>
      <c r="I451" s="36">
        <v>75</v>
      </c>
      <c r="J451" s="36">
        <v>77</v>
      </c>
      <c r="K451" s="36">
        <v>77</v>
      </c>
      <c r="L451" s="36">
        <v>999.09</v>
      </c>
      <c r="M451" s="36">
        <v>0</v>
      </c>
      <c r="N451" s="36">
        <v>163.79</v>
      </c>
      <c r="O451" s="36">
        <v>0.66</v>
      </c>
      <c r="P451" s="36">
        <v>1.95</v>
      </c>
      <c r="Q451" s="36">
        <v>1.95</v>
      </c>
      <c r="R451" s="12">
        <f t="shared" si="21"/>
        <v>2.7714345011123949</v>
      </c>
      <c r="S451" s="13">
        <f t="shared" si="22"/>
        <v>2.1340045658565443</v>
      </c>
      <c r="T451" s="13">
        <f t="shared" si="23"/>
        <v>0.63742993525585057</v>
      </c>
    </row>
    <row r="452" spans="1:20" x14ac:dyDescent="0.25">
      <c r="A452" s="36" t="s">
        <v>517</v>
      </c>
      <c r="B452" s="36">
        <v>2021</v>
      </c>
      <c r="C452" s="36">
        <v>1</v>
      </c>
      <c r="D452" s="36">
        <v>19</v>
      </c>
      <c r="E452" s="36">
        <v>18</v>
      </c>
      <c r="F452" s="36">
        <v>-11.2</v>
      </c>
      <c r="G452" s="36">
        <v>-10.4</v>
      </c>
      <c r="H452" s="36">
        <v>-11.2</v>
      </c>
      <c r="I452" s="36">
        <v>77</v>
      </c>
      <c r="J452" s="36">
        <v>80</v>
      </c>
      <c r="K452" s="36">
        <v>80</v>
      </c>
      <c r="L452" s="36">
        <v>999.09</v>
      </c>
      <c r="M452" s="36">
        <v>0</v>
      </c>
      <c r="N452" s="36">
        <v>189.95</v>
      </c>
      <c r="O452" s="36">
        <v>0.37</v>
      </c>
      <c r="P452" s="36">
        <v>1.1299999999999999</v>
      </c>
      <c r="Q452" s="36">
        <v>1.7</v>
      </c>
      <c r="R452" s="12">
        <f t="shared" si="21"/>
        <v>2.6005779127416324</v>
      </c>
      <c r="S452" s="13">
        <f t="shared" si="22"/>
        <v>2.0804623301933058</v>
      </c>
      <c r="T452" s="13">
        <f t="shared" si="23"/>
        <v>0.52011558254832657</v>
      </c>
    </row>
    <row r="453" spans="1:20" x14ac:dyDescent="0.25">
      <c r="A453" s="36" t="s">
        <v>518</v>
      </c>
      <c r="B453" s="36">
        <v>2021</v>
      </c>
      <c r="C453" s="36">
        <v>1</v>
      </c>
      <c r="D453" s="36">
        <v>19</v>
      </c>
      <c r="E453" s="36">
        <v>19</v>
      </c>
      <c r="F453" s="36">
        <v>-11.9</v>
      </c>
      <c r="G453" s="36">
        <v>-11.2</v>
      </c>
      <c r="H453" s="36">
        <v>-11.9</v>
      </c>
      <c r="I453" s="36">
        <v>80</v>
      </c>
      <c r="J453" s="36">
        <v>81</v>
      </c>
      <c r="K453" s="36">
        <v>81</v>
      </c>
      <c r="L453" s="36">
        <v>999.2</v>
      </c>
      <c r="M453" s="36">
        <v>0</v>
      </c>
      <c r="N453" s="36">
        <v>152.62</v>
      </c>
      <c r="O453" s="36">
        <v>0.94</v>
      </c>
      <c r="P453" s="36">
        <v>2.16</v>
      </c>
      <c r="Q453" s="36">
        <v>2.98</v>
      </c>
      <c r="R453" s="12">
        <f t="shared" si="21"/>
        <v>2.458848858321387</v>
      </c>
      <c r="S453" s="13">
        <f t="shared" si="22"/>
        <v>1.9916675752403237</v>
      </c>
      <c r="T453" s="13">
        <f t="shared" si="23"/>
        <v>0.46718128308106333</v>
      </c>
    </row>
    <row r="454" spans="1:20" x14ac:dyDescent="0.25">
      <c r="A454" s="36" t="s">
        <v>519</v>
      </c>
      <c r="B454" s="36">
        <v>2021</v>
      </c>
      <c r="C454" s="36">
        <v>1</v>
      </c>
      <c r="D454" s="36">
        <v>19</v>
      </c>
      <c r="E454" s="36">
        <v>20</v>
      </c>
      <c r="F454" s="36">
        <v>-12.5</v>
      </c>
      <c r="G454" s="36">
        <v>-11.9</v>
      </c>
      <c r="H454" s="36">
        <v>-12.5</v>
      </c>
      <c r="I454" s="36">
        <v>81</v>
      </c>
      <c r="J454" s="36">
        <v>84</v>
      </c>
      <c r="K454" s="36">
        <v>84</v>
      </c>
      <c r="L454" s="36">
        <v>998.7</v>
      </c>
      <c r="M454" s="36">
        <v>0</v>
      </c>
      <c r="N454" s="36">
        <v>211.7</v>
      </c>
      <c r="O454" s="36">
        <v>0.64</v>
      </c>
      <c r="P454" s="36">
        <v>1.18</v>
      </c>
      <c r="Q454" s="36">
        <v>2.83</v>
      </c>
      <c r="R454" s="12">
        <f t="shared" si="21"/>
        <v>2.3428932058415359</v>
      </c>
      <c r="S454" s="13">
        <f t="shared" si="22"/>
        <v>1.96803029290689</v>
      </c>
      <c r="T454" s="13">
        <f t="shared" si="23"/>
        <v>0.37486291293464591</v>
      </c>
    </row>
    <row r="455" spans="1:20" x14ac:dyDescent="0.25">
      <c r="A455" s="36" t="s">
        <v>520</v>
      </c>
      <c r="B455" s="36">
        <v>2021</v>
      </c>
      <c r="C455" s="36">
        <v>1</v>
      </c>
      <c r="D455" s="36">
        <v>19</v>
      </c>
      <c r="E455" s="36">
        <v>21</v>
      </c>
      <c r="F455" s="36">
        <v>-12.8</v>
      </c>
      <c r="G455" s="36">
        <v>-12.4</v>
      </c>
      <c r="H455" s="36">
        <v>-12.7</v>
      </c>
      <c r="I455" s="36">
        <v>80</v>
      </c>
      <c r="J455" s="36">
        <v>84</v>
      </c>
      <c r="K455" s="36">
        <v>80</v>
      </c>
      <c r="L455" s="36">
        <v>998.68</v>
      </c>
      <c r="M455" s="36">
        <v>0</v>
      </c>
      <c r="N455" s="36">
        <v>133.75</v>
      </c>
      <c r="O455" s="36">
        <v>0.91</v>
      </c>
      <c r="P455" s="36">
        <v>1.65</v>
      </c>
      <c r="Q455" s="36">
        <v>3.14</v>
      </c>
      <c r="R455" s="12">
        <f t="shared" si="21"/>
        <v>2.3053399751301029</v>
      </c>
      <c r="S455" s="13">
        <f t="shared" si="22"/>
        <v>1.8442719801040823</v>
      </c>
      <c r="T455" s="13">
        <f t="shared" si="23"/>
        <v>0.46106799502602058</v>
      </c>
    </row>
    <row r="456" spans="1:20" x14ac:dyDescent="0.25">
      <c r="A456" s="36" t="s">
        <v>521</v>
      </c>
      <c r="B456" s="36">
        <v>2021</v>
      </c>
      <c r="C456" s="36">
        <v>1</v>
      </c>
      <c r="D456" s="36">
        <v>19</v>
      </c>
      <c r="E456" s="36">
        <v>22</v>
      </c>
      <c r="F456" s="36">
        <v>-12.8</v>
      </c>
      <c r="G456" s="36">
        <v>-12.7</v>
      </c>
      <c r="H456" s="36">
        <v>-12.8</v>
      </c>
      <c r="I456" s="36">
        <v>79</v>
      </c>
      <c r="J456" s="36">
        <v>80</v>
      </c>
      <c r="K456" s="36">
        <v>80</v>
      </c>
      <c r="L456" s="36">
        <v>998.6</v>
      </c>
      <c r="M456" s="36">
        <v>0</v>
      </c>
      <c r="N456" s="36">
        <v>212.08</v>
      </c>
      <c r="O456" s="36">
        <v>0.48</v>
      </c>
      <c r="P456" s="36">
        <v>0.72</v>
      </c>
      <c r="Q456" s="36">
        <v>2.4700000000000002</v>
      </c>
      <c r="R456" s="12">
        <f t="shared" si="21"/>
        <v>2.2867655057646492</v>
      </c>
      <c r="S456" s="13">
        <f t="shared" si="22"/>
        <v>1.8294124046117195</v>
      </c>
      <c r="T456" s="13">
        <f t="shared" si="23"/>
        <v>0.45735310115292971</v>
      </c>
    </row>
    <row r="457" spans="1:20" x14ac:dyDescent="0.25">
      <c r="A457" s="36" t="s">
        <v>522</v>
      </c>
      <c r="B457" s="36">
        <v>2021</v>
      </c>
      <c r="C457" s="36">
        <v>1</v>
      </c>
      <c r="D457" s="36">
        <v>19</v>
      </c>
      <c r="E457" s="36">
        <v>23</v>
      </c>
      <c r="F457" s="36">
        <v>-13.1</v>
      </c>
      <c r="G457" s="36">
        <v>-12.8</v>
      </c>
      <c r="H457" s="36">
        <v>-13</v>
      </c>
      <c r="I457" s="36">
        <v>80</v>
      </c>
      <c r="J457" s="36">
        <v>82</v>
      </c>
      <c r="K457" s="36">
        <v>82</v>
      </c>
      <c r="L457" s="36">
        <v>998.7</v>
      </c>
      <c r="M457" s="36">
        <v>0</v>
      </c>
      <c r="N457" s="36">
        <v>157.62</v>
      </c>
      <c r="O457" s="36">
        <v>1</v>
      </c>
      <c r="P457" s="36">
        <v>1.8</v>
      </c>
      <c r="Q457" s="36">
        <v>2.42</v>
      </c>
      <c r="R457" s="12">
        <f t="shared" si="21"/>
        <v>2.2500166413409053</v>
      </c>
      <c r="S457" s="13">
        <f t="shared" si="22"/>
        <v>1.8450136458995423</v>
      </c>
      <c r="T457" s="13">
        <f t="shared" si="23"/>
        <v>0.40500299544136298</v>
      </c>
    </row>
    <row r="458" spans="1:20" x14ac:dyDescent="0.25">
      <c r="A458" s="36" t="s">
        <v>523</v>
      </c>
      <c r="B458" s="36">
        <v>2021</v>
      </c>
      <c r="C458" s="36">
        <v>1</v>
      </c>
      <c r="D458" s="36">
        <v>19</v>
      </c>
      <c r="E458" s="36">
        <v>24</v>
      </c>
      <c r="F458" s="36">
        <v>-13.2</v>
      </c>
      <c r="G458" s="36">
        <v>-13</v>
      </c>
      <c r="H458" s="36">
        <v>-13</v>
      </c>
      <c r="I458" s="36">
        <v>81</v>
      </c>
      <c r="J458" s="36">
        <v>83</v>
      </c>
      <c r="K458" s="36">
        <v>82</v>
      </c>
      <c r="L458" s="36">
        <v>998.4</v>
      </c>
      <c r="M458" s="36">
        <v>0</v>
      </c>
      <c r="N458" s="36">
        <v>152</v>
      </c>
      <c r="O458" s="36">
        <v>1.26</v>
      </c>
      <c r="P458" s="36">
        <v>2.42</v>
      </c>
      <c r="Q458" s="36">
        <v>2.42</v>
      </c>
      <c r="R458" s="14">
        <f t="shared" si="21"/>
        <v>2.2500166413409053</v>
      </c>
      <c r="S458" s="15">
        <f t="shared" si="22"/>
        <v>1.8450136458995423</v>
      </c>
      <c r="T458" s="15">
        <f t="shared" si="23"/>
        <v>0.40500299544136298</v>
      </c>
    </row>
    <row r="459" spans="1:20" x14ac:dyDescent="0.25">
      <c r="A459" s="36" t="s">
        <v>524</v>
      </c>
      <c r="B459" s="36">
        <v>2021</v>
      </c>
      <c r="C459" s="36">
        <v>1</v>
      </c>
      <c r="D459" s="36">
        <v>20</v>
      </c>
      <c r="E459" s="36">
        <v>1</v>
      </c>
      <c r="F459" s="36">
        <v>-13</v>
      </c>
      <c r="G459" s="36">
        <v>-12.6</v>
      </c>
      <c r="H459" s="36">
        <v>-12.69</v>
      </c>
      <c r="I459" s="36">
        <v>80</v>
      </c>
      <c r="J459" s="36">
        <v>82</v>
      </c>
      <c r="K459" s="36">
        <v>80</v>
      </c>
      <c r="L459" s="36">
        <v>997.85</v>
      </c>
      <c r="M459" s="36">
        <v>0</v>
      </c>
      <c r="N459" s="36">
        <v>144.41</v>
      </c>
      <c r="O459" s="36">
        <v>0.45</v>
      </c>
      <c r="P459" s="36">
        <v>0.87</v>
      </c>
      <c r="Q459" s="36">
        <v>2.4700000000000002</v>
      </c>
      <c r="R459" s="12">
        <f t="shared" si="21"/>
        <v>2.3072048045826183</v>
      </c>
      <c r="S459" s="13">
        <f t="shared" si="22"/>
        <v>1.8457638436660948</v>
      </c>
      <c r="T459" s="13">
        <f t="shared" si="23"/>
        <v>0.46144096091652353</v>
      </c>
    </row>
    <row r="460" spans="1:20" x14ac:dyDescent="0.25">
      <c r="A460" s="36" t="s">
        <v>525</v>
      </c>
      <c r="B460" s="36">
        <v>2021</v>
      </c>
      <c r="C460" s="36">
        <v>1</v>
      </c>
      <c r="D460" s="36">
        <v>20</v>
      </c>
      <c r="E460" s="36">
        <v>2</v>
      </c>
      <c r="F460" s="36">
        <v>-12.7</v>
      </c>
      <c r="G460" s="36">
        <v>-12.5</v>
      </c>
      <c r="H460" s="36">
        <v>-12.55</v>
      </c>
      <c r="I460" s="36">
        <v>75</v>
      </c>
      <c r="J460" s="36">
        <v>80</v>
      </c>
      <c r="K460" s="36">
        <v>75</v>
      </c>
      <c r="L460" s="36">
        <v>997.5</v>
      </c>
      <c r="M460" s="36">
        <v>0</v>
      </c>
      <c r="N460" s="36">
        <v>196.08</v>
      </c>
      <c r="O460" s="36">
        <v>0.77</v>
      </c>
      <c r="P460" s="36">
        <v>1.54</v>
      </c>
      <c r="Q460" s="36">
        <v>2.42</v>
      </c>
      <c r="R460" s="12">
        <f t="shared" si="21"/>
        <v>2.3334540964898078</v>
      </c>
      <c r="S460" s="13">
        <f t="shared" si="22"/>
        <v>1.7500905723673559</v>
      </c>
      <c r="T460" s="13">
        <f t="shared" si="23"/>
        <v>0.58336352412245196</v>
      </c>
    </row>
    <row r="461" spans="1:20" x14ac:dyDescent="0.25">
      <c r="A461" s="36" t="s">
        <v>526</v>
      </c>
      <c r="B461" s="36">
        <v>2021</v>
      </c>
      <c r="C461" s="36">
        <v>1</v>
      </c>
      <c r="D461" s="36">
        <v>20</v>
      </c>
      <c r="E461" s="36">
        <v>3</v>
      </c>
      <c r="F461" s="36">
        <v>-12.8</v>
      </c>
      <c r="G461" s="36">
        <v>-12.5</v>
      </c>
      <c r="H461" s="36">
        <v>-12.7</v>
      </c>
      <c r="I461" s="36">
        <v>72</v>
      </c>
      <c r="J461" s="36">
        <v>75</v>
      </c>
      <c r="K461" s="36">
        <v>72</v>
      </c>
      <c r="L461" s="36">
        <v>997.17</v>
      </c>
      <c r="M461" s="36">
        <v>0</v>
      </c>
      <c r="N461" s="36">
        <v>211.58</v>
      </c>
      <c r="O461" s="36">
        <v>0.82</v>
      </c>
      <c r="P461" s="36">
        <v>1.34</v>
      </c>
      <c r="Q461" s="36">
        <v>2.2599999999999998</v>
      </c>
      <c r="R461" s="12">
        <f t="shared" si="21"/>
        <v>2.3053399751301029</v>
      </c>
      <c r="S461" s="13">
        <f t="shared" si="22"/>
        <v>1.6598447820936741</v>
      </c>
      <c r="T461" s="13">
        <f t="shared" si="23"/>
        <v>0.64549519303642877</v>
      </c>
    </row>
    <row r="462" spans="1:20" x14ac:dyDescent="0.25">
      <c r="A462" s="36" t="s">
        <v>527</v>
      </c>
      <c r="B462" s="36">
        <v>2021</v>
      </c>
      <c r="C462" s="36">
        <v>1</v>
      </c>
      <c r="D462" s="36">
        <v>20</v>
      </c>
      <c r="E462" s="36">
        <v>4</v>
      </c>
      <c r="F462" s="36">
        <v>-13</v>
      </c>
      <c r="G462" s="36">
        <v>-12.7</v>
      </c>
      <c r="H462" s="36">
        <v>-13</v>
      </c>
      <c r="I462" s="36">
        <v>66</v>
      </c>
      <c r="J462" s="36">
        <v>72</v>
      </c>
      <c r="K462" s="36">
        <v>67</v>
      </c>
      <c r="L462" s="36">
        <v>996.84</v>
      </c>
      <c r="M462" s="36">
        <v>0</v>
      </c>
      <c r="N462" s="36">
        <v>198.62</v>
      </c>
      <c r="O462" s="36">
        <v>0.52</v>
      </c>
      <c r="P462" s="36">
        <v>0.87</v>
      </c>
      <c r="Q462" s="36">
        <v>3.34</v>
      </c>
      <c r="R462" s="12">
        <f t="shared" si="21"/>
        <v>2.2500166413409053</v>
      </c>
      <c r="S462" s="13">
        <f t="shared" si="22"/>
        <v>1.5075111496984066</v>
      </c>
      <c r="T462" s="13">
        <f t="shared" si="23"/>
        <v>0.74250549164249868</v>
      </c>
    </row>
    <row r="463" spans="1:20" x14ac:dyDescent="0.25">
      <c r="A463" s="36" t="s">
        <v>528</v>
      </c>
      <c r="B463" s="36">
        <v>2021</v>
      </c>
      <c r="C463" s="36">
        <v>1</v>
      </c>
      <c r="D463" s="36">
        <v>20</v>
      </c>
      <c r="E463" s="36">
        <v>5</v>
      </c>
      <c r="F463" s="36">
        <v>-13</v>
      </c>
      <c r="G463" s="36">
        <v>-12.4</v>
      </c>
      <c r="H463" s="36">
        <v>-12.49</v>
      </c>
      <c r="I463" s="36">
        <v>64</v>
      </c>
      <c r="J463" s="36">
        <v>67</v>
      </c>
      <c r="K463" s="36">
        <v>64</v>
      </c>
      <c r="L463" s="36">
        <v>996.6</v>
      </c>
      <c r="M463" s="36">
        <v>0</v>
      </c>
      <c r="N463" s="36">
        <v>138.04</v>
      </c>
      <c r="O463" s="36">
        <v>0.62</v>
      </c>
      <c r="P463" s="36">
        <v>1.03</v>
      </c>
      <c r="Q463" s="36">
        <v>2.73</v>
      </c>
      <c r="R463" s="12">
        <f t="shared" si="21"/>
        <v>2.3447851097387087</v>
      </c>
      <c r="S463" s="13">
        <f t="shared" si="22"/>
        <v>1.5006624702327735</v>
      </c>
      <c r="T463" s="13">
        <f t="shared" si="23"/>
        <v>0.84412263950593514</v>
      </c>
    </row>
    <row r="464" spans="1:20" x14ac:dyDescent="0.25">
      <c r="A464" s="36" t="s">
        <v>529</v>
      </c>
      <c r="B464" s="36">
        <v>2021</v>
      </c>
      <c r="C464" s="36">
        <v>1</v>
      </c>
      <c r="D464" s="36">
        <v>20</v>
      </c>
      <c r="E464" s="36">
        <v>6</v>
      </c>
      <c r="F464" s="36">
        <v>-12.5</v>
      </c>
      <c r="G464" s="36">
        <v>-11.8</v>
      </c>
      <c r="H464" s="36">
        <v>-11.8</v>
      </c>
      <c r="I464" s="36">
        <v>64</v>
      </c>
      <c r="J464" s="36">
        <v>68</v>
      </c>
      <c r="K464" s="36">
        <v>68</v>
      </c>
      <c r="L464" s="36">
        <v>996.4</v>
      </c>
      <c r="M464" s="36">
        <v>0</v>
      </c>
      <c r="N464" s="36">
        <v>156.91</v>
      </c>
      <c r="O464" s="36">
        <v>0.82</v>
      </c>
      <c r="P464" s="36">
        <v>2.06</v>
      </c>
      <c r="Q464" s="36">
        <v>2.2599999999999998</v>
      </c>
      <c r="R464" s="12">
        <f t="shared" si="21"/>
        <v>2.4786645673666641</v>
      </c>
      <c r="S464" s="13">
        <f t="shared" si="22"/>
        <v>1.6854919058093316</v>
      </c>
      <c r="T464" s="13">
        <f t="shared" si="23"/>
        <v>0.79317266155733246</v>
      </c>
    </row>
    <row r="465" spans="1:20" x14ac:dyDescent="0.25">
      <c r="A465" s="36" t="s">
        <v>530</v>
      </c>
      <c r="B465" s="36">
        <v>2021</v>
      </c>
      <c r="C465" s="36">
        <v>1</v>
      </c>
      <c r="D465" s="36">
        <v>20</v>
      </c>
      <c r="E465" s="36">
        <v>7</v>
      </c>
      <c r="F465" s="36">
        <v>-11.8</v>
      </c>
      <c r="G465" s="36">
        <v>-11.4</v>
      </c>
      <c r="H465" s="36">
        <v>-11.4</v>
      </c>
      <c r="I465" s="36">
        <v>68</v>
      </c>
      <c r="J465" s="36">
        <v>70</v>
      </c>
      <c r="K465" s="36">
        <v>70</v>
      </c>
      <c r="L465" s="36">
        <v>996.3</v>
      </c>
      <c r="M465" s="36">
        <v>0</v>
      </c>
      <c r="N465" s="36">
        <v>131.75</v>
      </c>
      <c r="O465" s="36">
        <v>0.83</v>
      </c>
      <c r="P465" s="36">
        <v>1.59</v>
      </c>
      <c r="Q465" s="36">
        <v>2.93</v>
      </c>
      <c r="R465" s="12">
        <f t="shared" si="21"/>
        <v>2.5593590840739049</v>
      </c>
      <c r="S465" s="13">
        <f t="shared" si="22"/>
        <v>1.7915513588517333</v>
      </c>
      <c r="T465" s="13">
        <f t="shared" si="23"/>
        <v>0.76780772522217156</v>
      </c>
    </row>
    <row r="466" spans="1:20" x14ac:dyDescent="0.25">
      <c r="A466" s="36" t="s">
        <v>531</v>
      </c>
      <c r="B466" s="36">
        <v>2021</v>
      </c>
      <c r="C466" s="36">
        <v>1</v>
      </c>
      <c r="D466" s="36">
        <v>20</v>
      </c>
      <c r="E466" s="36">
        <v>8</v>
      </c>
      <c r="F466" s="36">
        <v>-11.4</v>
      </c>
      <c r="G466" s="36">
        <v>-10.8</v>
      </c>
      <c r="H466" s="36">
        <v>-10.8</v>
      </c>
      <c r="I466" s="36">
        <v>70</v>
      </c>
      <c r="J466" s="36">
        <v>71</v>
      </c>
      <c r="K466" s="36">
        <v>70</v>
      </c>
      <c r="L466" s="36">
        <v>995.82</v>
      </c>
      <c r="M466" s="36">
        <v>0</v>
      </c>
      <c r="N466" s="36">
        <v>151.29</v>
      </c>
      <c r="O466" s="36">
        <v>0.98</v>
      </c>
      <c r="P466" s="36">
        <v>2.4700000000000002</v>
      </c>
      <c r="Q466" s="36">
        <v>3.6</v>
      </c>
      <c r="R466" s="12">
        <f t="shared" si="21"/>
        <v>2.6847951208210494</v>
      </c>
      <c r="S466" s="13">
        <f t="shared" si="22"/>
        <v>1.8793565845747344</v>
      </c>
      <c r="T466" s="13">
        <f t="shared" si="23"/>
        <v>0.80543853624631501</v>
      </c>
    </row>
    <row r="467" spans="1:20" x14ac:dyDescent="0.25">
      <c r="A467" s="36" t="s">
        <v>532</v>
      </c>
      <c r="B467" s="36">
        <v>2021</v>
      </c>
      <c r="C467" s="36">
        <v>1</v>
      </c>
      <c r="D467" s="36">
        <v>20</v>
      </c>
      <c r="E467" s="36">
        <v>9</v>
      </c>
      <c r="F467" s="36">
        <v>-10.8</v>
      </c>
      <c r="G467" s="36">
        <v>-10.199999999999999</v>
      </c>
      <c r="H467" s="36">
        <v>-10.199999999999999</v>
      </c>
      <c r="I467" s="36">
        <v>69</v>
      </c>
      <c r="J467" s="36">
        <v>70</v>
      </c>
      <c r="K467" s="36">
        <v>70</v>
      </c>
      <c r="L467" s="36">
        <v>995.88</v>
      </c>
      <c r="M467" s="36">
        <v>0</v>
      </c>
      <c r="N467" s="36">
        <v>160.04</v>
      </c>
      <c r="O467" s="36">
        <v>0.74</v>
      </c>
      <c r="P467" s="36">
        <v>1.34</v>
      </c>
      <c r="Q467" s="36">
        <v>6.12</v>
      </c>
      <c r="R467" s="12">
        <f t="shared" si="21"/>
        <v>2.8156813352118122</v>
      </c>
      <c r="S467" s="13">
        <f t="shared" si="22"/>
        <v>1.9709769346482684</v>
      </c>
      <c r="T467" s="13">
        <f t="shared" si="23"/>
        <v>0.84470440056354379</v>
      </c>
    </row>
    <row r="468" spans="1:20" x14ac:dyDescent="0.25">
      <c r="A468" s="36" t="s">
        <v>533</v>
      </c>
      <c r="B468" s="36">
        <v>2021</v>
      </c>
      <c r="C468" s="36">
        <v>1</v>
      </c>
      <c r="D468" s="36">
        <v>20</v>
      </c>
      <c r="E468" s="36">
        <v>10</v>
      </c>
      <c r="F468" s="36">
        <v>-10.199999999999999</v>
      </c>
      <c r="G468" s="36">
        <v>-9.6999999999999993</v>
      </c>
      <c r="H468" s="36">
        <v>-9.6999999999999993</v>
      </c>
      <c r="I468" s="36">
        <v>69</v>
      </c>
      <c r="J468" s="36">
        <v>71</v>
      </c>
      <c r="K468" s="36">
        <v>70</v>
      </c>
      <c r="L468" s="36">
        <v>996</v>
      </c>
      <c r="M468" s="36">
        <v>0</v>
      </c>
      <c r="N468" s="36">
        <v>171.41</v>
      </c>
      <c r="O468" s="36">
        <v>0.76</v>
      </c>
      <c r="P468" s="36">
        <v>1.75</v>
      </c>
      <c r="Q468" s="36">
        <v>4.17</v>
      </c>
      <c r="R468" s="12">
        <f t="shared" si="21"/>
        <v>2.9290641810675324</v>
      </c>
      <c r="S468" s="13">
        <f t="shared" si="22"/>
        <v>2.0503449267472726</v>
      </c>
      <c r="T468" s="13">
        <f t="shared" si="23"/>
        <v>0.87871925432025977</v>
      </c>
    </row>
    <row r="469" spans="1:20" x14ac:dyDescent="0.25">
      <c r="A469" s="36" t="s">
        <v>534</v>
      </c>
      <c r="B469" s="36">
        <v>2021</v>
      </c>
      <c r="C469" s="36">
        <v>1</v>
      </c>
      <c r="D469" s="36">
        <v>20</v>
      </c>
      <c r="E469" s="36">
        <v>11</v>
      </c>
      <c r="F469" s="36">
        <v>-9.6999999999999993</v>
      </c>
      <c r="G469" s="36">
        <v>-8.9</v>
      </c>
      <c r="H469" s="36">
        <v>-8.9</v>
      </c>
      <c r="I469" s="36">
        <v>69</v>
      </c>
      <c r="J469" s="36">
        <v>70</v>
      </c>
      <c r="K469" s="36">
        <v>70</v>
      </c>
      <c r="L469" s="36">
        <v>995.85</v>
      </c>
      <c r="M469" s="36">
        <v>0</v>
      </c>
      <c r="N469" s="36">
        <v>100.41</v>
      </c>
      <c r="O469" s="36">
        <v>0.54</v>
      </c>
      <c r="P469" s="36">
        <v>1.1299999999999999</v>
      </c>
      <c r="Q469" s="36">
        <v>3.55</v>
      </c>
      <c r="R469" s="12">
        <f t="shared" si="21"/>
        <v>3.1189507258277387</v>
      </c>
      <c r="S469" s="13">
        <f t="shared" si="22"/>
        <v>2.1832655080794168</v>
      </c>
      <c r="T469" s="13">
        <f t="shared" si="23"/>
        <v>0.93568521774832192</v>
      </c>
    </row>
    <row r="470" spans="1:20" x14ac:dyDescent="0.25">
      <c r="A470" s="36" t="s">
        <v>535</v>
      </c>
      <c r="B470" s="36">
        <v>2021</v>
      </c>
      <c r="C470" s="36">
        <v>1</v>
      </c>
      <c r="D470" s="36">
        <v>20</v>
      </c>
      <c r="E470" s="36">
        <v>12</v>
      </c>
      <c r="F470" s="36">
        <v>-8.9</v>
      </c>
      <c r="G470" s="36">
        <v>-8.4</v>
      </c>
      <c r="H470" s="36">
        <v>-8.56</v>
      </c>
      <c r="I470" s="36">
        <v>69</v>
      </c>
      <c r="J470" s="36">
        <v>75</v>
      </c>
      <c r="K470" s="36">
        <v>74.58</v>
      </c>
      <c r="L470" s="36">
        <v>995.2</v>
      </c>
      <c r="M470" s="36">
        <v>0</v>
      </c>
      <c r="N470" s="36">
        <v>182.91</v>
      </c>
      <c r="O470" s="36">
        <v>1.26</v>
      </c>
      <c r="P470" s="36">
        <v>2.42</v>
      </c>
      <c r="Q470" s="36">
        <v>3.29</v>
      </c>
      <c r="R470" s="12">
        <f t="shared" si="21"/>
        <v>3.2029173817114338</v>
      </c>
      <c r="S470" s="13">
        <f t="shared" si="22"/>
        <v>2.3887357832803873</v>
      </c>
      <c r="T470" s="13">
        <f t="shared" si="23"/>
        <v>0.81418159843104654</v>
      </c>
    </row>
    <row r="471" spans="1:20" x14ac:dyDescent="0.25">
      <c r="A471" s="36" t="s">
        <v>536</v>
      </c>
      <c r="B471" s="36">
        <v>2021</v>
      </c>
      <c r="C471" s="36">
        <v>1</v>
      </c>
      <c r="D471" s="36">
        <v>20</v>
      </c>
      <c r="E471" s="36">
        <v>13</v>
      </c>
      <c r="F471" s="36">
        <v>-8.6</v>
      </c>
      <c r="G471" s="36">
        <v>-7.8</v>
      </c>
      <c r="H471" s="36">
        <v>-7.89</v>
      </c>
      <c r="I471" s="36">
        <v>75</v>
      </c>
      <c r="J471" s="36">
        <v>81</v>
      </c>
      <c r="K471" s="36">
        <v>81</v>
      </c>
      <c r="L471" s="36">
        <v>994.3</v>
      </c>
      <c r="M471" s="36">
        <v>0</v>
      </c>
      <c r="N471" s="36">
        <v>135.87</v>
      </c>
      <c r="O471" s="36">
        <v>1.1200000000000001</v>
      </c>
      <c r="P471" s="36">
        <v>2.0099999999999998</v>
      </c>
      <c r="Q471" s="36">
        <v>3.76</v>
      </c>
      <c r="R471" s="12">
        <f t="shared" si="21"/>
        <v>3.3742928166973312</v>
      </c>
      <c r="S471" s="13">
        <f t="shared" si="22"/>
        <v>2.7331771815248382</v>
      </c>
      <c r="T471" s="13">
        <f t="shared" si="23"/>
        <v>0.64111563517249293</v>
      </c>
    </row>
    <row r="472" spans="1:20" x14ac:dyDescent="0.25">
      <c r="A472" s="36" t="s">
        <v>537</v>
      </c>
      <c r="B472" s="36">
        <v>2021</v>
      </c>
      <c r="C472" s="36">
        <v>1</v>
      </c>
      <c r="D472" s="36">
        <v>20</v>
      </c>
      <c r="E472" s="36">
        <v>14</v>
      </c>
      <c r="F472" s="36">
        <v>-7.9</v>
      </c>
      <c r="G472" s="36">
        <v>-7.5</v>
      </c>
      <c r="H472" s="36">
        <v>-7.6</v>
      </c>
      <c r="I472" s="36">
        <v>81</v>
      </c>
      <c r="J472" s="36">
        <v>85</v>
      </c>
      <c r="K472" s="36">
        <v>85</v>
      </c>
      <c r="L472" s="36">
        <v>993.78</v>
      </c>
      <c r="M472" s="36">
        <v>0</v>
      </c>
      <c r="N472" s="36">
        <v>131.62</v>
      </c>
      <c r="O472" s="36">
        <v>1.44</v>
      </c>
      <c r="P472" s="36">
        <v>2.06</v>
      </c>
      <c r="Q472" s="36">
        <v>3.4</v>
      </c>
      <c r="R472" s="12">
        <f t="shared" si="21"/>
        <v>3.4509666039500817</v>
      </c>
      <c r="S472" s="13">
        <f t="shared" si="22"/>
        <v>2.9333216133575695</v>
      </c>
      <c r="T472" s="13">
        <f t="shared" si="23"/>
        <v>0.51764499059251223</v>
      </c>
    </row>
    <row r="473" spans="1:20" x14ac:dyDescent="0.25">
      <c r="A473" s="36" t="s">
        <v>538</v>
      </c>
      <c r="B473" s="36">
        <v>2021</v>
      </c>
      <c r="C473" s="36">
        <v>1</v>
      </c>
      <c r="D473" s="36">
        <v>20</v>
      </c>
      <c r="E473" s="36">
        <v>15</v>
      </c>
      <c r="F473" s="36">
        <v>-7.6</v>
      </c>
      <c r="G473" s="36">
        <v>-7.2</v>
      </c>
      <c r="H473" s="36">
        <v>-7.3</v>
      </c>
      <c r="I473" s="36">
        <v>85</v>
      </c>
      <c r="J473" s="36">
        <v>87</v>
      </c>
      <c r="K473" s="36">
        <v>86.41</v>
      </c>
      <c r="L473" s="36">
        <v>993.4</v>
      </c>
      <c r="M473" s="36">
        <v>0</v>
      </c>
      <c r="N473" s="36">
        <v>133</v>
      </c>
      <c r="O473" s="36">
        <v>1.23</v>
      </c>
      <c r="P473" s="36">
        <v>2.62</v>
      </c>
      <c r="Q473" s="36">
        <v>3.65</v>
      </c>
      <c r="R473" s="12">
        <f t="shared" si="21"/>
        <v>3.5319118191092929</v>
      </c>
      <c r="S473" s="13">
        <f t="shared" si="22"/>
        <v>3.0519250028923399</v>
      </c>
      <c r="T473" s="13">
        <f t="shared" si="23"/>
        <v>0.47998681621695294</v>
      </c>
    </row>
    <row r="474" spans="1:20" x14ac:dyDescent="0.25">
      <c r="A474" s="36" t="s">
        <v>539</v>
      </c>
      <c r="B474" s="36">
        <v>2021</v>
      </c>
      <c r="C474" s="36">
        <v>1</v>
      </c>
      <c r="D474" s="36">
        <v>20</v>
      </c>
      <c r="E474" s="36">
        <v>16</v>
      </c>
      <c r="F474" s="36">
        <v>-7.4</v>
      </c>
      <c r="G474" s="36">
        <v>-7.3</v>
      </c>
      <c r="H474" s="36">
        <v>-7.4</v>
      </c>
      <c r="I474" s="36">
        <v>87</v>
      </c>
      <c r="J474" s="36">
        <v>91</v>
      </c>
      <c r="K474" s="36">
        <v>91</v>
      </c>
      <c r="L474" s="36">
        <v>992.9</v>
      </c>
      <c r="M474" s="36">
        <v>0</v>
      </c>
      <c r="N474" s="36">
        <v>157.29</v>
      </c>
      <c r="O474" s="36">
        <v>1.1599999999999999</v>
      </c>
      <c r="P474" s="36">
        <v>1.8</v>
      </c>
      <c r="Q474" s="36">
        <v>3.14</v>
      </c>
      <c r="R474" s="12">
        <f t="shared" si="21"/>
        <v>3.504744381751363</v>
      </c>
      <c r="S474" s="13">
        <f t="shared" si="22"/>
        <v>3.1893173873937406</v>
      </c>
      <c r="T474" s="13">
        <f t="shared" si="23"/>
        <v>0.31542699435762245</v>
      </c>
    </row>
    <row r="475" spans="1:20" x14ac:dyDescent="0.25">
      <c r="A475" s="36" t="s">
        <v>540</v>
      </c>
      <c r="B475" s="36">
        <v>2021</v>
      </c>
      <c r="C475" s="36">
        <v>1</v>
      </c>
      <c r="D475" s="36">
        <v>20</v>
      </c>
      <c r="E475" s="36">
        <v>17</v>
      </c>
      <c r="F475" s="36">
        <v>-7.5</v>
      </c>
      <c r="G475" s="36">
        <v>-7.3</v>
      </c>
      <c r="H475" s="36">
        <v>-7.5</v>
      </c>
      <c r="I475" s="36">
        <v>90</v>
      </c>
      <c r="J475" s="36">
        <v>91</v>
      </c>
      <c r="K475" s="36">
        <v>90</v>
      </c>
      <c r="L475" s="36">
        <v>992.5</v>
      </c>
      <c r="M475" s="36">
        <v>0</v>
      </c>
      <c r="N475" s="36">
        <v>132.66</v>
      </c>
      <c r="O475" s="36">
        <v>1.0900000000000001</v>
      </c>
      <c r="P475" s="36">
        <v>1.54</v>
      </c>
      <c r="Q475" s="36">
        <v>3.6</v>
      </c>
      <c r="R475" s="12">
        <f t="shared" si="21"/>
        <v>3.4777630125399894</v>
      </c>
      <c r="S475" s="13">
        <f t="shared" si="22"/>
        <v>3.1299867112859907</v>
      </c>
      <c r="T475" s="13">
        <f t="shared" si="23"/>
        <v>0.34777630125399872</v>
      </c>
    </row>
    <row r="476" spans="1:20" x14ac:dyDescent="0.25">
      <c r="A476" s="36" t="s">
        <v>541</v>
      </c>
      <c r="B476" s="36">
        <v>2021</v>
      </c>
      <c r="C476" s="36">
        <v>1</v>
      </c>
      <c r="D476" s="36">
        <v>20</v>
      </c>
      <c r="E476" s="36">
        <v>18</v>
      </c>
      <c r="F476" s="36">
        <v>-7.6</v>
      </c>
      <c r="G476" s="36">
        <v>-7.4</v>
      </c>
      <c r="H476" s="36">
        <v>-7.6</v>
      </c>
      <c r="I476" s="36">
        <v>88</v>
      </c>
      <c r="J476" s="36">
        <v>93</v>
      </c>
      <c r="K476" s="36">
        <v>93</v>
      </c>
      <c r="L476" s="36">
        <v>992.4</v>
      </c>
      <c r="M476" s="36">
        <v>0</v>
      </c>
      <c r="N476" s="36">
        <v>93.25</v>
      </c>
      <c r="O476" s="36">
        <v>0.81</v>
      </c>
      <c r="P476" s="36">
        <v>1.54</v>
      </c>
      <c r="Q476" s="36">
        <v>3.55</v>
      </c>
      <c r="R476" s="12">
        <f t="shared" ref="R476:R539" si="24">6.1*(10^((7.63*H476)/(242+H476)))</f>
        <v>3.4509666039500817</v>
      </c>
      <c r="S476" s="13">
        <f t="shared" ref="S476:S539" si="25">R476*(K476/100)</f>
        <v>3.2093989416735762</v>
      </c>
      <c r="T476" s="13">
        <f t="shared" ref="T476:T539" si="26">R476-S476</f>
        <v>0.2415676622765055</v>
      </c>
    </row>
    <row r="477" spans="1:20" x14ac:dyDescent="0.25">
      <c r="A477" s="36" t="s">
        <v>542</v>
      </c>
      <c r="B477" s="36">
        <v>2021</v>
      </c>
      <c r="C477" s="36">
        <v>1</v>
      </c>
      <c r="D477" s="36">
        <v>20</v>
      </c>
      <c r="E477" s="36">
        <v>19</v>
      </c>
      <c r="F477" s="36">
        <v>-7.7</v>
      </c>
      <c r="G477" s="36">
        <v>-7.4</v>
      </c>
      <c r="H477" s="36">
        <v>-7.4</v>
      </c>
      <c r="I477" s="36">
        <v>91</v>
      </c>
      <c r="J477" s="36">
        <v>93</v>
      </c>
      <c r="K477" s="36">
        <v>92</v>
      </c>
      <c r="L477" s="36">
        <v>992</v>
      </c>
      <c r="M477" s="36">
        <v>0</v>
      </c>
      <c r="N477" s="36">
        <v>171.41</v>
      </c>
      <c r="O477" s="36">
        <v>0.99</v>
      </c>
      <c r="P477" s="36">
        <v>1.7</v>
      </c>
      <c r="Q477" s="36">
        <v>4.58</v>
      </c>
      <c r="R477" s="12">
        <f t="shared" si="24"/>
        <v>3.504744381751363</v>
      </c>
      <c r="S477" s="13">
        <f t="shared" si="25"/>
        <v>3.2243648312112541</v>
      </c>
      <c r="T477" s="13">
        <f t="shared" si="26"/>
        <v>0.28037955054010899</v>
      </c>
    </row>
    <row r="478" spans="1:20" x14ac:dyDescent="0.25">
      <c r="A478" s="36" t="s">
        <v>543</v>
      </c>
      <c r="B478" s="36">
        <v>2021</v>
      </c>
      <c r="C478" s="36">
        <v>1</v>
      </c>
      <c r="D478" s="36">
        <v>20</v>
      </c>
      <c r="E478" s="36">
        <v>20</v>
      </c>
      <c r="F478" s="36">
        <v>-7.5</v>
      </c>
      <c r="G478" s="36">
        <v>-7</v>
      </c>
      <c r="H478" s="36">
        <v>-7</v>
      </c>
      <c r="I478" s="36">
        <v>90</v>
      </c>
      <c r="J478" s="36">
        <v>93</v>
      </c>
      <c r="K478" s="36">
        <v>90</v>
      </c>
      <c r="L478" s="36">
        <v>991.5</v>
      </c>
      <c r="M478" s="36">
        <v>0</v>
      </c>
      <c r="N478" s="36">
        <v>165.16</v>
      </c>
      <c r="O478" s="36">
        <v>0.92</v>
      </c>
      <c r="P478" s="36">
        <v>2.06</v>
      </c>
      <c r="Q478" s="36">
        <v>3.55</v>
      </c>
      <c r="R478" s="12">
        <f t="shared" si="24"/>
        <v>3.6145416984604237</v>
      </c>
      <c r="S478" s="13">
        <f t="shared" si="25"/>
        <v>3.2530875286143814</v>
      </c>
      <c r="T478" s="13">
        <f t="shared" si="26"/>
        <v>0.36145416984604228</v>
      </c>
    </row>
    <row r="479" spans="1:20" x14ac:dyDescent="0.25">
      <c r="A479" s="36" t="s">
        <v>544</v>
      </c>
      <c r="B479" s="36">
        <v>2021</v>
      </c>
      <c r="C479" s="36">
        <v>1</v>
      </c>
      <c r="D479" s="36">
        <v>20</v>
      </c>
      <c r="E479" s="36">
        <v>21</v>
      </c>
      <c r="F479" s="36">
        <v>-7.1</v>
      </c>
      <c r="G479" s="36">
        <v>-7</v>
      </c>
      <c r="H479" s="36">
        <v>-7</v>
      </c>
      <c r="I479" s="36">
        <v>89</v>
      </c>
      <c r="J479" s="36">
        <v>92</v>
      </c>
      <c r="K479" s="36">
        <v>92</v>
      </c>
      <c r="L479" s="36">
        <v>991.04</v>
      </c>
      <c r="M479" s="36">
        <v>0</v>
      </c>
      <c r="N479" s="36">
        <v>215.29</v>
      </c>
      <c r="O479" s="36">
        <v>0.98</v>
      </c>
      <c r="P479" s="36">
        <v>1.49</v>
      </c>
      <c r="Q479" s="36">
        <v>4.42</v>
      </c>
      <c r="R479" s="12">
        <f t="shared" si="24"/>
        <v>3.6145416984604237</v>
      </c>
      <c r="S479" s="13">
        <f t="shared" si="25"/>
        <v>3.32537836258359</v>
      </c>
      <c r="T479" s="13">
        <f t="shared" si="26"/>
        <v>0.28916333587683374</v>
      </c>
    </row>
    <row r="480" spans="1:20" x14ac:dyDescent="0.25">
      <c r="A480" s="36" t="s">
        <v>545</v>
      </c>
      <c r="B480" s="36">
        <v>2021</v>
      </c>
      <c r="C480" s="36">
        <v>1</v>
      </c>
      <c r="D480" s="36">
        <v>20</v>
      </c>
      <c r="E480" s="36">
        <v>22</v>
      </c>
      <c r="F480" s="36">
        <v>-7</v>
      </c>
      <c r="G480" s="36">
        <v>-6.6</v>
      </c>
      <c r="H480" s="36">
        <v>-6.6</v>
      </c>
      <c r="I480" s="36">
        <v>90</v>
      </c>
      <c r="J480" s="36">
        <v>92</v>
      </c>
      <c r="K480" s="36">
        <v>91.41</v>
      </c>
      <c r="L480" s="36">
        <v>990.67</v>
      </c>
      <c r="M480" s="36">
        <v>0</v>
      </c>
      <c r="N480" s="36">
        <v>191.91</v>
      </c>
      <c r="O480" s="36">
        <v>1.18</v>
      </c>
      <c r="P480" s="36">
        <v>2.2599999999999998</v>
      </c>
      <c r="Q480" s="36">
        <v>4.12</v>
      </c>
      <c r="R480" s="12">
        <f t="shared" si="24"/>
        <v>3.7273879885060848</v>
      </c>
      <c r="S480" s="13">
        <f t="shared" si="25"/>
        <v>3.4072053602934118</v>
      </c>
      <c r="T480" s="13">
        <f t="shared" si="26"/>
        <v>0.32018262821267296</v>
      </c>
    </row>
    <row r="481" spans="1:20" x14ac:dyDescent="0.25">
      <c r="A481" s="36" t="s">
        <v>546</v>
      </c>
      <c r="B481" s="36">
        <v>2021</v>
      </c>
      <c r="C481" s="36">
        <v>1</v>
      </c>
      <c r="D481" s="36">
        <v>20</v>
      </c>
      <c r="E481" s="36">
        <v>23</v>
      </c>
      <c r="F481" s="36">
        <v>-6.7</v>
      </c>
      <c r="G481" s="36">
        <v>-6.2</v>
      </c>
      <c r="H481" s="36">
        <v>-6.29</v>
      </c>
      <c r="I481" s="36">
        <v>92</v>
      </c>
      <c r="J481" s="36">
        <v>96</v>
      </c>
      <c r="K481" s="36">
        <v>96</v>
      </c>
      <c r="L481" s="36">
        <v>990.1</v>
      </c>
      <c r="M481" s="36">
        <v>0.25</v>
      </c>
      <c r="N481" s="36">
        <v>183.37</v>
      </c>
      <c r="O481" s="36">
        <v>1.04</v>
      </c>
      <c r="P481" s="36">
        <v>1.9</v>
      </c>
      <c r="Q481" s="36">
        <v>3.76</v>
      </c>
      <c r="R481" s="12">
        <f t="shared" si="24"/>
        <v>3.8169875121170302</v>
      </c>
      <c r="S481" s="13">
        <f t="shared" si="25"/>
        <v>3.664308011632349</v>
      </c>
      <c r="T481" s="13">
        <f t="shared" si="26"/>
        <v>0.15267950048468126</v>
      </c>
    </row>
    <row r="482" spans="1:20" x14ac:dyDescent="0.25">
      <c r="A482" s="36" t="s">
        <v>547</v>
      </c>
      <c r="B482" s="36">
        <v>2021</v>
      </c>
      <c r="C482" s="36">
        <v>1</v>
      </c>
      <c r="D482" s="36">
        <v>20</v>
      </c>
      <c r="E482" s="36">
        <v>24</v>
      </c>
      <c r="F482" s="36">
        <v>-6.3</v>
      </c>
      <c r="G482" s="36">
        <v>-5.6</v>
      </c>
      <c r="H482" s="36">
        <v>-5.6</v>
      </c>
      <c r="I482" s="36">
        <v>96</v>
      </c>
      <c r="J482" s="36">
        <v>99</v>
      </c>
      <c r="K482" s="36">
        <v>99</v>
      </c>
      <c r="L482" s="36">
        <v>989.58</v>
      </c>
      <c r="M482" s="36">
        <v>0</v>
      </c>
      <c r="N482" s="36">
        <v>161.75</v>
      </c>
      <c r="O482" s="36">
        <v>1.46</v>
      </c>
      <c r="P482" s="36">
        <v>2.98</v>
      </c>
      <c r="Q482" s="36">
        <v>3.55</v>
      </c>
      <c r="R482" s="14">
        <f t="shared" si="24"/>
        <v>4.0233270225356899</v>
      </c>
      <c r="S482" s="15">
        <f t="shared" si="25"/>
        <v>3.9830937523103329</v>
      </c>
      <c r="T482" s="15">
        <f t="shared" si="26"/>
        <v>4.0233270225356943E-2</v>
      </c>
    </row>
    <row r="483" spans="1:20" x14ac:dyDescent="0.25">
      <c r="A483" s="36" t="s">
        <v>548</v>
      </c>
      <c r="B483" s="36">
        <v>2021</v>
      </c>
      <c r="C483" s="36">
        <v>1</v>
      </c>
      <c r="D483" s="36">
        <v>21</v>
      </c>
      <c r="E483" s="36">
        <v>1</v>
      </c>
      <c r="F483" s="36">
        <v>-5.6</v>
      </c>
      <c r="G483" s="36">
        <v>-4.9000000000000004</v>
      </c>
      <c r="H483" s="36">
        <v>-4.9000000000000004</v>
      </c>
      <c r="I483" s="36">
        <v>99</v>
      </c>
      <c r="J483" s="36">
        <v>100</v>
      </c>
      <c r="K483" s="36">
        <v>100</v>
      </c>
      <c r="L483" s="36">
        <v>988.9</v>
      </c>
      <c r="M483" s="36">
        <v>0.26</v>
      </c>
      <c r="N483" s="36">
        <v>179.04</v>
      </c>
      <c r="O483" s="36">
        <v>0.87</v>
      </c>
      <c r="P483" s="36">
        <v>1.85</v>
      </c>
      <c r="Q483" s="36">
        <v>3.19</v>
      </c>
      <c r="R483" s="12">
        <f t="shared" si="24"/>
        <v>4.2427292068889146</v>
      </c>
      <c r="S483" s="13">
        <f t="shared" si="25"/>
        <v>4.2427292068889146</v>
      </c>
      <c r="T483" s="13">
        <f t="shared" si="26"/>
        <v>0</v>
      </c>
    </row>
    <row r="484" spans="1:20" x14ac:dyDescent="0.25">
      <c r="A484" s="36" t="s">
        <v>549</v>
      </c>
      <c r="B484" s="36">
        <v>2021</v>
      </c>
      <c r="C484" s="36">
        <v>1</v>
      </c>
      <c r="D484" s="36">
        <v>21</v>
      </c>
      <c r="E484" s="36">
        <v>2</v>
      </c>
      <c r="F484" s="36">
        <v>-4.9000000000000004</v>
      </c>
      <c r="G484" s="36">
        <v>-4</v>
      </c>
      <c r="H484" s="36">
        <v>-4.0599999999999996</v>
      </c>
      <c r="I484" s="36">
        <v>100</v>
      </c>
      <c r="J484" s="36">
        <v>100</v>
      </c>
      <c r="K484" s="36">
        <v>100</v>
      </c>
      <c r="L484" s="36">
        <v>988.22</v>
      </c>
      <c r="M484" s="36">
        <v>0.25</v>
      </c>
      <c r="N484" s="36">
        <v>202.95</v>
      </c>
      <c r="O484" s="36">
        <v>1.3</v>
      </c>
      <c r="P484" s="36">
        <v>2.42</v>
      </c>
      <c r="Q484" s="36">
        <v>4.17</v>
      </c>
      <c r="R484" s="12">
        <f t="shared" si="24"/>
        <v>4.5199974526873916</v>
      </c>
      <c r="S484" s="13">
        <f t="shared" si="25"/>
        <v>4.5199974526873916</v>
      </c>
      <c r="T484" s="13">
        <f t="shared" si="26"/>
        <v>0</v>
      </c>
    </row>
    <row r="485" spans="1:20" x14ac:dyDescent="0.25">
      <c r="A485" s="36" t="s">
        <v>550</v>
      </c>
      <c r="B485" s="36">
        <v>2021</v>
      </c>
      <c r="C485" s="36">
        <v>1</v>
      </c>
      <c r="D485" s="36">
        <v>21</v>
      </c>
      <c r="E485" s="36">
        <v>3</v>
      </c>
      <c r="F485" s="36">
        <v>-4</v>
      </c>
      <c r="G485" s="36">
        <v>-3</v>
      </c>
      <c r="H485" s="36">
        <v>-3</v>
      </c>
      <c r="I485" s="36">
        <v>100</v>
      </c>
      <c r="J485" s="36">
        <v>100</v>
      </c>
      <c r="K485" s="36">
        <v>100</v>
      </c>
      <c r="L485" s="36">
        <v>987.9</v>
      </c>
      <c r="M485" s="36">
        <v>0</v>
      </c>
      <c r="N485" s="36">
        <v>201.58</v>
      </c>
      <c r="O485" s="36">
        <v>1.44</v>
      </c>
      <c r="P485" s="36">
        <v>2.52</v>
      </c>
      <c r="Q485" s="36">
        <v>4.12</v>
      </c>
      <c r="R485" s="12">
        <f t="shared" si="24"/>
        <v>4.8927809907788538</v>
      </c>
      <c r="S485" s="13">
        <f t="shared" si="25"/>
        <v>4.8927809907788538</v>
      </c>
      <c r="T485" s="13">
        <f t="shared" si="26"/>
        <v>0</v>
      </c>
    </row>
    <row r="486" spans="1:20" x14ac:dyDescent="0.25">
      <c r="A486" s="36" t="s">
        <v>551</v>
      </c>
      <c r="B486" s="36">
        <v>2021</v>
      </c>
      <c r="C486" s="36">
        <v>1</v>
      </c>
      <c r="D486" s="36">
        <v>21</v>
      </c>
      <c r="E486" s="36">
        <v>4</v>
      </c>
      <c r="F486" s="36">
        <v>-3</v>
      </c>
      <c r="G486" s="36">
        <v>-1.8</v>
      </c>
      <c r="H486" s="36">
        <v>-1.8</v>
      </c>
      <c r="I486" s="36">
        <v>100</v>
      </c>
      <c r="J486" s="36">
        <v>100</v>
      </c>
      <c r="K486" s="36">
        <v>100</v>
      </c>
      <c r="L486" s="36">
        <v>987.46</v>
      </c>
      <c r="M486" s="36">
        <v>0</v>
      </c>
      <c r="N486" s="36">
        <v>182.58</v>
      </c>
      <c r="O486" s="36">
        <v>1.47</v>
      </c>
      <c r="P486" s="36">
        <v>4.17</v>
      </c>
      <c r="Q486" s="36">
        <v>4.22</v>
      </c>
      <c r="R486" s="12">
        <f t="shared" si="24"/>
        <v>5.3475208037261135</v>
      </c>
      <c r="S486" s="13">
        <f t="shared" si="25"/>
        <v>5.3475208037261135</v>
      </c>
      <c r="T486" s="13">
        <f t="shared" si="26"/>
        <v>0</v>
      </c>
    </row>
    <row r="487" spans="1:20" x14ac:dyDescent="0.25">
      <c r="A487" s="36" t="s">
        <v>552</v>
      </c>
      <c r="B487" s="36">
        <v>2021</v>
      </c>
      <c r="C487" s="36">
        <v>1</v>
      </c>
      <c r="D487" s="36">
        <v>21</v>
      </c>
      <c r="E487" s="36">
        <v>5</v>
      </c>
      <c r="F487" s="36">
        <v>-1.8</v>
      </c>
      <c r="G487" s="36">
        <v>-0.7</v>
      </c>
      <c r="H487" s="36">
        <v>-0.78</v>
      </c>
      <c r="I487" s="36">
        <v>100</v>
      </c>
      <c r="J487" s="36">
        <v>100</v>
      </c>
      <c r="K487" s="36">
        <v>100</v>
      </c>
      <c r="L487" s="36">
        <v>987.1</v>
      </c>
      <c r="M487" s="36">
        <v>0</v>
      </c>
      <c r="N487" s="36">
        <v>203.62</v>
      </c>
      <c r="O487" s="36">
        <v>1.07</v>
      </c>
      <c r="P487" s="36">
        <v>2.73</v>
      </c>
      <c r="Q487" s="36">
        <v>4.2699999999999996</v>
      </c>
      <c r="R487" s="12">
        <f t="shared" si="24"/>
        <v>5.7631211791342887</v>
      </c>
      <c r="S487" s="13">
        <f t="shared" si="25"/>
        <v>5.7631211791342887</v>
      </c>
      <c r="T487" s="13">
        <f t="shared" si="26"/>
        <v>0</v>
      </c>
    </row>
    <row r="488" spans="1:20" x14ac:dyDescent="0.25">
      <c r="A488" s="36" t="s">
        <v>553</v>
      </c>
      <c r="B488" s="36">
        <v>2021</v>
      </c>
      <c r="C488" s="36">
        <v>1</v>
      </c>
      <c r="D488" s="36">
        <v>21</v>
      </c>
      <c r="E488" s="36">
        <v>6</v>
      </c>
      <c r="F488" s="36">
        <v>-0.8</v>
      </c>
      <c r="G488" s="36">
        <v>0.2</v>
      </c>
      <c r="H488" s="36">
        <v>0.2</v>
      </c>
      <c r="I488" s="36">
        <v>100</v>
      </c>
      <c r="J488" s="36">
        <v>100</v>
      </c>
      <c r="K488" s="36">
        <v>100</v>
      </c>
      <c r="L488" s="36">
        <v>987.1</v>
      </c>
      <c r="M488" s="36">
        <v>0</v>
      </c>
      <c r="N488" s="36">
        <v>220.04</v>
      </c>
      <c r="O488" s="36">
        <v>0.93</v>
      </c>
      <c r="P488" s="36">
        <v>2.21</v>
      </c>
      <c r="Q488" s="36">
        <v>4.01</v>
      </c>
      <c r="R488" s="12">
        <f t="shared" si="24"/>
        <v>6.1891415160856722</v>
      </c>
      <c r="S488" s="13">
        <f t="shared" si="25"/>
        <v>6.1891415160856722</v>
      </c>
      <c r="T488" s="13">
        <f t="shared" si="26"/>
        <v>0</v>
      </c>
    </row>
    <row r="489" spans="1:20" x14ac:dyDescent="0.25">
      <c r="A489" s="36" t="s">
        <v>554</v>
      </c>
      <c r="B489" s="36">
        <v>2021</v>
      </c>
      <c r="C489" s="36">
        <v>1</v>
      </c>
      <c r="D489" s="36">
        <v>21</v>
      </c>
      <c r="E489" s="36">
        <v>7</v>
      </c>
      <c r="F489" s="36">
        <v>0.2</v>
      </c>
      <c r="G489" s="36">
        <v>0.8</v>
      </c>
      <c r="H489" s="36">
        <v>0.8</v>
      </c>
      <c r="I489" s="36">
        <v>100</v>
      </c>
      <c r="J489" s="36">
        <v>100</v>
      </c>
      <c r="K489" s="36">
        <v>100</v>
      </c>
      <c r="L489" s="36">
        <v>987.1</v>
      </c>
      <c r="M489" s="36">
        <v>0</v>
      </c>
      <c r="N489" s="36">
        <v>274.95</v>
      </c>
      <c r="O489" s="36">
        <v>0.8</v>
      </c>
      <c r="P489" s="36">
        <v>2.11</v>
      </c>
      <c r="Q489" s="36">
        <v>3.4</v>
      </c>
      <c r="R489" s="12">
        <f t="shared" si="24"/>
        <v>6.4635314743677075</v>
      </c>
      <c r="S489" s="13">
        <f t="shared" si="25"/>
        <v>6.4635314743677075</v>
      </c>
      <c r="T489" s="13">
        <f t="shared" si="26"/>
        <v>0</v>
      </c>
    </row>
    <row r="490" spans="1:20" x14ac:dyDescent="0.25">
      <c r="A490" s="36" t="s">
        <v>555</v>
      </c>
      <c r="B490" s="36">
        <v>2021</v>
      </c>
      <c r="C490" s="36">
        <v>1</v>
      </c>
      <c r="D490" s="36">
        <v>21</v>
      </c>
      <c r="E490" s="36">
        <v>8</v>
      </c>
      <c r="F490" s="36">
        <v>0.8</v>
      </c>
      <c r="G490" s="36">
        <v>1.3</v>
      </c>
      <c r="H490" s="36">
        <v>1.26</v>
      </c>
      <c r="I490" s="36">
        <v>100</v>
      </c>
      <c r="J490" s="36">
        <v>100</v>
      </c>
      <c r="K490" s="36">
        <v>100</v>
      </c>
      <c r="L490" s="36">
        <v>987.1</v>
      </c>
      <c r="M490" s="36">
        <v>0</v>
      </c>
      <c r="N490" s="36">
        <v>200.25</v>
      </c>
      <c r="O490" s="36">
        <v>1.94</v>
      </c>
      <c r="P490" s="36">
        <v>4.22</v>
      </c>
      <c r="Q490" s="36">
        <v>4.22</v>
      </c>
      <c r="R490" s="12">
        <f t="shared" si="24"/>
        <v>6.6811390800288732</v>
      </c>
      <c r="S490" s="13">
        <f t="shared" si="25"/>
        <v>6.6811390800288732</v>
      </c>
      <c r="T490" s="13">
        <f t="shared" si="26"/>
        <v>0</v>
      </c>
    </row>
    <row r="491" spans="1:20" x14ac:dyDescent="0.25">
      <c r="A491" s="36" t="s">
        <v>556</v>
      </c>
      <c r="B491" s="36">
        <v>2021</v>
      </c>
      <c r="C491" s="36">
        <v>1</v>
      </c>
      <c r="D491" s="36">
        <v>21</v>
      </c>
      <c r="E491" s="36">
        <v>9</v>
      </c>
      <c r="F491" s="36">
        <v>1.1000000000000001</v>
      </c>
      <c r="G491" s="36">
        <v>1.3</v>
      </c>
      <c r="H491" s="36">
        <v>1.3</v>
      </c>
      <c r="I491" s="36">
        <v>100</v>
      </c>
      <c r="J491" s="36">
        <v>100</v>
      </c>
      <c r="K491" s="36">
        <v>100</v>
      </c>
      <c r="L491" s="36">
        <v>987.6</v>
      </c>
      <c r="M491" s="36">
        <v>0</v>
      </c>
      <c r="N491" s="36">
        <v>186.5</v>
      </c>
      <c r="O491" s="36">
        <v>0.98</v>
      </c>
      <c r="P491" s="36">
        <v>2.83</v>
      </c>
      <c r="Q491" s="36">
        <v>4.2699999999999996</v>
      </c>
      <c r="R491" s="12">
        <f t="shared" si="24"/>
        <v>6.700364569033761</v>
      </c>
      <c r="S491" s="13">
        <f t="shared" si="25"/>
        <v>6.700364569033761</v>
      </c>
      <c r="T491" s="13">
        <f t="shared" si="26"/>
        <v>0</v>
      </c>
    </row>
    <row r="492" spans="1:20" x14ac:dyDescent="0.25">
      <c r="A492" s="36" t="s">
        <v>557</v>
      </c>
      <c r="B492" s="36">
        <v>2021</v>
      </c>
      <c r="C492" s="36">
        <v>1</v>
      </c>
      <c r="D492" s="36">
        <v>21</v>
      </c>
      <c r="E492" s="36">
        <v>10</v>
      </c>
      <c r="F492" s="36">
        <v>1.3</v>
      </c>
      <c r="G492" s="36">
        <v>1.7</v>
      </c>
      <c r="H492" s="36">
        <v>1.7</v>
      </c>
      <c r="I492" s="36">
        <v>97</v>
      </c>
      <c r="J492" s="36">
        <v>100</v>
      </c>
      <c r="K492" s="36">
        <v>97</v>
      </c>
      <c r="L492" s="36">
        <v>987.7</v>
      </c>
      <c r="M492" s="36">
        <v>0</v>
      </c>
      <c r="N492" s="36">
        <v>187.5</v>
      </c>
      <c r="O492" s="36">
        <v>0.96</v>
      </c>
      <c r="P492" s="36">
        <v>2.4700000000000002</v>
      </c>
      <c r="Q492" s="36">
        <v>4.17</v>
      </c>
      <c r="R492" s="12">
        <f t="shared" si="24"/>
        <v>6.8953308940140623</v>
      </c>
      <c r="S492" s="13">
        <f t="shared" si="25"/>
        <v>6.6884709671936404</v>
      </c>
      <c r="T492" s="13">
        <f t="shared" si="26"/>
        <v>0.20685992682042187</v>
      </c>
    </row>
    <row r="493" spans="1:20" x14ac:dyDescent="0.25">
      <c r="A493" s="36" t="s">
        <v>558</v>
      </c>
      <c r="B493" s="36">
        <v>2021</v>
      </c>
      <c r="C493" s="36">
        <v>1</v>
      </c>
      <c r="D493" s="36">
        <v>21</v>
      </c>
      <c r="E493" s="36">
        <v>11</v>
      </c>
      <c r="F493" s="36">
        <v>1.7</v>
      </c>
      <c r="G493" s="36">
        <v>2</v>
      </c>
      <c r="H493" s="36">
        <v>2</v>
      </c>
      <c r="I493" s="36">
        <v>94</v>
      </c>
      <c r="J493" s="36">
        <v>97</v>
      </c>
      <c r="K493" s="36">
        <v>94</v>
      </c>
      <c r="L493" s="36">
        <v>987.7</v>
      </c>
      <c r="M493" s="36">
        <v>0</v>
      </c>
      <c r="N493" s="36">
        <v>185.33</v>
      </c>
      <c r="O493" s="36">
        <v>1.52</v>
      </c>
      <c r="P493" s="36">
        <v>3.19</v>
      </c>
      <c r="Q493" s="36">
        <v>4.63</v>
      </c>
      <c r="R493" s="12">
        <f t="shared" si="24"/>
        <v>7.0448348839180355</v>
      </c>
      <c r="S493" s="13">
        <f t="shared" si="25"/>
        <v>6.6221447908829534</v>
      </c>
      <c r="T493" s="13">
        <f t="shared" si="26"/>
        <v>0.42269009303508209</v>
      </c>
    </row>
    <row r="494" spans="1:20" x14ac:dyDescent="0.25">
      <c r="A494" s="36" t="s">
        <v>559</v>
      </c>
      <c r="B494" s="36">
        <v>2021</v>
      </c>
      <c r="C494" s="36">
        <v>1</v>
      </c>
      <c r="D494" s="36">
        <v>21</v>
      </c>
      <c r="E494" s="36">
        <v>12</v>
      </c>
      <c r="F494" s="36">
        <v>2</v>
      </c>
      <c r="G494" s="36">
        <v>2.2999999999999998</v>
      </c>
      <c r="H494" s="36">
        <v>2.2999999999999998</v>
      </c>
      <c r="I494" s="36">
        <v>92</v>
      </c>
      <c r="J494" s="36">
        <v>94</v>
      </c>
      <c r="K494" s="36">
        <v>93</v>
      </c>
      <c r="L494" s="36">
        <v>987.7</v>
      </c>
      <c r="M494" s="36">
        <v>0</v>
      </c>
      <c r="N494" s="36">
        <v>198.54</v>
      </c>
      <c r="O494" s="36">
        <v>1.33</v>
      </c>
      <c r="P494" s="36">
        <v>3.04</v>
      </c>
      <c r="Q494" s="36">
        <v>4.68</v>
      </c>
      <c r="R494" s="12">
        <f t="shared" si="24"/>
        <v>7.1972012365314741</v>
      </c>
      <c r="S494" s="13">
        <f t="shared" si="25"/>
        <v>6.6933971499742713</v>
      </c>
      <c r="T494" s="13">
        <f t="shared" si="26"/>
        <v>0.50380408655720288</v>
      </c>
    </row>
    <row r="495" spans="1:20" x14ac:dyDescent="0.25">
      <c r="A495" s="36" t="s">
        <v>560</v>
      </c>
      <c r="B495" s="36">
        <v>2021</v>
      </c>
      <c r="C495" s="36">
        <v>1</v>
      </c>
      <c r="D495" s="36">
        <v>21</v>
      </c>
      <c r="E495" s="36">
        <v>13</v>
      </c>
      <c r="F495" s="36">
        <v>2.2999999999999998</v>
      </c>
      <c r="G495" s="36">
        <v>2.7</v>
      </c>
      <c r="H495" s="36">
        <v>2.5</v>
      </c>
      <c r="I495" s="36">
        <v>91</v>
      </c>
      <c r="J495" s="36">
        <v>93</v>
      </c>
      <c r="K495" s="36">
        <v>92</v>
      </c>
      <c r="L495" s="36">
        <v>987.28</v>
      </c>
      <c r="M495" s="36">
        <v>0</v>
      </c>
      <c r="N495" s="36">
        <v>214.83</v>
      </c>
      <c r="O495" s="36">
        <v>1.17</v>
      </c>
      <c r="P495" s="36">
        <v>3.19</v>
      </c>
      <c r="Q495" s="36">
        <v>3.6</v>
      </c>
      <c r="R495" s="12">
        <f t="shared" si="24"/>
        <v>7.3003922423278249</v>
      </c>
      <c r="S495" s="13">
        <f t="shared" si="25"/>
        <v>6.716360862941599</v>
      </c>
      <c r="T495" s="13">
        <f t="shared" si="26"/>
        <v>0.58403137938622596</v>
      </c>
    </row>
    <row r="496" spans="1:20" x14ac:dyDescent="0.25">
      <c r="A496" s="36" t="s">
        <v>561</v>
      </c>
      <c r="B496" s="36">
        <v>2021</v>
      </c>
      <c r="C496" s="36">
        <v>1</v>
      </c>
      <c r="D496" s="36">
        <v>21</v>
      </c>
      <c r="E496" s="36">
        <v>14</v>
      </c>
      <c r="F496" s="36">
        <v>2.2999999999999998</v>
      </c>
      <c r="G496" s="36">
        <v>2.6</v>
      </c>
      <c r="H496" s="36">
        <v>2.34</v>
      </c>
      <c r="I496" s="36">
        <v>91</v>
      </c>
      <c r="J496" s="36">
        <v>92</v>
      </c>
      <c r="K496" s="36">
        <v>92</v>
      </c>
      <c r="L496" s="36">
        <v>987</v>
      </c>
      <c r="M496" s="36">
        <v>0</v>
      </c>
      <c r="N496" s="36">
        <v>203.91</v>
      </c>
      <c r="O496" s="36">
        <v>1.52</v>
      </c>
      <c r="P496" s="36">
        <v>2.52</v>
      </c>
      <c r="Q496" s="36">
        <v>4.4800000000000004</v>
      </c>
      <c r="R496" s="12">
        <f t="shared" si="24"/>
        <v>7.2177355411337016</v>
      </c>
      <c r="S496" s="13">
        <f t="shared" si="25"/>
        <v>6.6403166978430059</v>
      </c>
      <c r="T496" s="13">
        <f t="shared" si="26"/>
        <v>0.5774188432906957</v>
      </c>
    </row>
    <row r="497" spans="1:20" x14ac:dyDescent="0.25">
      <c r="A497" s="36" t="s">
        <v>562</v>
      </c>
      <c r="B497" s="36">
        <v>2021</v>
      </c>
      <c r="C497" s="36">
        <v>1</v>
      </c>
      <c r="D497" s="36">
        <v>21</v>
      </c>
      <c r="E497" s="36">
        <v>15</v>
      </c>
      <c r="F497" s="36">
        <v>2.2000000000000002</v>
      </c>
      <c r="G497" s="36">
        <v>2.4</v>
      </c>
      <c r="H497" s="36">
        <v>2.25</v>
      </c>
      <c r="I497" s="36">
        <v>92</v>
      </c>
      <c r="J497" s="36">
        <v>93</v>
      </c>
      <c r="K497" s="36">
        <v>92.75</v>
      </c>
      <c r="L497" s="36">
        <v>987.03</v>
      </c>
      <c r="M497" s="36">
        <v>0</v>
      </c>
      <c r="N497" s="36">
        <v>133.08000000000001</v>
      </c>
      <c r="O497" s="36">
        <v>1.34</v>
      </c>
      <c r="P497" s="36">
        <v>3.14</v>
      </c>
      <c r="Q497" s="36">
        <v>4.01</v>
      </c>
      <c r="R497" s="12">
        <f t="shared" si="24"/>
        <v>7.1716060780173185</v>
      </c>
      <c r="S497" s="13">
        <f t="shared" si="25"/>
        <v>6.6516646373610628</v>
      </c>
      <c r="T497" s="13">
        <f t="shared" si="26"/>
        <v>0.51994144065625569</v>
      </c>
    </row>
    <row r="498" spans="1:20" x14ac:dyDescent="0.25">
      <c r="A498" s="36" t="s">
        <v>563</v>
      </c>
      <c r="B498" s="36">
        <v>2021</v>
      </c>
      <c r="C498" s="36">
        <v>1</v>
      </c>
      <c r="D498" s="36">
        <v>21</v>
      </c>
      <c r="E498" s="36">
        <v>16</v>
      </c>
      <c r="F498" s="36">
        <v>2.2000000000000002</v>
      </c>
      <c r="G498" s="36">
        <v>2.2999999999999998</v>
      </c>
      <c r="H498" s="36">
        <v>2.2999999999999998</v>
      </c>
      <c r="I498" s="36">
        <v>92</v>
      </c>
      <c r="J498" s="36">
        <v>93</v>
      </c>
      <c r="K498" s="36">
        <v>93</v>
      </c>
      <c r="L498" s="36">
        <v>987.1</v>
      </c>
      <c r="M498" s="36">
        <v>0</v>
      </c>
      <c r="N498" s="36">
        <v>181.7</v>
      </c>
      <c r="O498" s="36">
        <v>1.23</v>
      </c>
      <c r="P498" s="36">
        <v>3.09</v>
      </c>
      <c r="Q498" s="36">
        <v>4.42</v>
      </c>
      <c r="R498" s="12">
        <f t="shared" si="24"/>
        <v>7.1972012365314741</v>
      </c>
      <c r="S498" s="13">
        <f t="shared" si="25"/>
        <v>6.6933971499742713</v>
      </c>
      <c r="T498" s="13">
        <f t="shared" si="26"/>
        <v>0.50380408655720288</v>
      </c>
    </row>
    <row r="499" spans="1:20" x14ac:dyDescent="0.25">
      <c r="A499" s="36" t="s">
        <v>564</v>
      </c>
      <c r="B499" s="36">
        <v>2021</v>
      </c>
      <c r="C499" s="36">
        <v>1</v>
      </c>
      <c r="D499" s="36">
        <v>21</v>
      </c>
      <c r="E499" s="36">
        <v>17</v>
      </c>
      <c r="F499" s="36">
        <v>2.2000000000000002</v>
      </c>
      <c r="G499" s="36">
        <v>2.4</v>
      </c>
      <c r="H499" s="36">
        <v>2.33</v>
      </c>
      <c r="I499" s="36">
        <v>93</v>
      </c>
      <c r="J499" s="36">
        <v>94</v>
      </c>
      <c r="K499" s="36">
        <v>93.91</v>
      </c>
      <c r="L499" s="36">
        <v>987.15</v>
      </c>
      <c r="M499" s="36">
        <v>0</v>
      </c>
      <c r="N499" s="36">
        <v>203.62</v>
      </c>
      <c r="O499" s="36">
        <v>1.49</v>
      </c>
      <c r="P499" s="36">
        <v>3.7</v>
      </c>
      <c r="Q499" s="36">
        <v>3.81</v>
      </c>
      <c r="R499" s="12">
        <f t="shared" si="24"/>
        <v>7.2125971098067101</v>
      </c>
      <c r="S499" s="13">
        <f t="shared" si="25"/>
        <v>6.773349945819481</v>
      </c>
      <c r="T499" s="13">
        <f t="shared" si="26"/>
        <v>0.43924716398722907</v>
      </c>
    </row>
    <row r="500" spans="1:20" x14ac:dyDescent="0.25">
      <c r="A500" s="36" t="s">
        <v>565</v>
      </c>
      <c r="B500" s="36">
        <v>2021</v>
      </c>
      <c r="C500" s="36">
        <v>1</v>
      </c>
      <c r="D500" s="36">
        <v>21</v>
      </c>
      <c r="E500" s="36">
        <v>18</v>
      </c>
      <c r="F500" s="36">
        <v>2.1</v>
      </c>
      <c r="G500" s="36">
        <v>2.4</v>
      </c>
      <c r="H500" s="36">
        <v>2.1</v>
      </c>
      <c r="I500" s="36">
        <v>94</v>
      </c>
      <c r="J500" s="36">
        <v>96</v>
      </c>
      <c r="K500" s="36">
        <v>95.91</v>
      </c>
      <c r="L500" s="36">
        <v>987.23</v>
      </c>
      <c r="M500" s="36">
        <v>0</v>
      </c>
      <c r="N500" s="36">
        <v>149.37</v>
      </c>
      <c r="O500" s="36">
        <v>1.08</v>
      </c>
      <c r="P500" s="36">
        <v>2.21</v>
      </c>
      <c r="Q500" s="36">
        <v>3.24</v>
      </c>
      <c r="R500" s="12">
        <f t="shared" si="24"/>
        <v>7.0953033146671194</v>
      </c>
      <c r="S500" s="13">
        <f t="shared" si="25"/>
        <v>6.8051054090972336</v>
      </c>
      <c r="T500" s="13">
        <f t="shared" si="26"/>
        <v>0.29019790556988578</v>
      </c>
    </row>
    <row r="501" spans="1:20" x14ac:dyDescent="0.25">
      <c r="A501" s="36" t="s">
        <v>566</v>
      </c>
      <c r="B501" s="36">
        <v>2021</v>
      </c>
      <c r="C501" s="36">
        <v>1</v>
      </c>
      <c r="D501" s="36">
        <v>21</v>
      </c>
      <c r="E501" s="36">
        <v>19</v>
      </c>
      <c r="F501" s="36">
        <v>2.1</v>
      </c>
      <c r="G501" s="36">
        <v>2.2999999999999998</v>
      </c>
      <c r="H501" s="36">
        <v>2.2000000000000002</v>
      </c>
      <c r="I501" s="36">
        <v>96</v>
      </c>
      <c r="J501" s="36">
        <v>96</v>
      </c>
      <c r="K501" s="36">
        <v>96</v>
      </c>
      <c r="L501" s="36">
        <v>987.2</v>
      </c>
      <c r="M501" s="36">
        <v>0</v>
      </c>
      <c r="N501" s="36">
        <v>196.87</v>
      </c>
      <c r="O501" s="36">
        <v>1.34</v>
      </c>
      <c r="P501" s="36">
        <v>3.34</v>
      </c>
      <c r="Q501" s="36">
        <v>4.0599999999999996</v>
      </c>
      <c r="R501" s="12">
        <f t="shared" si="24"/>
        <v>7.1460915173290998</v>
      </c>
      <c r="S501" s="13">
        <f t="shared" si="25"/>
        <v>6.8602478566359357</v>
      </c>
      <c r="T501" s="13">
        <f t="shared" si="26"/>
        <v>0.28584366069316403</v>
      </c>
    </row>
    <row r="502" spans="1:20" x14ac:dyDescent="0.25">
      <c r="A502" s="36" t="s">
        <v>567</v>
      </c>
      <c r="B502" s="36">
        <v>2021</v>
      </c>
      <c r="C502" s="36">
        <v>1</v>
      </c>
      <c r="D502" s="36">
        <v>21</v>
      </c>
      <c r="E502" s="36">
        <v>20</v>
      </c>
      <c r="F502" s="36">
        <v>2.2000000000000002</v>
      </c>
      <c r="G502" s="36">
        <v>2.5</v>
      </c>
      <c r="H502" s="36">
        <v>2.4</v>
      </c>
      <c r="I502" s="36">
        <v>96</v>
      </c>
      <c r="J502" s="36">
        <v>96</v>
      </c>
      <c r="K502" s="36">
        <v>96</v>
      </c>
      <c r="L502" s="36">
        <v>986.77</v>
      </c>
      <c r="M502" s="36">
        <v>0</v>
      </c>
      <c r="N502" s="36">
        <v>136.94999999999999</v>
      </c>
      <c r="O502" s="36">
        <v>0.91</v>
      </c>
      <c r="P502" s="36">
        <v>1.39</v>
      </c>
      <c r="Q502" s="36">
        <v>4.17</v>
      </c>
      <c r="R502" s="12">
        <f t="shared" si="24"/>
        <v>7.2486342247484759</v>
      </c>
      <c r="S502" s="13">
        <f t="shared" si="25"/>
        <v>6.9586888557585365</v>
      </c>
      <c r="T502" s="13">
        <f t="shared" si="26"/>
        <v>0.28994536898993939</v>
      </c>
    </row>
    <row r="503" spans="1:20" x14ac:dyDescent="0.25">
      <c r="A503" s="36" t="s">
        <v>568</v>
      </c>
      <c r="B503" s="36">
        <v>2021</v>
      </c>
      <c r="C503" s="36">
        <v>1</v>
      </c>
      <c r="D503" s="36">
        <v>21</v>
      </c>
      <c r="E503" s="36">
        <v>21</v>
      </c>
      <c r="F503" s="36">
        <v>2.2999999999999998</v>
      </c>
      <c r="G503" s="36">
        <v>2.5</v>
      </c>
      <c r="H503" s="36">
        <v>2.4</v>
      </c>
      <c r="I503" s="36">
        <v>96</v>
      </c>
      <c r="J503" s="36">
        <v>97</v>
      </c>
      <c r="K503" s="36">
        <v>96</v>
      </c>
      <c r="L503" s="36">
        <v>986.7</v>
      </c>
      <c r="M503" s="36">
        <v>0</v>
      </c>
      <c r="N503" s="36">
        <v>192.54</v>
      </c>
      <c r="O503" s="36">
        <v>1.74</v>
      </c>
      <c r="P503" s="36">
        <v>3.04</v>
      </c>
      <c r="Q503" s="36">
        <v>4.68</v>
      </c>
      <c r="R503" s="12">
        <f t="shared" si="24"/>
        <v>7.2486342247484759</v>
      </c>
      <c r="S503" s="13">
        <f t="shared" si="25"/>
        <v>6.9586888557585365</v>
      </c>
      <c r="T503" s="13">
        <f t="shared" si="26"/>
        <v>0.28994536898993939</v>
      </c>
    </row>
    <row r="504" spans="1:20" x14ac:dyDescent="0.25">
      <c r="A504" s="36" t="s">
        <v>569</v>
      </c>
      <c r="B504" s="36">
        <v>2021</v>
      </c>
      <c r="C504" s="36">
        <v>1</v>
      </c>
      <c r="D504" s="36">
        <v>21</v>
      </c>
      <c r="E504" s="36">
        <v>22</v>
      </c>
      <c r="F504" s="36">
        <v>2.4</v>
      </c>
      <c r="G504" s="36">
        <v>2.6</v>
      </c>
      <c r="H504" s="36">
        <v>2.6</v>
      </c>
      <c r="I504" s="36">
        <v>94</v>
      </c>
      <c r="J504" s="36">
        <v>96</v>
      </c>
      <c r="K504" s="36">
        <v>95</v>
      </c>
      <c r="L504" s="36">
        <v>986.65</v>
      </c>
      <c r="M504" s="36">
        <v>0</v>
      </c>
      <c r="N504" s="36">
        <v>170.33</v>
      </c>
      <c r="O504" s="36">
        <v>1.53</v>
      </c>
      <c r="P504" s="36">
        <v>2.68</v>
      </c>
      <c r="Q504" s="36">
        <v>5.09</v>
      </c>
      <c r="R504" s="12">
        <f t="shared" si="24"/>
        <v>7.3524770575175173</v>
      </c>
      <c r="S504" s="13">
        <f t="shared" si="25"/>
        <v>6.9848532046416407</v>
      </c>
      <c r="T504" s="13">
        <f t="shared" si="26"/>
        <v>0.36762385287587662</v>
      </c>
    </row>
    <row r="505" spans="1:20" x14ac:dyDescent="0.25">
      <c r="A505" s="36" t="s">
        <v>570</v>
      </c>
      <c r="B505" s="36">
        <v>2021</v>
      </c>
      <c r="C505" s="36">
        <v>1</v>
      </c>
      <c r="D505" s="36">
        <v>21</v>
      </c>
      <c r="E505" s="36">
        <v>23</v>
      </c>
      <c r="F505" s="36">
        <v>2.4</v>
      </c>
      <c r="G505" s="36">
        <v>2.6</v>
      </c>
      <c r="H505" s="36">
        <v>2.48</v>
      </c>
      <c r="I505" s="36">
        <v>94</v>
      </c>
      <c r="J505" s="36">
        <v>95</v>
      </c>
      <c r="K505" s="36">
        <v>95</v>
      </c>
      <c r="L505" s="36">
        <v>986.7</v>
      </c>
      <c r="M505" s="36">
        <v>0</v>
      </c>
      <c r="N505" s="36">
        <v>199.75</v>
      </c>
      <c r="O505" s="36">
        <v>1.52</v>
      </c>
      <c r="P505" s="36">
        <v>3.45</v>
      </c>
      <c r="Q505" s="36">
        <v>4.63</v>
      </c>
      <c r="R505" s="12">
        <f t="shared" si="24"/>
        <v>7.2900145517010433</v>
      </c>
      <c r="S505" s="13">
        <f t="shared" si="25"/>
        <v>6.925513824115991</v>
      </c>
      <c r="T505" s="13">
        <f t="shared" si="26"/>
        <v>0.36450072758505225</v>
      </c>
    </row>
    <row r="506" spans="1:20" x14ac:dyDescent="0.25">
      <c r="A506" s="36" t="s">
        <v>571</v>
      </c>
      <c r="B506" s="36">
        <v>2021</v>
      </c>
      <c r="C506" s="36">
        <v>1</v>
      </c>
      <c r="D506" s="36">
        <v>21</v>
      </c>
      <c r="E506" s="36">
        <v>24</v>
      </c>
      <c r="F506" s="36">
        <v>2.2999999999999998</v>
      </c>
      <c r="G506" s="36">
        <v>2.5</v>
      </c>
      <c r="H506" s="36">
        <v>2.5</v>
      </c>
      <c r="I506" s="36">
        <v>95</v>
      </c>
      <c r="J506" s="36">
        <v>96</v>
      </c>
      <c r="K506" s="36">
        <v>95</v>
      </c>
      <c r="L506" s="36">
        <v>986.48</v>
      </c>
      <c r="M506" s="36">
        <v>0</v>
      </c>
      <c r="N506" s="36">
        <v>157.94999999999999</v>
      </c>
      <c r="O506" s="36">
        <v>1.52</v>
      </c>
      <c r="P506" s="36">
        <v>2.83</v>
      </c>
      <c r="Q506" s="36">
        <v>4.68</v>
      </c>
      <c r="R506" s="14">
        <f t="shared" si="24"/>
        <v>7.3003922423278249</v>
      </c>
      <c r="S506" s="15">
        <f t="shared" si="25"/>
        <v>6.9353726302114334</v>
      </c>
      <c r="T506" s="15">
        <f t="shared" si="26"/>
        <v>0.36501961211639156</v>
      </c>
    </row>
    <row r="507" spans="1:20" x14ac:dyDescent="0.25">
      <c r="A507" s="36" t="s">
        <v>572</v>
      </c>
      <c r="B507" s="36">
        <v>2021</v>
      </c>
      <c r="C507" s="36">
        <v>1</v>
      </c>
      <c r="D507" s="36">
        <v>22</v>
      </c>
      <c r="E507" s="36">
        <v>1</v>
      </c>
      <c r="F507" s="36">
        <v>2.2000000000000002</v>
      </c>
      <c r="G507" s="36">
        <v>2.8</v>
      </c>
      <c r="H507" s="36">
        <v>2.27</v>
      </c>
      <c r="I507" s="36">
        <v>92</v>
      </c>
      <c r="J507" s="36">
        <v>95</v>
      </c>
      <c r="K507" s="36">
        <v>94</v>
      </c>
      <c r="L507" s="36">
        <v>986.18</v>
      </c>
      <c r="M507" s="36">
        <v>0</v>
      </c>
      <c r="N507" s="36">
        <v>203.91</v>
      </c>
      <c r="O507" s="36">
        <v>1.19</v>
      </c>
      <c r="P507" s="36">
        <v>2.78</v>
      </c>
      <c r="Q507" s="36">
        <v>4.7300000000000004</v>
      </c>
      <c r="R507" s="12">
        <f t="shared" si="24"/>
        <v>7.1818344574138191</v>
      </c>
      <c r="S507" s="13">
        <f t="shared" si="25"/>
        <v>6.7509243899689899</v>
      </c>
      <c r="T507" s="13">
        <f t="shared" si="26"/>
        <v>0.43091006744482918</v>
      </c>
    </row>
    <row r="508" spans="1:20" x14ac:dyDescent="0.25">
      <c r="A508" s="36" t="s">
        <v>573</v>
      </c>
      <c r="B508" s="36">
        <v>2021</v>
      </c>
      <c r="C508" s="36">
        <v>1</v>
      </c>
      <c r="D508" s="36">
        <v>22</v>
      </c>
      <c r="E508" s="36">
        <v>2</v>
      </c>
      <c r="F508" s="36">
        <v>1.9</v>
      </c>
      <c r="G508" s="36">
        <v>2.2999999999999998</v>
      </c>
      <c r="H508" s="36">
        <v>2.04</v>
      </c>
      <c r="I508" s="36">
        <v>94</v>
      </c>
      <c r="J508" s="36">
        <v>96</v>
      </c>
      <c r="K508" s="36">
        <v>95.08</v>
      </c>
      <c r="L508" s="36">
        <v>986.08</v>
      </c>
      <c r="M508" s="36">
        <v>0</v>
      </c>
      <c r="N508" s="36">
        <v>207.5</v>
      </c>
      <c r="O508" s="36">
        <v>1.21</v>
      </c>
      <c r="P508" s="36">
        <v>2.31</v>
      </c>
      <c r="Q508" s="36">
        <v>2.98</v>
      </c>
      <c r="R508" s="12">
        <f t="shared" si="24"/>
        <v>7.0649839949186575</v>
      </c>
      <c r="S508" s="13">
        <f t="shared" si="25"/>
        <v>6.717386782368659</v>
      </c>
      <c r="T508" s="13">
        <f t="shared" si="26"/>
        <v>0.34759721254999842</v>
      </c>
    </row>
    <row r="509" spans="1:20" x14ac:dyDescent="0.25">
      <c r="A509" s="36" t="s">
        <v>574</v>
      </c>
      <c r="B509" s="36">
        <v>2021</v>
      </c>
      <c r="C509" s="36">
        <v>1</v>
      </c>
      <c r="D509" s="36">
        <v>22</v>
      </c>
      <c r="E509" s="36">
        <v>3</v>
      </c>
      <c r="F509" s="36">
        <v>1.6</v>
      </c>
      <c r="G509" s="36">
        <v>2.1</v>
      </c>
      <c r="H509" s="36">
        <v>1.68</v>
      </c>
      <c r="I509" s="36">
        <v>95</v>
      </c>
      <c r="J509" s="36">
        <v>97</v>
      </c>
      <c r="K509" s="36">
        <v>97</v>
      </c>
      <c r="L509" s="36">
        <v>986</v>
      </c>
      <c r="M509" s="36">
        <v>0</v>
      </c>
      <c r="N509" s="36">
        <v>183.5</v>
      </c>
      <c r="O509" s="36">
        <v>1.06</v>
      </c>
      <c r="P509" s="36">
        <v>2.0099999999999998</v>
      </c>
      <c r="Q509" s="36">
        <v>3.24</v>
      </c>
      <c r="R509" s="12">
        <f t="shared" si="24"/>
        <v>6.885464592329205</v>
      </c>
      <c r="S509" s="13">
        <f t="shared" si="25"/>
        <v>6.678900654559329</v>
      </c>
      <c r="T509" s="13">
        <f t="shared" si="26"/>
        <v>0.20656393776987603</v>
      </c>
    </row>
    <row r="510" spans="1:20" x14ac:dyDescent="0.25">
      <c r="A510" s="36" t="s">
        <v>575</v>
      </c>
      <c r="B510" s="36">
        <v>2021</v>
      </c>
      <c r="C510" s="36">
        <v>1</v>
      </c>
      <c r="D510" s="36">
        <v>22</v>
      </c>
      <c r="E510" s="36">
        <v>4</v>
      </c>
      <c r="F510" s="36">
        <v>1.5</v>
      </c>
      <c r="G510" s="36">
        <v>1.7</v>
      </c>
      <c r="H510" s="36">
        <v>1.5</v>
      </c>
      <c r="I510" s="36">
        <v>97</v>
      </c>
      <c r="J510" s="36">
        <v>97</v>
      </c>
      <c r="K510" s="36">
        <v>97</v>
      </c>
      <c r="L510" s="36">
        <v>985.6</v>
      </c>
      <c r="M510" s="36">
        <v>0</v>
      </c>
      <c r="N510" s="36">
        <v>197.75</v>
      </c>
      <c r="O510" s="36">
        <v>0.84</v>
      </c>
      <c r="P510" s="36">
        <v>1.7</v>
      </c>
      <c r="Q510" s="36">
        <v>3.4</v>
      </c>
      <c r="R510" s="12">
        <f t="shared" si="24"/>
        <v>6.7972287928165169</v>
      </c>
      <c r="S510" s="13">
        <f t="shared" si="25"/>
        <v>6.593311929032021</v>
      </c>
      <c r="T510" s="13">
        <f t="shared" si="26"/>
        <v>0.20391686378449592</v>
      </c>
    </row>
    <row r="511" spans="1:20" x14ac:dyDescent="0.25">
      <c r="A511" s="36" t="s">
        <v>576</v>
      </c>
      <c r="B511" s="36">
        <v>2021</v>
      </c>
      <c r="C511" s="36">
        <v>1</v>
      </c>
      <c r="D511" s="36">
        <v>22</v>
      </c>
      <c r="E511" s="36">
        <v>5</v>
      </c>
      <c r="F511" s="36">
        <v>1.1000000000000001</v>
      </c>
      <c r="G511" s="36">
        <v>1.5</v>
      </c>
      <c r="H511" s="36">
        <v>1.1000000000000001</v>
      </c>
      <c r="I511" s="36">
        <v>97</v>
      </c>
      <c r="J511" s="36">
        <v>98</v>
      </c>
      <c r="K511" s="36">
        <v>98</v>
      </c>
      <c r="L511" s="36">
        <v>985.3</v>
      </c>
      <c r="M511" s="36">
        <v>0</v>
      </c>
      <c r="N511" s="36">
        <v>221.04</v>
      </c>
      <c r="O511" s="36">
        <v>1.45</v>
      </c>
      <c r="P511" s="36">
        <v>3.24</v>
      </c>
      <c r="Q511" s="36">
        <v>3.76</v>
      </c>
      <c r="R511" s="12">
        <f t="shared" si="24"/>
        <v>6.6047247295949072</v>
      </c>
      <c r="S511" s="13">
        <f t="shared" si="25"/>
        <v>6.4726302350030087</v>
      </c>
      <c r="T511" s="13">
        <f t="shared" si="26"/>
        <v>0.13209449459189848</v>
      </c>
    </row>
    <row r="512" spans="1:20" x14ac:dyDescent="0.25">
      <c r="A512" s="36" t="s">
        <v>577</v>
      </c>
      <c r="B512" s="36">
        <v>2021</v>
      </c>
      <c r="C512" s="36">
        <v>1</v>
      </c>
      <c r="D512" s="36">
        <v>22</v>
      </c>
      <c r="E512" s="36">
        <v>6</v>
      </c>
      <c r="F512" s="36">
        <v>0.9</v>
      </c>
      <c r="G512" s="36">
        <v>1.2</v>
      </c>
      <c r="H512" s="36">
        <v>0.9</v>
      </c>
      <c r="I512" s="36">
        <v>98</v>
      </c>
      <c r="J512" s="36">
        <v>99</v>
      </c>
      <c r="K512" s="36">
        <v>99</v>
      </c>
      <c r="L512" s="36">
        <v>984.77</v>
      </c>
      <c r="M512" s="36">
        <v>0</v>
      </c>
      <c r="N512" s="36">
        <v>153.54</v>
      </c>
      <c r="O512" s="36">
        <v>0.83</v>
      </c>
      <c r="P512" s="36">
        <v>1.44</v>
      </c>
      <c r="Q512" s="36">
        <v>2.93</v>
      </c>
      <c r="R512" s="12">
        <f t="shared" si="24"/>
        <v>6.5102959031651961</v>
      </c>
      <c r="S512" s="13">
        <f t="shared" si="25"/>
        <v>6.4451929441335443</v>
      </c>
      <c r="T512" s="13">
        <f t="shared" si="26"/>
        <v>6.5102959031651864E-2</v>
      </c>
    </row>
    <row r="513" spans="1:20" x14ac:dyDescent="0.25">
      <c r="A513" s="36" t="s">
        <v>578</v>
      </c>
      <c r="B513" s="36">
        <v>2021</v>
      </c>
      <c r="C513" s="36">
        <v>1</v>
      </c>
      <c r="D513" s="36">
        <v>22</v>
      </c>
      <c r="E513" s="36">
        <v>7</v>
      </c>
      <c r="F513" s="36">
        <v>0.8</v>
      </c>
      <c r="G513" s="36">
        <v>0.9</v>
      </c>
      <c r="H513" s="36">
        <v>0.8</v>
      </c>
      <c r="I513" s="36">
        <v>99</v>
      </c>
      <c r="J513" s="36">
        <v>99</v>
      </c>
      <c r="K513" s="36">
        <v>99</v>
      </c>
      <c r="L513" s="36">
        <v>984.9</v>
      </c>
      <c r="M513" s="36">
        <v>0</v>
      </c>
      <c r="N513" s="36">
        <v>180.62</v>
      </c>
      <c r="O513" s="36">
        <v>1.1399999999999999</v>
      </c>
      <c r="P513" s="36">
        <v>1.75</v>
      </c>
      <c r="Q513" s="36">
        <v>2.68</v>
      </c>
      <c r="R513" s="12">
        <f t="shared" si="24"/>
        <v>6.4635314743677075</v>
      </c>
      <c r="S513" s="13">
        <f t="shared" si="25"/>
        <v>6.3988961596240301</v>
      </c>
      <c r="T513" s="13">
        <f t="shared" si="26"/>
        <v>6.4635314743677341E-2</v>
      </c>
    </row>
    <row r="514" spans="1:20" x14ac:dyDescent="0.25">
      <c r="A514" s="36" t="s">
        <v>579</v>
      </c>
      <c r="B514" s="36">
        <v>2021</v>
      </c>
      <c r="C514" s="36">
        <v>1</v>
      </c>
      <c r="D514" s="36">
        <v>22</v>
      </c>
      <c r="E514" s="36">
        <v>8</v>
      </c>
      <c r="F514" s="36">
        <v>0.6</v>
      </c>
      <c r="G514" s="36">
        <v>0.8</v>
      </c>
      <c r="H514" s="36">
        <v>0.6</v>
      </c>
      <c r="I514" s="36">
        <v>99</v>
      </c>
      <c r="J514" s="36">
        <v>100</v>
      </c>
      <c r="K514" s="36">
        <v>100</v>
      </c>
      <c r="L514" s="36">
        <v>984.9</v>
      </c>
      <c r="M514" s="36">
        <v>0</v>
      </c>
      <c r="N514" s="36">
        <v>172.12</v>
      </c>
      <c r="O514" s="36">
        <v>0.55000000000000004</v>
      </c>
      <c r="P514" s="36">
        <v>1.08</v>
      </c>
      <c r="Q514" s="36">
        <v>3.65</v>
      </c>
      <c r="R514" s="12">
        <f t="shared" si="24"/>
        <v>6.3708943604366866</v>
      </c>
      <c r="S514" s="13">
        <f t="shared" si="25"/>
        <v>6.3708943604366866</v>
      </c>
      <c r="T514" s="13">
        <f t="shared" si="26"/>
        <v>0</v>
      </c>
    </row>
    <row r="515" spans="1:20" x14ac:dyDescent="0.25">
      <c r="A515" s="36" t="s">
        <v>580</v>
      </c>
      <c r="B515" s="36">
        <v>2021</v>
      </c>
      <c r="C515" s="36">
        <v>1</v>
      </c>
      <c r="D515" s="36">
        <v>22</v>
      </c>
      <c r="E515" s="36">
        <v>9</v>
      </c>
      <c r="F515" s="36">
        <v>0.4</v>
      </c>
      <c r="G515" s="36">
        <v>0.6</v>
      </c>
      <c r="H515" s="36">
        <v>0.5</v>
      </c>
      <c r="I515" s="36">
        <v>100</v>
      </c>
      <c r="J515" s="36">
        <v>100</v>
      </c>
      <c r="K515" s="36">
        <v>100</v>
      </c>
      <c r="L515" s="36">
        <v>984.62</v>
      </c>
      <c r="M515" s="36">
        <v>0</v>
      </c>
      <c r="N515" s="36">
        <v>185.95</v>
      </c>
      <c r="O515" s="36">
        <v>0.96</v>
      </c>
      <c r="P515" s="36">
        <v>1.7</v>
      </c>
      <c r="Q515" s="36">
        <v>3.09</v>
      </c>
      <c r="R515" s="12">
        <f t="shared" si="24"/>
        <v>6.3250184076534222</v>
      </c>
      <c r="S515" s="13">
        <f t="shared" si="25"/>
        <v>6.3250184076534222</v>
      </c>
      <c r="T515" s="13">
        <f t="shared" si="26"/>
        <v>0</v>
      </c>
    </row>
    <row r="516" spans="1:20" x14ac:dyDescent="0.25">
      <c r="A516" s="36" t="s">
        <v>581</v>
      </c>
      <c r="B516" s="36">
        <v>2021</v>
      </c>
      <c r="C516" s="36">
        <v>1</v>
      </c>
      <c r="D516" s="36">
        <v>22</v>
      </c>
      <c r="E516" s="36">
        <v>10</v>
      </c>
      <c r="F516" s="36">
        <v>0.5</v>
      </c>
      <c r="G516" s="36">
        <v>0.8</v>
      </c>
      <c r="H516" s="36">
        <v>0.8</v>
      </c>
      <c r="I516" s="36">
        <v>99</v>
      </c>
      <c r="J516" s="36">
        <v>100</v>
      </c>
      <c r="K516" s="36">
        <v>99</v>
      </c>
      <c r="L516" s="36">
        <v>984.5</v>
      </c>
      <c r="M516" s="36">
        <v>0</v>
      </c>
      <c r="N516" s="36">
        <v>200.7</v>
      </c>
      <c r="O516" s="36">
        <v>0.84</v>
      </c>
      <c r="P516" s="36">
        <v>1.85</v>
      </c>
      <c r="Q516" s="36">
        <v>3.04</v>
      </c>
      <c r="R516" s="12">
        <f t="shared" si="24"/>
        <v>6.4635314743677075</v>
      </c>
      <c r="S516" s="13">
        <f t="shared" si="25"/>
        <v>6.3988961596240301</v>
      </c>
      <c r="T516" s="13">
        <f t="shared" si="26"/>
        <v>6.4635314743677341E-2</v>
      </c>
    </row>
    <row r="517" spans="1:20" x14ac:dyDescent="0.25">
      <c r="A517" s="36" t="s">
        <v>582</v>
      </c>
      <c r="B517" s="36">
        <v>2021</v>
      </c>
      <c r="C517" s="36">
        <v>1</v>
      </c>
      <c r="D517" s="36">
        <v>22</v>
      </c>
      <c r="E517" s="36">
        <v>11</v>
      </c>
      <c r="F517" s="36">
        <v>0.8</v>
      </c>
      <c r="G517" s="36">
        <v>1.5</v>
      </c>
      <c r="H517" s="36">
        <v>1.5</v>
      </c>
      <c r="I517" s="36">
        <v>95</v>
      </c>
      <c r="J517" s="36">
        <v>99</v>
      </c>
      <c r="K517" s="36">
        <v>95</v>
      </c>
      <c r="L517" s="36">
        <v>984.2</v>
      </c>
      <c r="M517" s="36">
        <v>0</v>
      </c>
      <c r="N517" s="36">
        <v>126.25</v>
      </c>
      <c r="O517" s="36">
        <v>0.78</v>
      </c>
      <c r="P517" s="36">
        <v>1.39</v>
      </c>
      <c r="Q517" s="36">
        <v>2.88</v>
      </c>
      <c r="R517" s="12">
        <f t="shared" si="24"/>
        <v>6.7972287928165169</v>
      </c>
      <c r="S517" s="13">
        <f t="shared" si="25"/>
        <v>6.457367353175691</v>
      </c>
      <c r="T517" s="13">
        <f t="shared" si="26"/>
        <v>0.33986143964082594</v>
      </c>
    </row>
    <row r="518" spans="1:20" x14ac:dyDescent="0.25">
      <c r="A518" s="36" t="s">
        <v>583</v>
      </c>
      <c r="B518" s="36">
        <v>2021</v>
      </c>
      <c r="C518" s="36">
        <v>1</v>
      </c>
      <c r="D518" s="36">
        <v>22</v>
      </c>
      <c r="E518" s="36">
        <v>12</v>
      </c>
      <c r="F518" s="36">
        <v>1.5</v>
      </c>
      <c r="G518" s="36">
        <v>1.9</v>
      </c>
      <c r="H518" s="36">
        <v>1.85</v>
      </c>
      <c r="I518" s="36">
        <v>92</v>
      </c>
      <c r="J518" s="36">
        <v>95</v>
      </c>
      <c r="K518" s="36">
        <v>92.16</v>
      </c>
      <c r="L518" s="36">
        <v>983.7</v>
      </c>
      <c r="M518" s="36">
        <v>0</v>
      </c>
      <c r="N518" s="36">
        <v>196.2</v>
      </c>
      <c r="O518" s="36">
        <v>1.1399999999999999</v>
      </c>
      <c r="P518" s="36">
        <v>3.14</v>
      </c>
      <c r="Q518" s="36">
        <v>3.14</v>
      </c>
      <c r="R518" s="12">
        <f t="shared" si="24"/>
        <v>6.9697280129965185</v>
      </c>
      <c r="S518" s="13">
        <f t="shared" si="25"/>
        <v>6.4233013367775911</v>
      </c>
      <c r="T518" s="13">
        <f t="shared" si="26"/>
        <v>0.54642667621892738</v>
      </c>
    </row>
    <row r="519" spans="1:20" x14ac:dyDescent="0.25">
      <c r="A519" s="36" t="s">
        <v>584</v>
      </c>
      <c r="B519" s="36">
        <v>2021</v>
      </c>
      <c r="C519" s="36">
        <v>1</v>
      </c>
      <c r="D519" s="36">
        <v>22</v>
      </c>
      <c r="E519" s="36">
        <v>13</v>
      </c>
      <c r="F519" s="36">
        <v>1.8</v>
      </c>
      <c r="G519" s="36">
        <v>2.6</v>
      </c>
      <c r="H519" s="36">
        <v>2.2999999999999998</v>
      </c>
      <c r="I519" s="36">
        <v>89</v>
      </c>
      <c r="J519" s="36">
        <v>92</v>
      </c>
      <c r="K519" s="36">
        <v>89</v>
      </c>
      <c r="L519" s="36">
        <v>983.6</v>
      </c>
      <c r="M519" s="36">
        <v>0</v>
      </c>
      <c r="N519" s="36">
        <v>216.75</v>
      </c>
      <c r="O519" s="36">
        <v>1.17</v>
      </c>
      <c r="P519" s="36">
        <v>1.95</v>
      </c>
      <c r="Q519" s="36">
        <v>3.65</v>
      </c>
      <c r="R519" s="12">
        <f t="shared" si="24"/>
        <v>7.1972012365314741</v>
      </c>
      <c r="S519" s="13">
        <f t="shared" si="25"/>
        <v>6.4055091005130125</v>
      </c>
      <c r="T519" s="13">
        <f t="shared" si="26"/>
        <v>0.79169213601846167</v>
      </c>
    </row>
    <row r="520" spans="1:20" x14ac:dyDescent="0.25">
      <c r="A520" s="36" t="s">
        <v>585</v>
      </c>
      <c r="B520" s="36">
        <v>2021</v>
      </c>
      <c r="C520" s="36">
        <v>1</v>
      </c>
      <c r="D520" s="36">
        <v>22</v>
      </c>
      <c r="E520" s="36">
        <v>14</v>
      </c>
      <c r="F520" s="36">
        <v>1.8</v>
      </c>
      <c r="G520" s="36">
        <v>2.4</v>
      </c>
      <c r="H520" s="36">
        <v>1.8</v>
      </c>
      <c r="I520" s="36">
        <v>89</v>
      </c>
      <c r="J520" s="36">
        <v>93</v>
      </c>
      <c r="K520" s="36">
        <v>93</v>
      </c>
      <c r="L520" s="36">
        <v>982.59</v>
      </c>
      <c r="M520" s="36">
        <v>0</v>
      </c>
      <c r="N520" s="36">
        <v>168.83</v>
      </c>
      <c r="O520" s="36">
        <v>0.8</v>
      </c>
      <c r="P520" s="36">
        <v>1.7</v>
      </c>
      <c r="Q520" s="36">
        <v>3.81</v>
      </c>
      <c r="R520" s="12">
        <f t="shared" si="24"/>
        <v>6.944850398722143</v>
      </c>
      <c r="S520" s="13">
        <f t="shared" si="25"/>
        <v>6.4587108708115935</v>
      </c>
      <c r="T520" s="13">
        <f t="shared" si="26"/>
        <v>0.4861395279105496</v>
      </c>
    </row>
    <row r="521" spans="1:20" x14ac:dyDescent="0.25">
      <c r="A521" s="36" t="s">
        <v>586</v>
      </c>
      <c r="B521" s="36">
        <v>2021</v>
      </c>
      <c r="C521" s="36">
        <v>1</v>
      </c>
      <c r="D521" s="36">
        <v>22</v>
      </c>
      <c r="E521" s="36">
        <v>15</v>
      </c>
      <c r="F521" s="36">
        <v>1.7</v>
      </c>
      <c r="G521" s="36">
        <v>2.1</v>
      </c>
      <c r="H521" s="36">
        <v>1.8</v>
      </c>
      <c r="I521" s="36">
        <v>92</v>
      </c>
      <c r="J521" s="36">
        <v>93</v>
      </c>
      <c r="K521" s="36">
        <v>93</v>
      </c>
      <c r="L521" s="36">
        <v>982.2</v>
      </c>
      <c r="M521" s="36">
        <v>0</v>
      </c>
      <c r="N521" s="36">
        <v>159.62</v>
      </c>
      <c r="O521" s="36">
        <v>1.02</v>
      </c>
      <c r="P521" s="36">
        <v>2.21</v>
      </c>
      <c r="Q521" s="36">
        <v>3.45</v>
      </c>
      <c r="R521" s="12">
        <f t="shared" si="24"/>
        <v>6.944850398722143</v>
      </c>
      <c r="S521" s="13">
        <f t="shared" si="25"/>
        <v>6.4587108708115935</v>
      </c>
      <c r="T521" s="13">
        <f t="shared" si="26"/>
        <v>0.4861395279105496</v>
      </c>
    </row>
    <row r="522" spans="1:20" x14ac:dyDescent="0.25">
      <c r="A522" s="36" t="s">
        <v>587</v>
      </c>
      <c r="B522" s="36">
        <v>2021</v>
      </c>
      <c r="C522" s="36">
        <v>1</v>
      </c>
      <c r="D522" s="36">
        <v>22</v>
      </c>
      <c r="E522" s="36">
        <v>16</v>
      </c>
      <c r="F522" s="36">
        <v>1.6</v>
      </c>
      <c r="G522" s="36">
        <v>1.8</v>
      </c>
      <c r="H522" s="36">
        <v>1.6</v>
      </c>
      <c r="I522" s="36">
        <v>93</v>
      </c>
      <c r="J522" s="36">
        <v>95</v>
      </c>
      <c r="K522" s="36">
        <v>95</v>
      </c>
      <c r="L522" s="36">
        <v>981.7</v>
      </c>
      <c r="M522" s="36">
        <v>0</v>
      </c>
      <c r="N522" s="36">
        <v>178.95</v>
      </c>
      <c r="O522" s="36">
        <v>1.08</v>
      </c>
      <c r="P522" s="36">
        <v>1.85</v>
      </c>
      <c r="Q522" s="36">
        <v>3.91</v>
      </c>
      <c r="R522" s="12">
        <f t="shared" si="24"/>
        <v>6.8461242606432222</v>
      </c>
      <c r="S522" s="13">
        <f t="shared" si="25"/>
        <v>6.5038180476110607</v>
      </c>
      <c r="T522" s="13">
        <f t="shared" si="26"/>
        <v>0.34230621303216147</v>
      </c>
    </row>
    <row r="523" spans="1:20" x14ac:dyDescent="0.25">
      <c r="A523" s="36" t="s">
        <v>588</v>
      </c>
      <c r="B523" s="36">
        <v>2021</v>
      </c>
      <c r="C523" s="36">
        <v>1</v>
      </c>
      <c r="D523" s="36">
        <v>22</v>
      </c>
      <c r="E523" s="36">
        <v>17</v>
      </c>
      <c r="F523" s="36">
        <v>1.4</v>
      </c>
      <c r="G523" s="36">
        <v>1.6</v>
      </c>
      <c r="H523" s="36">
        <v>1.41</v>
      </c>
      <c r="I523" s="36">
        <v>95</v>
      </c>
      <c r="J523" s="36">
        <v>98</v>
      </c>
      <c r="K523" s="36">
        <v>98</v>
      </c>
      <c r="L523" s="36">
        <v>982.3</v>
      </c>
      <c r="M523" s="36">
        <v>0</v>
      </c>
      <c r="N523" s="36">
        <v>190.95</v>
      </c>
      <c r="O523" s="36">
        <v>0.87</v>
      </c>
      <c r="P523" s="36">
        <v>2.11</v>
      </c>
      <c r="Q523" s="36">
        <v>3.45</v>
      </c>
      <c r="R523" s="12">
        <f t="shared" si="24"/>
        <v>6.7534875146699438</v>
      </c>
      <c r="S523" s="13">
        <f t="shared" si="25"/>
        <v>6.6184177643765452</v>
      </c>
      <c r="T523" s="13">
        <f t="shared" si="26"/>
        <v>0.13506975029339863</v>
      </c>
    </row>
    <row r="524" spans="1:20" x14ac:dyDescent="0.25">
      <c r="A524" s="36" t="s">
        <v>589</v>
      </c>
      <c r="B524" s="36">
        <v>2021</v>
      </c>
      <c r="C524" s="36">
        <v>1</v>
      </c>
      <c r="D524" s="36">
        <v>22</v>
      </c>
      <c r="E524" s="36">
        <v>18</v>
      </c>
      <c r="F524" s="36">
        <v>1.4</v>
      </c>
      <c r="G524" s="36">
        <v>1.7</v>
      </c>
      <c r="H524" s="36">
        <v>1.7</v>
      </c>
      <c r="I524" s="36">
        <v>98</v>
      </c>
      <c r="J524" s="36">
        <v>100</v>
      </c>
      <c r="K524" s="36">
        <v>100</v>
      </c>
      <c r="L524" s="36">
        <v>982.5</v>
      </c>
      <c r="M524" s="36">
        <v>0</v>
      </c>
      <c r="N524" s="36">
        <v>147.62</v>
      </c>
      <c r="O524" s="36">
        <v>1.1399999999999999</v>
      </c>
      <c r="P524" s="36">
        <v>1.75</v>
      </c>
      <c r="Q524" s="36">
        <v>3.7</v>
      </c>
      <c r="R524" s="12">
        <f t="shared" si="24"/>
        <v>6.8953308940140623</v>
      </c>
      <c r="S524" s="13">
        <f t="shared" si="25"/>
        <v>6.8953308940140623</v>
      </c>
      <c r="T524" s="13">
        <f t="shared" si="26"/>
        <v>0</v>
      </c>
    </row>
    <row r="525" spans="1:20" x14ac:dyDescent="0.25">
      <c r="A525" s="36" t="s">
        <v>590</v>
      </c>
      <c r="B525" s="36">
        <v>2021</v>
      </c>
      <c r="C525" s="36">
        <v>1</v>
      </c>
      <c r="D525" s="36">
        <v>22</v>
      </c>
      <c r="E525" s="36">
        <v>19</v>
      </c>
      <c r="F525" s="36">
        <v>1.7</v>
      </c>
      <c r="G525" s="36">
        <v>2</v>
      </c>
      <c r="H525" s="36">
        <v>1.89</v>
      </c>
      <c r="I525" s="36">
        <v>100</v>
      </c>
      <c r="J525" s="36">
        <v>100</v>
      </c>
      <c r="K525" s="36">
        <v>100</v>
      </c>
      <c r="L525" s="36">
        <v>982</v>
      </c>
      <c r="M525" s="36">
        <v>0</v>
      </c>
      <c r="N525" s="36">
        <v>157.19999999999999</v>
      </c>
      <c r="O525" s="36">
        <v>0.85</v>
      </c>
      <c r="P525" s="36">
        <v>1.95</v>
      </c>
      <c r="Q525" s="36">
        <v>3.55</v>
      </c>
      <c r="R525" s="12">
        <f t="shared" si="24"/>
        <v>6.9896868740064182</v>
      </c>
      <c r="S525" s="13">
        <f t="shared" si="25"/>
        <v>6.9896868740064182</v>
      </c>
      <c r="T525" s="13">
        <f t="shared" si="26"/>
        <v>0</v>
      </c>
    </row>
    <row r="526" spans="1:20" x14ac:dyDescent="0.25">
      <c r="A526" s="36" t="s">
        <v>591</v>
      </c>
      <c r="B526" s="36">
        <v>2021</v>
      </c>
      <c r="C526" s="36">
        <v>1</v>
      </c>
      <c r="D526" s="36">
        <v>22</v>
      </c>
      <c r="E526" s="36">
        <v>20</v>
      </c>
      <c r="F526" s="36">
        <v>1.8</v>
      </c>
      <c r="G526" s="36">
        <v>1.9</v>
      </c>
      <c r="H526" s="36">
        <v>1.88</v>
      </c>
      <c r="I526" s="36">
        <v>100</v>
      </c>
      <c r="J526" s="36">
        <v>100</v>
      </c>
      <c r="K526" s="36">
        <v>100</v>
      </c>
      <c r="L526" s="36">
        <v>982</v>
      </c>
      <c r="M526" s="36">
        <v>0</v>
      </c>
      <c r="N526" s="36">
        <v>176.91</v>
      </c>
      <c r="O526" s="36">
        <v>1.02</v>
      </c>
      <c r="P526" s="36">
        <v>2.52</v>
      </c>
      <c r="Q526" s="36">
        <v>3.24</v>
      </c>
      <c r="R526" s="12">
        <f t="shared" si="24"/>
        <v>6.9846924210682166</v>
      </c>
      <c r="S526" s="13">
        <f t="shared" si="25"/>
        <v>6.9846924210682166</v>
      </c>
      <c r="T526" s="13">
        <f t="shared" si="26"/>
        <v>0</v>
      </c>
    </row>
    <row r="527" spans="1:20" x14ac:dyDescent="0.25">
      <c r="A527" s="36" t="s">
        <v>592</v>
      </c>
      <c r="B527" s="36">
        <v>2021</v>
      </c>
      <c r="C527" s="36">
        <v>1</v>
      </c>
      <c r="D527" s="36">
        <v>22</v>
      </c>
      <c r="E527" s="36">
        <v>21</v>
      </c>
      <c r="F527" s="36">
        <v>1.6</v>
      </c>
      <c r="G527" s="36">
        <v>1.9</v>
      </c>
      <c r="H527" s="36">
        <v>1.6</v>
      </c>
      <c r="I527" s="36">
        <v>100</v>
      </c>
      <c r="J527" s="36">
        <v>100</v>
      </c>
      <c r="K527" s="36">
        <v>100</v>
      </c>
      <c r="L527" s="36">
        <v>981.9</v>
      </c>
      <c r="M527" s="36">
        <v>0</v>
      </c>
      <c r="N527" s="36">
        <v>155.66</v>
      </c>
      <c r="O527" s="36">
        <v>0.52</v>
      </c>
      <c r="P527" s="36">
        <v>1.03</v>
      </c>
      <c r="Q527" s="36">
        <v>3.09</v>
      </c>
      <c r="R527" s="12">
        <f t="shared" si="24"/>
        <v>6.8461242606432222</v>
      </c>
      <c r="S527" s="13">
        <f t="shared" si="25"/>
        <v>6.8461242606432222</v>
      </c>
      <c r="T527" s="13">
        <f t="shared" si="26"/>
        <v>0</v>
      </c>
    </row>
    <row r="528" spans="1:20" x14ac:dyDescent="0.25">
      <c r="A528" s="36" t="s">
        <v>593</v>
      </c>
      <c r="B528" s="36">
        <v>2021</v>
      </c>
      <c r="C528" s="36">
        <v>1</v>
      </c>
      <c r="D528" s="36">
        <v>22</v>
      </c>
      <c r="E528" s="36">
        <v>22</v>
      </c>
      <c r="F528" s="36">
        <v>1.5</v>
      </c>
      <c r="G528" s="36">
        <v>1.7</v>
      </c>
      <c r="H528" s="36">
        <v>1.6</v>
      </c>
      <c r="I528" s="36">
        <v>100</v>
      </c>
      <c r="J528" s="36">
        <v>100</v>
      </c>
      <c r="K528" s="36">
        <v>100</v>
      </c>
      <c r="L528" s="36">
        <v>981.9</v>
      </c>
      <c r="M528" s="36">
        <v>0</v>
      </c>
      <c r="N528" s="36">
        <v>198.62</v>
      </c>
      <c r="O528" s="36">
        <v>0.66</v>
      </c>
      <c r="P528" s="36">
        <v>1.03</v>
      </c>
      <c r="Q528" s="36">
        <v>2.52</v>
      </c>
      <c r="R528" s="12">
        <f t="shared" si="24"/>
        <v>6.8461242606432222</v>
      </c>
      <c r="S528" s="13">
        <f t="shared" si="25"/>
        <v>6.8461242606432222</v>
      </c>
      <c r="T528" s="13">
        <f t="shared" si="26"/>
        <v>0</v>
      </c>
    </row>
    <row r="529" spans="1:20" x14ac:dyDescent="0.25">
      <c r="A529" s="36" t="s">
        <v>594</v>
      </c>
      <c r="B529" s="36">
        <v>2021</v>
      </c>
      <c r="C529" s="36">
        <v>1</v>
      </c>
      <c r="D529" s="36">
        <v>22</v>
      </c>
      <c r="E529" s="36">
        <v>23</v>
      </c>
      <c r="F529" s="36">
        <v>1.6</v>
      </c>
      <c r="G529" s="36">
        <v>1.9</v>
      </c>
      <c r="H529" s="36">
        <v>1.7</v>
      </c>
      <c r="I529" s="36">
        <v>100</v>
      </c>
      <c r="J529" s="36">
        <v>100</v>
      </c>
      <c r="K529" s="36">
        <v>100</v>
      </c>
      <c r="L529" s="36">
        <v>982.2</v>
      </c>
      <c r="M529" s="36">
        <v>0</v>
      </c>
      <c r="N529" s="36">
        <v>204.7</v>
      </c>
      <c r="O529" s="36">
        <v>0.82</v>
      </c>
      <c r="P529" s="36">
        <v>2.21</v>
      </c>
      <c r="Q529" s="36">
        <v>3.04</v>
      </c>
      <c r="R529" s="12">
        <f t="shared" si="24"/>
        <v>6.8953308940140623</v>
      </c>
      <c r="S529" s="13">
        <f t="shared" si="25"/>
        <v>6.8953308940140623</v>
      </c>
      <c r="T529" s="13">
        <f t="shared" si="26"/>
        <v>0</v>
      </c>
    </row>
    <row r="530" spans="1:20" x14ac:dyDescent="0.25">
      <c r="A530" s="36" t="s">
        <v>595</v>
      </c>
      <c r="B530" s="36">
        <v>2021</v>
      </c>
      <c r="C530" s="36">
        <v>1</v>
      </c>
      <c r="D530" s="36">
        <v>22</v>
      </c>
      <c r="E530" s="36">
        <v>24</v>
      </c>
      <c r="F530" s="36">
        <v>1.4</v>
      </c>
      <c r="G530" s="36">
        <v>2.1</v>
      </c>
      <c r="H530" s="36">
        <v>1.91</v>
      </c>
      <c r="I530" s="36">
        <v>100</v>
      </c>
      <c r="J530" s="36">
        <v>100</v>
      </c>
      <c r="K530" s="36">
        <v>100</v>
      </c>
      <c r="L530" s="36">
        <v>982.3</v>
      </c>
      <c r="M530" s="36">
        <v>0</v>
      </c>
      <c r="N530" s="36">
        <v>183.75</v>
      </c>
      <c r="O530" s="36">
        <v>1.36</v>
      </c>
      <c r="P530" s="36">
        <v>3.09</v>
      </c>
      <c r="Q530" s="36">
        <v>3.34</v>
      </c>
      <c r="R530" s="14">
        <f t="shared" si="24"/>
        <v>6.9996852655968729</v>
      </c>
      <c r="S530" s="15">
        <f t="shared" si="25"/>
        <v>6.9996852655968729</v>
      </c>
      <c r="T530" s="15">
        <f t="shared" si="26"/>
        <v>0</v>
      </c>
    </row>
    <row r="531" spans="1:20" x14ac:dyDescent="0.25">
      <c r="A531" s="36" t="s">
        <v>596</v>
      </c>
      <c r="B531" s="36">
        <v>2021</v>
      </c>
      <c r="C531" s="36">
        <v>1</v>
      </c>
      <c r="D531" s="36">
        <v>23</v>
      </c>
      <c r="E531" s="36">
        <v>1</v>
      </c>
      <c r="F531" s="36">
        <v>1.6</v>
      </c>
      <c r="G531" s="36">
        <v>2.1</v>
      </c>
      <c r="H531" s="36">
        <v>1.78</v>
      </c>
      <c r="I531" s="36">
        <v>100</v>
      </c>
      <c r="J531" s="36">
        <v>100</v>
      </c>
      <c r="K531" s="36">
        <v>100</v>
      </c>
      <c r="L531" s="36">
        <v>982.3</v>
      </c>
      <c r="M531" s="36">
        <v>0</v>
      </c>
      <c r="N531" s="36">
        <v>212</v>
      </c>
      <c r="O531" s="36">
        <v>0.87</v>
      </c>
      <c r="P531" s="36">
        <v>1.85</v>
      </c>
      <c r="Q531" s="36">
        <v>3.24</v>
      </c>
      <c r="R531" s="12">
        <f t="shared" si="24"/>
        <v>6.9349213859365069</v>
      </c>
      <c r="S531" s="13">
        <f t="shared" si="25"/>
        <v>6.9349213859365069</v>
      </c>
      <c r="T531" s="13">
        <f t="shared" si="26"/>
        <v>0</v>
      </c>
    </row>
    <row r="532" spans="1:20" x14ac:dyDescent="0.25">
      <c r="A532" s="36" t="s">
        <v>597</v>
      </c>
      <c r="B532" s="36">
        <v>2021</v>
      </c>
      <c r="C532" s="36">
        <v>1</v>
      </c>
      <c r="D532" s="36">
        <v>23</v>
      </c>
      <c r="E532" s="36">
        <v>2</v>
      </c>
      <c r="F532" s="36">
        <v>1.7</v>
      </c>
      <c r="G532" s="36">
        <v>2</v>
      </c>
      <c r="H532" s="36">
        <v>1.9</v>
      </c>
      <c r="I532" s="36">
        <v>100</v>
      </c>
      <c r="J532" s="36">
        <v>100</v>
      </c>
      <c r="K532" s="36">
        <v>100</v>
      </c>
      <c r="L532" s="36">
        <v>982.8</v>
      </c>
      <c r="M532" s="36">
        <v>0</v>
      </c>
      <c r="N532" s="36">
        <v>259.12</v>
      </c>
      <c r="O532" s="36">
        <v>0.69</v>
      </c>
      <c r="P532" s="36">
        <v>1.54</v>
      </c>
      <c r="Q532" s="36">
        <v>2.88</v>
      </c>
      <c r="R532" s="12">
        <f t="shared" si="24"/>
        <v>6.9946844882743919</v>
      </c>
      <c r="S532" s="13">
        <f t="shared" si="25"/>
        <v>6.9946844882743919</v>
      </c>
      <c r="T532" s="13">
        <f t="shared" si="26"/>
        <v>0</v>
      </c>
    </row>
    <row r="533" spans="1:20" x14ac:dyDescent="0.25">
      <c r="A533" s="36" t="s">
        <v>598</v>
      </c>
      <c r="B533" s="36">
        <v>2021</v>
      </c>
      <c r="C533" s="36">
        <v>1</v>
      </c>
      <c r="D533" s="36">
        <v>23</v>
      </c>
      <c r="E533" s="36">
        <v>3</v>
      </c>
      <c r="F533" s="36">
        <v>1.7</v>
      </c>
      <c r="G533" s="36">
        <v>2.2000000000000002</v>
      </c>
      <c r="H533" s="36">
        <v>2.12</v>
      </c>
      <c r="I533" s="36">
        <v>100</v>
      </c>
      <c r="J533" s="36">
        <v>100</v>
      </c>
      <c r="K533" s="36">
        <v>100</v>
      </c>
      <c r="L533" s="36">
        <v>982.8</v>
      </c>
      <c r="M533" s="36">
        <v>0</v>
      </c>
      <c r="N533" s="36">
        <v>206.5</v>
      </c>
      <c r="O533" s="36">
        <v>1.19</v>
      </c>
      <c r="P533" s="36">
        <v>2.16</v>
      </c>
      <c r="Q533" s="36">
        <v>2.88</v>
      </c>
      <c r="R533" s="12">
        <f t="shared" si="24"/>
        <v>7.1054353177311818</v>
      </c>
      <c r="S533" s="13">
        <f t="shared" si="25"/>
        <v>7.1054353177311818</v>
      </c>
      <c r="T533" s="13">
        <f t="shared" si="26"/>
        <v>0</v>
      </c>
    </row>
    <row r="534" spans="1:20" x14ac:dyDescent="0.25">
      <c r="A534" s="36" t="s">
        <v>599</v>
      </c>
      <c r="B534" s="36">
        <v>2021</v>
      </c>
      <c r="C534" s="36">
        <v>1</v>
      </c>
      <c r="D534" s="36">
        <v>23</v>
      </c>
      <c r="E534" s="36">
        <v>4</v>
      </c>
      <c r="F534" s="36">
        <v>2</v>
      </c>
      <c r="G534" s="36">
        <v>2.7</v>
      </c>
      <c r="H534" s="36">
        <v>2.7</v>
      </c>
      <c r="I534" s="36">
        <v>100</v>
      </c>
      <c r="J534" s="36">
        <v>100</v>
      </c>
      <c r="K534" s="36">
        <v>100</v>
      </c>
      <c r="L534" s="36">
        <v>983.4</v>
      </c>
      <c r="M534" s="36">
        <v>0</v>
      </c>
      <c r="N534" s="36">
        <v>196.95</v>
      </c>
      <c r="O534" s="36">
        <v>0.75</v>
      </c>
      <c r="P534" s="36">
        <v>1.39</v>
      </c>
      <c r="Q534" s="36">
        <v>2.88</v>
      </c>
      <c r="R534" s="12">
        <f t="shared" si="24"/>
        <v>7.4048904464926961</v>
      </c>
      <c r="S534" s="13">
        <f t="shared" si="25"/>
        <v>7.4048904464926961</v>
      </c>
      <c r="T534" s="13">
        <f t="shared" si="26"/>
        <v>0</v>
      </c>
    </row>
    <row r="535" spans="1:20" x14ac:dyDescent="0.25">
      <c r="A535" s="36" t="s">
        <v>600</v>
      </c>
      <c r="B535" s="36">
        <v>2021</v>
      </c>
      <c r="C535" s="36">
        <v>1</v>
      </c>
      <c r="D535" s="36">
        <v>23</v>
      </c>
      <c r="E535" s="36">
        <v>5</v>
      </c>
      <c r="F535" s="36">
        <v>2.4</v>
      </c>
      <c r="G535" s="36">
        <v>2.9</v>
      </c>
      <c r="H535" s="36">
        <v>2.4</v>
      </c>
      <c r="I535" s="36">
        <v>99</v>
      </c>
      <c r="J535" s="36">
        <v>100</v>
      </c>
      <c r="K535" s="36">
        <v>99</v>
      </c>
      <c r="L535" s="36">
        <v>983.9</v>
      </c>
      <c r="M535" s="36">
        <v>0</v>
      </c>
      <c r="N535" s="36">
        <v>133.79</v>
      </c>
      <c r="O535" s="36">
        <v>0.51</v>
      </c>
      <c r="P535" s="36">
        <v>1.1299999999999999</v>
      </c>
      <c r="Q535" s="36">
        <v>2.52</v>
      </c>
      <c r="R535" s="12">
        <f t="shared" si="24"/>
        <v>7.2486342247484759</v>
      </c>
      <c r="S535" s="13">
        <f t="shared" si="25"/>
        <v>7.1761478825009908</v>
      </c>
      <c r="T535" s="13">
        <f t="shared" si="26"/>
        <v>7.2486342247485069E-2</v>
      </c>
    </row>
    <row r="536" spans="1:20" x14ac:dyDescent="0.25">
      <c r="A536" s="36" t="s">
        <v>601</v>
      </c>
      <c r="B536" s="36">
        <v>2021</v>
      </c>
      <c r="C536" s="36">
        <v>1</v>
      </c>
      <c r="D536" s="36">
        <v>23</v>
      </c>
      <c r="E536" s="36">
        <v>6</v>
      </c>
      <c r="F536" s="36">
        <v>1.8</v>
      </c>
      <c r="G536" s="36">
        <v>2.4</v>
      </c>
      <c r="H536" s="36">
        <v>2</v>
      </c>
      <c r="I536" s="36">
        <v>99</v>
      </c>
      <c r="J536" s="36">
        <v>100</v>
      </c>
      <c r="K536" s="36">
        <v>100</v>
      </c>
      <c r="L536" s="36">
        <v>983.9</v>
      </c>
      <c r="M536" s="36">
        <v>0</v>
      </c>
      <c r="N536" s="36">
        <v>153.33000000000001</v>
      </c>
      <c r="O536" s="36">
        <v>0.72</v>
      </c>
      <c r="P536" s="36">
        <v>1.29</v>
      </c>
      <c r="Q536" s="36">
        <v>2.16</v>
      </c>
      <c r="R536" s="12">
        <f t="shared" si="24"/>
        <v>7.0448348839180355</v>
      </c>
      <c r="S536" s="13">
        <f t="shared" si="25"/>
        <v>7.0448348839180355</v>
      </c>
      <c r="T536" s="13">
        <f t="shared" si="26"/>
        <v>0</v>
      </c>
    </row>
    <row r="537" spans="1:20" x14ac:dyDescent="0.25">
      <c r="A537" s="36" t="s">
        <v>602</v>
      </c>
      <c r="B537" s="36">
        <v>2021</v>
      </c>
      <c r="C537" s="36">
        <v>1</v>
      </c>
      <c r="D537" s="36">
        <v>23</v>
      </c>
      <c r="E537" s="36">
        <v>7</v>
      </c>
      <c r="F537" s="36">
        <v>0.6</v>
      </c>
      <c r="G537" s="36">
        <v>2.2000000000000002</v>
      </c>
      <c r="H537" s="36">
        <v>0.7</v>
      </c>
      <c r="I537" s="36">
        <v>100</v>
      </c>
      <c r="J537" s="36">
        <v>100</v>
      </c>
      <c r="K537" s="36">
        <v>100</v>
      </c>
      <c r="L537" s="36">
        <v>984.5</v>
      </c>
      <c r="M537" s="36">
        <v>0</v>
      </c>
      <c r="N537" s="36">
        <v>319.12</v>
      </c>
      <c r="O537" s="36">
        <v>0.44</v>
      </c>
      <c r="P537" s="36">
        <v>0.62</v>
      </c>
      <c r="Q537" s="36">
        <v>1.9</v>
      </c>
      <c r="R537" s="12">
        <f t="shared" si="24"/>
        <v>6.4170648393085123</v>
      </c>
      <c r="S537" s="13">
        <f t="shared" si="25"/>
        <v>6.4170648393085123</v>
      </c>
      <c r="T537" s="13">
        <f t="shared" si="26"/>
        <v>0</v>
      </c>
    </row>
    <row r="538" spans="1:20" x14ac:dyDescent="0.25">
      <c r="A538" s="36" t="s">
        <v>603</v>
      </c>
      <c r="B538" s="36">
        <v>2021</v>
      </c>
      <c r="C538" s="36">
        <v>1</v>
      </c>
      <c r="D538" s="36">
        <v>23</v>
      </c>
      <c r="E538" s="36">
        <v>8</v>
      </c>
      <c r="F538" s="36">
        <v>0.6</v>
      </c>
      <c r="G538" s="36">
        <v>1.2</v>
      </c>
      <c r="H538" s="36">
        <v>1.18</v>
      </c>
      <c r="I538" s="36">
        <v>100</v>
      </c>
      <c r="J538" s="36">
        <v>100</v>
      </c>
      <c r="K538" s="36">
        <v>100</v>
      </c>
      <c r="L538" s="36">
        <v>984.72</v>
      </c>
      <c r="M538" s="36">
        <v>0</v>
      </c>
      <c r="N538" s="36">
        <v>139.66</v>
      </c>
      <c r="O538" s="36">
        <v>0.59</v>
      </c>
      <c r="P538" s="36">
        <v>0.93</v>
      </c>
      <c r="Q538" s="36">
        <v>1.08</v>
      </c>
      <c r="R538" s="12">
        <f t="shared" si="24"/>
        <v>6.6428345977317225</v>
      </c>
      <c r="S538" s="13">
        <f t="shared" si="25"/>
        <v>6.6428345977317225</v>
      </c>
      <c r="T538" s="13">
        <f t="shared" si="26"/>
        <v>0</v>
      </c>
    </row>
    <row r="539" spans="1:20" x14ac:dyDescent="0.25">
      <c r="A539" s="36" t="s">
        <v>604</v>
      </c>
      <c r="B539" s="36">
        <v>2021</v>
      </c>
      <c r="C539" s="36">
        <v>1</v>
      </c>
      <c r="D539" s="36">
        <v>23</v>
      </c>
      <c r="E539" s="36">
        <v>9</v>
      </c>
      <c r="F539" s="36">
        <v>0.5</v>
      </c>
      <c r="G539" s="36">
        <v>1.5</v>
      </c>
      <c r="H539" s="36">
        <v>1.0900000000000001</v>
      </c>
      <c r="I539" s="36">
        <v>100</v>
      </c>
      <c r="J539" s="36">
        <v>100</v>
      </c>
      <c r="K539" s="36">
        <v>100</v>
      </c>
      <c r="L539" s="36">
        <v>985.3</v>
      </c>
      <c r="M539" s="36">
        <v>0</v>
      </c>
      <c r="N539" s="36">
        <v>203.08</v>
      </c>
      <c r="O539" s="36">
        <v>0.45</v>
      </c>
      <c r="P539" s="36">
        <v>0.77</v>
      </c>
      <c r="Q539" s="36">
        <v>1.75</v>
      </c>
      <c r="R539" s="12">
        <f t="shared" si="24"/>
        <v>6.5999746373472385</v>
      </c>
      <c r="S539" s="13">
        <f t="shared" si="25"/>
        <v>6.5999746373472385</v>
      </c>
      <c r="T539" s="13">
        <f t="shared" si="26"/>
        <v>0</v>
      </c>
    </row>
    <row r="540" spans="1:20" x14ac:dyDescent="0.25">
      <c r="A540" s="36" t="s">
        <v>605</v>
      </c>
      <c r="B540" s="36">
        <v>2021</v>
      </c>
      <c r="C540" s="36">
        <v>1</v>
      </c>
      <c r="D540" s="36">
        <v>23</v>
      </c>
      <c r="E540" s="36">
        <v>10</v>
      </c>
      <c r="F540" s="36">
        <v>1.1000000000000001</v>
      </c>
      <c r="G540" s="36">
        <v>1.5</v>
      </c>
      <c r="H540" s="36">
        <v>1.4</v>
      </c>
      <c r="I540" s="36">
        <v>100</v>
      </c>
      <c r="J540" s="36">
        <v>100</v>
      </c>
      <c r="K540" s="36">
        <v>100</v>
      </c>
      <c r="L540" s="36">
        <v>985.6</v>
      </c>
      <c r="M540" s="36">
        <v>0</v>
      </c>
      <c r="N540" s="36">
        <v>151.12</v>
      </c>
      <c r="O540" s="36">
        <v>0.51</v>
      </c>
      <c r="P540" s="36">
        <v>1.18</v>
      </c>
      <c r="Q540" s="36">
        <v>2.57</v>
      </c>
      <c r="R540" s="12">
        <f t="shared" ref="R540:R603" si="27">6.1*(10^((7.63*H540)/(242+H540)))</f>
        <v>6.7486427924282504</v>
      </c>
      <c r="S540" s="13">
        <f t="shared" ref="S540:S603" si="28">R540*(K540/100)</f>
        <v>6.7486427924282504</v>
      </c>
      <c r="T540" s="13">
        <f t="shared" ref="T540:T603" si="29">R540-S540</f>
        <v>0</v>
      </c>
    </row>
    <row r="541" spans="1:20" x14ac:dyDescent="0.25">
      <c r="A541" s="36" t="s">
        <v>606</v>
      </c>
      <c r="B541" s="36">
        <v>2021</v>
      </c>
      <c r="C541" s="36">
        <v>1</v>
      </c>
      <c r="D541" s="36">
        <v>23</v>
      </c>
      <c r="E541" s="36">
        <v>11</v>
      </c>
      <c r="F541" s="36">
        <v>1.4</v>
      </c>
      <c r="G541" s="36">
        <v>2.1</v>
      </c>
      <c r="H541" s="36">
        <v>2</v>
      </c>
      <c r="I541" s="36">
        <v>100</v>
      </c>
      <c r="J541" s="36">
        <v>100</v>
      </c>
      <c r="K541" s="36">
        <v>100</v>
      </c>
      <c r="L541" s="36">
        <v>985.9</v>
      </c>
      <c r="M541" s="36">
        <v>0</v>
      </c>
      <c r="N541" s="36">
        <v>198.5</v>
      </c>
      <c r="O541" s="36">
        <v>0.43</v>
      </c>
      <c r="P541" s="36">
        <v>0.87</v>
      </c>
      <c r="Q541" s="36">
        <v>2.06</v>
      </c>
      <c r="R541" s="12">
        <f t="shared" si="27"/>
        <v>7.0448348839180355</v>
      </c>
      <c r="S541" s="13">
        <f t="shared" si="28"/>
        <v>7.0448348839180355</v>
      </c>
      <c r="T541" s="13">
        <f t="shared" si="29"/>
        <v>0</v>
      </c>
    </row>
    <row r="542" spans="1:20" x14ac:dyDescent="0.25">
      <c r="A542" s="36" t="s">
        <v>607</v>
      </c>
      <c r="B542" s="36">
        <v>2021</v>
      </c>
      <c r="C542" s="36">
        <v>1</v>
      </c>
      <c r="D542" s="36">
        <v>23</v>
      </c>
      <c r="E542" s="36">
        <v>12</v>
      </c>
      <c r="F542" s="36">
        <v>1.7</v>
      </c>
      <c r="G542" s="36">
        <v>2.1</v>
      </c>
      <c r="H542" s="36">
        <v>1.84</v>
      </c>
      <c r="I542" s="36">
        <v>100</v>
      </c>
      <c r="J542" s="36">
        <v>100</v>
      </c>
      <c r="K542" s="36">
        <v>100</v>
      </c>
      <c r="L542" s="36">
        <v>986</v>
      </c>
      <c r="M542" s="36">
        <v>0</v>
      </c>
      <c r="N542" s="36">
        <v>211.5</v>
      </c>
      <c r="O542" s="36">
        <v>0.5</v>
      </c>
      <c r="P542" s="36">
        <v>0.98</v>
      </c>
      <c r="Q542" s="36">
        <v>2.88</v>
      </c>
      <c r="R542" s="12">
        <f t="shared" si="27"/>
        <v>6.9647461881455657</v>
      </c>
      <c r="S542" s="13">
        <f t="shared" si="28"/>
        <v>6.9647461881455657</v>
      </c>
      <c r="T542" s="13">
        <f t="shared" si="29"/>
        <v>0</v>
      </c>
    </row>
    <row r="543" spans="1:20" x14ac:dyDescent="0.25">
      <c r="A543" s="36" t="s">
        <v>608</v>
      </c>
      <c r="B543" s="36">
        <v>2021</v>
      </c>
      <c r="C543" s="36">
        <v>1</v>
      </c>
      <c r="D543" s="36">
        <v>23</v>
      </c>
      <c r="E543" s="36">
        <v>13</v>
      </c>
      <c r="F543" s="36">
        <v>1.7</v>
      </c>
      <c r="G543" s="36">
        <v>2.1</v>
      </c>
      <c r="H543" s="36">
        <v>2.04</v>
      </c>
      <c r="I543" s="36">
        <v>100</v>
      </c>
      <c r="J543" s="36">
        <v>100</v>
      </c>
      <c r="K543" s="36">
        <v>100</v>
      </c>
      <c r="L543" s="36">
        <v>985.6</v>
      </c>
      <c r="M543" s="36">
        <v>0</v>
      </c>
      <c r="N543" s="36">
        <v>96.25</v>
      </c>
      <c r="O543" s="36">
        <v>0.48</v>
      </c>
      <c r="P543" s="36">
        <v>0.93</v>
      </c>
      <c r="Q543" s="36">
        <v>2.73</v>
      </c>
      <c r="R543" s="12">
        <f t="shared" si="27"/>
        <v>7.0649839949186575</v>
      </c>
      <c r="S543" s="13">
        <f t="shared" si="28"/>
        <v>7.0649839949186575</v>
      </c>
      <c r="T543" s="13">
        <f t="shared" si="29"/>
        <v>0</v>
      </c>
    </row>
    <row r="544" spans="1:20" x14ac:dyDescent="0.25">
      <c r="A544" s="36" t="s">
        <v>609</v>
      </c>
      <c r="B544" s="36">
        <v>2021</v>
      </c>
      <c r="C544" s="36">
        <v>1</v>
      </c>
      <c r="D544" s="36">
        <v>23</v>
      </c>
      <c r="E544" s="36">
        <v>14</v>
      </c>
      <c r="F544" s="36">
        <v>2.1</v>
      </c>
      <c r="G544" s="36">
        <v>2.4</v>
      </c>
      <c r="H544" s="36">
        <v>2.2999999999999998</v>
      </c>
      <c r="I544" s="36">
        <v>100</v>
      </c>
      <c r="J544" s="36">
        <v>100</v>
      </c>
      <c r="K544" s="36">
        <v>100</v>
      </c>
      <c r="L544" s="36">
        <v>985</v>
      </c>
      <c r="M544" s="36">
        <v>0</v>
      </c>
      <c r="N544" s="36">
        <v>168.16</v>
      </c>
      <c r="O544" s="36">
        <v>0.88</v>
      </c>
      <c r="P544" s="36">
        <v>1.7</v>
      </c>
      <c r="Q544" s="36">
        <v>2.42</v>
      </c>
      <c r="R544" s="12">
        <f t="shared" si="27"/>
        <v>7.1972012365314741</v>
      </c>
      <c r="S544" s="13">
        <f t="shared" si="28"/>
        <v>7.1972012365314741</v>
      </c>
      <c r="T544" s="13">
        <f t="shared" si="29"/>
        <v>0</v>
      </c>
    </row>
    <row r="545" spans="1:20" x14ac:dyDescent="0.25">
      <c r="A545" s="36" t="s">
        <v>610</v>
      </c>
      <c r="B545" s="36">
        <v>2021</v>
      </c>
      <c r="C545" s="36">
        <v>1</v>
      </c>
      <c r="D545" s="36">
        <v>23</v>
      </c>
      <c r="E545" s="36">
        <v>15</v>
      </c>
      <c r="F545" s="36">
        <v>2.2999999999999998</v>
      </c>
      <c r="G545" s="36">
        <v>2.6</v>
      </c>
      <c r="H545" s="36">
        <v>2.5</v>
      </c>
      <c r="I545" s="36">
        <v>100</v>
      </c>
      <c r="J545" s="36">
        <v>100</v>
      </c>
      <c r="K545" s="36">
        <v>100</v>
      </c>
      <c r="L545" s="36">
        <v>984.7</v>
      </c>
      <c r="M545" s="36">
        <v>0</v>
      </c>
      <c r="N545" s="36">
        <v>134.12</v>
      </c>
      <c r="O545" s="36">
        <v>0.73</v>
      </c>
      <c r="P545" s="36">
        <v>1.49</v>
      </c>
      <c r="Q545" s="36">
        <v>2.42</v>
      </c>
      <c r="R545" s="12">
        <f t="shared" si="27"/>
        <v>7.3003922423278249</v>
      </c>
      <c r="S545" s="13">
        <f t="shared" si="28"/>
        <v>7.3003922423278249</v>
      </c>
      <c r="T545" s="13">
        <f t="shared" si="29"/>
        <v>0</v>
      </c>
    </row>
    <row r="546" spans="1:20" x14ac:dyDescent="0.25">
      <c r="A546" s="36" t="s">
        <v>611</v>
      </c>
      <c r="B546" s="36">
        <v>2021</v>
      </c>
      <c r="C546" s="36">
        <v>1</v>
      </c>
      <c r="D546" s="36">
        <v>23</v>
      </c>
      <c r="E546" s="36">
        <v>16</v>
      </c>
      <c r="F546" s="36">
        <v>2.5</v>
      </c>
      <c r="G546" s="36">
        <v>2.8</v>
      </c>
      <c r="H546" s="36">
        <v>2.8</v>
      </c>
      <c r="I546" s="36">
        <v>100</v>
      </c>
      <c r="J546" s="36">
        <v>100</v>
      </c>
      <c r="K546" s="36">
        <v>100</v>
      </c>
      <c r="L546" s="36">
        <v>984.5</v>
      </c>
      <c r="M546" s="36">
        <v>0</v>
      </c>
      <c r="N546" s="36">
        <v>48.45</v>
      </c>
      <c r="O546" s="36">
        <v>0.44</v>
      </c>
      <c r="P546" s="36">
        <v>0.62</v>
      </c>
      <c r="Q546" s="36">
        <v>2.0099999999999998</v>
      </c>
      <c r="R546" s="12">
        <f t="shared" si="27"/>
        <v>7.4576341933825523</v>
      </c>
      <c r="S546" s="13">
        <f t="shared" si="28"/>
        <v>7.4576341933825523</v>
      </c>
      <c r="T546" s="13">
        <f t="shared" si="29"/>
        <v>0</v>
      </c>
    </row>
    <row r="547" spans="1:20" x14ac:dyDescent="0.25">
      <c r="A547" s="36" t="s">
        <v>612</v>
      </c>
      <c r="B547" s="36">
        <v>2021</v>
      </c>
      <c r="C547" s="36">
        <v>1</v>
      </c>
      <c r="D547" s="36">
        <v>23</v>
      </c>
      <c r="E547" s="36">
        <v>17</v>
      </c>
      <c r="F547" s="36">
        <v>2.2000000000000002</v>
      </c>
      <c r="G547" s="36">
        <v>2.9</v>
      </c>
      <c r="H547" s="36">
        <v>2.2200000000000002</v>
      </c>
      <c r="I547" s="36">
        <v>100</v>
      </c>
      <c r="J547" s="36">
        <v>100</v>
      </c>
      <c r="K547" s="36">
        <v>100</v>
      </c>
      <c r="L547" s="36">
        <v>983.9</v>
      </c>
      <c r="M547" s="36">
        <v>0</v>
      </c>
      <c r="N547" s="36">
        <v>71.45</v>
      </c>
      <c r="O547" s="36">
        <v>0.4</v>
      </c>
      <c r="P547" s="36">
        <v>0.62</v>
      </c>
      <c r="Q547" s="36">
        <v>1.59</v>
      </c>
      <c r="R547" s="12">
        <f t="shared" si="27"/>
        <v>7.1562876838803291</v>
      </c>
      <c r="S547" s="13">
        <f t="shared" si="28"/>
        <v>7.1562876838803291</v>
      </c>
      <c r="T547" s="13">
        <f t="shared" si="29"/>
        <v>0</v>
      </c>
    </row>
    <row r="548" spans="1:20" x14ac:dyDescent="0.25">
      <c r="A548" s="36" t="s">
        <v>613</v>
      </c>
      <c r="B548" s="36">
        <v>2021</v>
      </c>
      <c r="C548" s="36">
        <v>1</v>
      </c>
      <c r="D548" s="36">
        <v>23</v>
      </c>
      <c r="E548" s="36">
        <v>18</v>
      </c>
      <c r="F548" s="36">
        <v>2</v>
      </c>
      <c r="G548" s="36">
        <v>3.6</v>
      </c>
      <c r="H548" s="36">
        <v>3.6</v>
      </c>
      <c r="I548" s="36">
        <v>100</v>
      </c>
      <c r="J548" s="36">
        <v>100</v>
      </c>
      <c r="K548" s="36">
        <v>100</v>
      </c>
      <c r="L548" s="36">
        <v>983.7</v>
      </c>
      <c r="M548" s="36">
        <v>0</v>
      </c>
      <c r="N548" s="36">
        <v>164.08</v>
      </c>
      <c r="O548" s="36">
        <v>1.1100000000000001</v>
      </c>
      <c r="P548" s="36">
        <v>1.8</v>
      </c>
      <c r="Q548" s="36">
        <v>2.0099999999999998</v>
      </c>
      <c r="R548" s="12">
        <f t="shared" si="27"/>
        <v>7.8916937951772477</v>
      </c>
      <c r="S548" s="13">
        <f t="shared" si="28"/>
        <v>7.8916937951772477</v>
      </c>
      <c r="T548" s="13">
        <f t="shared" si="29"/>
        <v>0</v>
      </c>
    </row>
    <row r="549" spans="1:20" x14ac:dyDescent="0.25">
      <c r="A549" s="36" t="s">
        <v>614</v>
      </c>
      <c r="B549" s="36">
        <v>2021</v>
      </c>
      <c r="C549" s="36">
        <v>1</v>
      </c>
      <c r="D549" s="36">
        <v>23</v>
      </c>
      <c r="E549" s="36">
        <v>19</v>
      </c>
      <c r="F549" s="36">
        <v>3.3</v>
      </c>
      <c r="G549" s="36">
        <v>4.0999999999999996</v>
      </c>
      <c r="H549" s="36">
        <v>4</v>
      </c>
      <c r="I549" s="36">
        <v>100</v>
      </c>
      <c r="J549" s="36">
        <v>100</v>
      </c>
      <c r="K549" s="36">
        <v>100</v>
      </c>
      <c r="L549" s="36">
        <v>982.8</v>
      </c>
      <c r="M549" s="36">
        <v>0</v>
      </c>
      <c r="N549" s="36">
        <v>112.87</v>
      </c>
      <c r="O549" s="36">
        <v>0.57999999999999996</v>
      </c>
      <c r="P549" s="36">
        <v>0.93</v>
      </c>
      <c r="Q549" s="36">
        <v>2.57</v>
      </c>
      <c r="R549" s="12">
        <f t="shared" si="27"/>
        <v>8.1169874719360298</v>
      </c>
      <c r="S549" s="13">
        <f t="shared" si="28"/>
        <v>8.1169874719360298</v>
      </c>
      <c r="T549" s="13">
        <f t="shared" si="29"/>
        <v>0</v>
      </c>
    </row>
    <row r="550" spans="1:20" x14ac:dyDescent="0.25">
      <c r="A550" s="36" t="s">
        <v>615</v>
      </c>
      <c r="B550" s="36">
        <v>2021</v>
      </c>
      <c r="C550" s="36">
        <v>1</v>
      </c>
      <c r="D550" s="36">
        <v>23</v>
      </c>
      <c r="E550" s="36">
        <v>20</v>
      </c>
      <c r="F550" s="36">
        <v>3.9</v>
      </c>
      <c r="G550" s="36">
        <v>5</v>
      </c>
      <c r="H550" s="36">
        <v>4.95</v>
      </c>
      <c r="I550" s="36">
        <v>92</v>
      </c>
      <c r="J550" s="36">
        <v>100</v>
      </c>
      <c r="K550" s="36">
        <v>92</v>
      </c>
      <c r="L550" s="36">
        <v>982.62</v>
      </c>
      <c r="M550" s="36">
        <v>0</v>
      </c>
      <c r="N550" s="36">
        <v>161.69999999999999</v>
      </c>
      <c r="O550" s="36">
        <v>1.02</v>
      </c>
      <c r="P550" s="36">
        <v>2.0099999999999998</v>
      </c>
      <c r="Q550" s="36">
        <v>3.5</v>
      </c>
      <c r="R550" s="12">
        <f t="shared" si="27"/>
        <v>8.6750043528882816</v>
      </c>
      <c r="S550" s="13">
        <f t="shared" si="28"/>
        <v>7.981004004657219</v>
      </c>
      <c r="T550" s="13">
        <f t="shared" si="29"/>
        <v>0.6940003482310626</v>
      </c>
    </row>
    <row r="551" spans="1:20" x14ac:dyDescent="0.25">
      <c r="A551" s="36" t="s">
        <v>616</v>
      </c>
      <c r="B551" s="36">
        <v>2021</v>
      </c>
      <c r="C551" s="36">
        <v>1</v>
      </c>
      <c r="D551" s="36">
        <v>23</v>
      </c>
      <c r="E551" s="36">
        <v>21</v>
      </c>
      <c r="F551" s="36">
        <v>4.9000000000000004</v>
      </c>
      <c r="G551" s="36">
        <v>5.5</v>
      </c>
      <c r="H551" s="36">
        <v>5.45</v>
      </c>
      <c r="I551" s="36">
        <v>88</v>
      </c>
      <c r="J551" s="36">
        <v>92</v>
      </c>
      <c r="K551" s="36">
        <v>88</v>
      </c>
      <c r="L551" s="36">
        <v>982.2</v>
      </c>
      <c r="M551" s="36">
        <v>0</v>
      </c>
      <c r="N551" s="36">
        <v>134.69999999999999</v>
      </c>
      <c r="O551" s="36">
        <v>1.53</v>
      </c>
      <c r="P551" s="36">
        <v>3.55</v>
      </c>
      <c r="Q551" s="36">
        <v>4.17</v>
      </c>
      <c r="R551" s="12">
        <f t="shared" si="27"/>
        <v>8.9821008204518193</v>
      </c>
      <c r="S551" s="13">
        <f t="shared" si="28"/>
        <v>7.9042487219976012</v>
      </c>
      <c r="T551" s="13">
        <f t="shared" si="29"/>
        <v>1.0778520984542181</v>
      </c>
    </row>
    <row r="552" spans="1:20" x14ac:dyDescent="0.25">
      <c r="A552" s="36" t="s">
        <v>617</v>
      </c>
      <c r="B552" s="36">
        <v>2021</v>
      </c>
      <c r="C552" s="36">
        <v>1</v>
      </c>
      <c r="D552" s="36">
        <v>23</v>
      </c>
      <c r="E552" s="36">
        <v>22</v>
      </c>
      <c r="F552" s="36">
        <v>5.2</v>
      </c>
      <c r="G552" s="36">
        <v>5.5</v>
      </c>
      <c r="H552" s="36">
        <v>5.31</v>
      </c>
      <c r="I552" s="36">
        <v>88</v>
      </c>
      <c r="J552" s="36">
        <v>89</v>
      </c>
      <c r="K552" s="36">
        <v>88</v>
      </c>
      <c r="L552" s="36">
        <v>982</v>
      </c>
      <c r="M552" s="36">
        <v>0</v>
      </c>
      <c r="N552" s="36">
        <v>178.83</v>
      </c>
      <c r="O552" s="36">
        <v>1.0900000000000001</v>
      </c>
      <c r="P552" s="36">
        <v>1.9</v>
      </c>
      <c r="Q552" s="36">
        <v>4.2699999999999996</v>
      </c>
      <c r="R552" s="12">
        <f t="shared" si="27"/>
        <v>8.8951603356231743</v>
      </c>
      <c r="S552" s="13">
        <f t="shared" si="28"/>
        <v>7.8277410953483937</v>
      </c>
      <c r="T552" s="13">
        <f t="shared" si="29"/>
        <v>1.0674192402747806</v>
      </c>
    </row>
    <row r="553" spans="1:20" x14ac:dyDescent="0.25">
      <c r="A553" s="36" t="s">
        <v>618</v>
      </c>
      <c r="B553" s="36">
        <v>2021</v>
      </c>
      <c r="C553" s="36">
        <v>1</v>
      </c>
      <c r="D553" s="36">
        <v>23</v>
      </c>
      <c r="E553" s="36">
        <v>23</v>
      </c>
      <c r="F553" s="36">
        <v>5.3</v>
      </c>
      <c r="G553" s="36">
        <v>5.5</v>
      </c>
      <c r="H553" s="36">
        <v>5.5</v>
      </c>
      <c r="I553" s="36">
        <v>86</v>
      </c>
      <c r="J553" s="36">
        <v>88</v>
      </c>
      <c r="K553" s="36">
        <v>86</v>
      </c>
      <c r="L553" s="36">
        <v>981.4</v>
      </c>
      <c r="M553" s="36">
        <v>0</v>
      </c>
      <c r="N553" s="36">
        <v>152.44999999999999</v>
      </c>
      <c r="O553" s="36">
        <v>1.03</v>
      </c>
      <c r="P553" s="36">
        <v>2.16</v>
      </c>
      <c r="Q553" s="36">
        <v>4.53</v>
      </c>
      <c r="R553" s="12">
        <f t="shared" si="27"/>
        <v>9.0133324620068525</v>
      </c>
      <c r="S553" s="13">
        <f t="shared" si="28"/>
        <v>7.7514659173258931</v>
      </c>
      <c r="T553" s="13">
        <f t="shared" si="29"/>
        <v>1.2618665446809594</v>
      </c>
    </row>
    <row r="554" spans="1:20" x14ac:dyDescent="0.25">
      <c r="A554" s="36" t="s">
        <v>619</v>
      </c>
      <c r="B554" s="36">
        <v>2021</v>
      </c>
      <c r="C554" s="36">
        <v>1</v>
      </c>
      <c r="D554" s="36">
        <v>23</v>
      </c>
      <c r="E554" s="36">
        <v>24</v>
      </c>
      <c r="F554" s="36">
        <v>5</v>
      </c>
      <c r="G554" s="36">
        <v>5.6</v>
      </c>
      <c r="H554" s="36">
        <v>5.03</v>
      </c>
      <c r="I554" s="36">
        <v>85</v>
      </c>
      <c r="J554" s="36">
        <v>90</v>
      </c>
      <c r="K554" s="36">
        <v>90</v>
      </c>
      <c r="L554" s="36">
        <v>981.7</v>
      </c>
      <c r="M554" s="36">
        <v>0</v>
      </c>
      <c r="N554" s="36">
        <v>190.37</v>
      </c>
      <c r="O554" s="36">
        <v>0.82</v>
      </c>
      <c r="P554" s="36">
        <v>2.0099999999999998</v>
      </c>
      <c r="Q554" s="36">
        <v>4.22</v>
      </c>
      <c r="R554" s="14">
        <f t="shared" si="27"/>
        <v>8.7235072664696673</v>
      </c>
      <c r="S554" s="15">
        <f t="shared" si="28"/>
        <v>7.8511565398227008</v>
      </c>
      <c r="T554" s="15">
        <f t="shared" si="29"/>
        <v>0.87235072664696656</v>
      </c>
    </row>
    <row r="555" spans="1:20" x14ac:dyDescent="0.25">
      <c r="A555" s="36" t="s">
        <v>620</v>
      </c>
      <c r="B555" s="36">
        <v>2021</v>
      </c>
      <c r="C555" s="36">
        <v>1</v>
      </c>
      <c r="D555" s="36">
        <v>24</v>
      </c>
      <c r="E555" s="36">
        <v>1</v>
      </c>
      <c r="F555" s="36">
        <v>4.9000000000000004</v>
      </c>
      <c r="G555" s="36">
        <v>5.0999999999999996</v>
      </c>
      <c r="H555" s="36">
        <v>5.0999999999999996</v>
      </c>
      <c r="I555" s="36">
        <v>87</v>
      </c>
      <c r="J555" s="36">
        <v>91</v>
      </c>
      <c r="K555" s="36">
        <v>87</v>
      </c>
      <c r="L555" s="36">
        <v>981.6</v>
      </c>
      <c r="M555" s="36">
        <v>0</v>
      </c>
      <c r="N555" s="36">
        <v>194.91</v>
      </c>
      <c r="O555" s="36">
        <v>0.99</v>
      </c>
      <c r="P555" s="36">
        <v>1.9</v>
      </c>
      <c r="Q555" s="36">
        <v>3.14</v>
      </c>
      <c r="R555" s="12">
        <f t="shared" si="27"/>
        <v>8.7661437596307117</v>
      </c>
      <c r="S555" s="13">
        <f t="shared" si="28"/>
        <v>7.626545070878719</v>
      </c>
      <c r="T555" s="13">
        <f t="shared" si="29"/>
        <v>1.1395986887519927</v>
      </c>
    </row>
    <row r="556" spans="1:20" x14ac:dyDescent="0.25">
      <c r="A556" s="36" t="s">
        <v>621</v>
      </c>
      <c r="B556" s="36">
        <v>2021</v>
      </c>
      <c r="C556" s="36">
        <v>1</v>
      </c>
      <c r="D556" s="36">
        <v>24</v>
      </c>
      <c r="E556" s="36">
        <v>2</v>
      </c>
      <c r="F556" s="36">
        <v>4.9000000000000004</v>
      </c>
      <c r="G556" s="36">
        <v>5.2</v>
      </c>
      <c r="H556" s="36">
        <v>4.95</v>
      </c>
      <c r="I556" s="36">
        <v>85</v>
      </c>
      <c r="J556" s="36">
        <v>87</v>
      </c>
      <c r="K556" s="36">
        <v>86</v>
      </c>
      <c r="L556" s="36">
        <v>981.3</v>
      </c>
      <c r="M556" s="36">
        <v>0</v>
      </c>
      <c r="N556" s="36">
        <v>182.91</v>
      </c>
      <c r="O556" s="36">
        <v>0.89</v>
      </c>
      <c r="P556" s="36">
        <v>1.65</v>
      </c>
      <c r="Q556" s="36">
        <v>4.12</v>
      </c>
      <c r="R556" s="12">
        <f t="shared" si="27"/>
        <v>8.6750043528882816</v>
      </c>
      <c r="S556" s="13">
        <f t="shared" si="28"/>
        <v>7.4605037434839225</v>
      </c>
      <c r="T556" s="13">
        <f t="shared" si="29"/>
        <v>1.2145006094043591</v>
      </c>
    </row>
    <row r="557" spans="1:20" x14ac:dyDescent="0.25">
      <c r="A557" s="36" t="s">
        <v>622</v>
      </c>
      <c r="B557" s="36">
        <v>2021</v>
      </c>
      <c r="C557" s="36">
        <v>1</v>
      </c>
      <c r="D557" s="36">
        <v>24</v>
      </c>
      <c r="E557" s="36">
        <v>3</v>
      </c>
      <c r="F557" s="36">
        <v>4.5</v>
      </c>
      <c r="G557" s="36">
        <v>5.0999999999999996</v>
      </c>
      <c r="H557" s="36">
        <v>4.9000000000000004</v>
      </c>
      <c r="I557" s="36">
        <v>83</v>
      </c>
      <c r="J557" s="36">
        <v>88</v>
      </c>
      <c r="K557" s="36">
        <v>84</v>
      </c>
      <c r="L557" s="36">
        <v>981.01</v>
      </c>
      <c r="M557" s="36">
        <v>0</v>
      </c>
      <c r="N557" s="36">
        <v>209.2</v>
      </c>
      <c r="O557" s="36">
        <v>1.1499999999999999</v>
      </c>
      <c r="P557" s="36">
        <v>1.95</v>
      </c>
      <c r="Q557" s="36">
        <v>3.34</v>
      </c>
      <c r="R557" s="12">
        <f t="shared" si="27"/>
        <v>8.6448112112781104</v>
      </c>
      <c r="S557" s="13">
        <f t="shared" si="28"/>
        <v>7.2616414174736121</v>
      </c>
      <c r="T557" s="13">
        <f t="shared" si="29"/>
        <v>1.3831697938044982</v>
      </c>
    </row>
    <row r="558" spans="1:20" x14ac:dyDescent="0.25">
      <c r="A558" s="36" t="s">
        <v>623</v>
      </c>
      <c r="B558" s="36">
        <v>2021</v>
      </c>
      <c r="C558" s="36">
        <v>1</v>
      </c>
      <c r="D558" s="36">
        <v>24</v>
      </c>
      <c r="E558" s="36">
        <v>4</v>
      </c>
      <c r="F558" s="36">
        <v>4</v>
      </c>
      <c r="G558" s="36">
        <v>5</v>
      </c>
      <c r="H558" s="36">
        <v>4.09</v>
      </c>
      <c r="I558" s="36">
        <v>84</v>
      </c>
      <c r="J558" s="36">
        <v>87</v>
      </c>
      <c r="K558" s="36">
        <v>87</v>
      </c>
      <c r="L558" s="36">
        <v>980.8</v>
      </c>
      <c r="M558" s="36">
        <v>0</v>
      </c>
      <c r="N558" s="36">
        <v>187.79</v>
      </c>
      <c r="O558" s="36">
        <v>0.74</v>
      </c>
      <c r="P558" s="36">
        <v>1.29</v>
      </c>
      <c r="Q558" s="36">
        <v>2.62</v>
      </c>
      <c r="R558" s="12">
        <f t="shared" si="27"/>
        <v>8.1684554565019578</v>
      </c>
      <c r="S558" s="13">
        <f t="shared" si="28"/>
        <v>7.1065562471567034</v>
      </c>
      <c r="T558" s="13">
        <f t="shared" si="29"/>
        <v>1.0618992093452544</v>
      </c>
    </row>
    <row r="559" spans="1:20" x14ac:dyDescent="0.25">
      <c r="A559" s="36" t="s">
        <v>624</v>
      </c>
      <c r="B559" s="36">
        <v>2021</v>
      </c>
      <c r="C559" s="36">
        <v>1</v>
      </c>
      <c r="D559" s="36">
        <v>24</v>
      </c>
      <c r="E559" s="36">
        <v>5</v>
      </c>
      <c r="F559" s="36">
        <v>3.7</v>
      </c>
      <c r="G559" s="36">
        <v>4.0999999999999996</v>
      </c>
      <c r="H559" s="36">
        <v>3.7</v>
      </c>
      <c r="I559" s="36">
        <v>87</v>
      </c>
      <c r="J559" s="36">
        <v>89</v>
      </c>
      <c r="K559" s="36">
        <v>89</v>
      </c>
      <c r="L559" s="36">
        <v>980.64</v>
      </c>
      <c r="M559" s="36">
        <v>0</v>
      </c>
      <c r="N559" s="36">
        <v>155.62</v>
      </c>
      <c r="O559" s="36">
        <v>0.84</v>
      </c>
      <c r="P559" s="36">
        <v>2.4700000000000002</v>
      </c>
      <c r="Q559" s="36">
        <v>2.4700000000000002</v>
      </c>
      <c r="R559" s="12">
        <f t="shared" si="27"/>
        <v>7.9474923749226836</v>
      </c>
      <c r="S559" s="13">
        <f t="shared" si="28"/>
        <v>7.0732682136811889</v>
      </c>
      <c r="T559" s="13">
        <f t="shared" si="29"/>
        <v>0.87422416124149471</v>
      </c>
    </row>
    <row r="560" spans="1:20" x14ac:dyDescent="0.25">
      <c r="A560" s="36" t="s">
        <v>625</v>
      </c>
      <c r="B560" s="36">
        <v>2021</v>
      </c>
      <c r="C560" s="36">
        <v>1</v>
      </c>
      <c r="D560" s="36">
        <v>24</v>
      </c>
      <c r="E560" s="36">
        <v>6</v>
      </c>
      <c r="F560" s="36">
        <v>3.3</v>
      </c>
      <c r="G560" s="36">
        <v>3.7</v>
      </c>
      <c r="H560" s="36">
        <v>3.31</v>
      </c>
      <c r="I560" s="36">
        <v>89</v>
      </c>
      <c r="J560" s="36">
        <v>90</v>
      </c>
      <c r="K560" s="36">
        <v>90</v>
      </c>
      <c r="L560" s="36">
        <v>980.68</v>
      </c>
      <c r="M560" s="36">
        <v>0</v>
      </c>
      <c r="N560" s="36">
        <v>118.41</v>
      </c>
      <c r="O560" s="36">
        <v>1.62</v>
      </c>
      <c r="P560" s="36">
        <v>2.83</v>
      </c>
      <c r="Q560" s="36">
        <v>2.83</v>
      </c>
      <c r="R560" s="12">
        <f t="shared" si="27"/>
        <v>7.7318322965406949</v>
      </c>
      <c r="S560" s="13">
        <f t="shared" si="28"/>
        <v>6.9586490668866254</v>
      </c>
      <c r="T560" s="13">
        <f t="shared" si="29"/>
        <v>0.77318322965406949</v>
      </c>
    </row>
    <row r="561" spans="1:20" x14ac:dyDescent="0.25">
      <c r="A561" s="36" t="s">
        <v>626</v>
      </c>
      <c r="B561" s="36">
        <v>2021</v>
      </c>
      <c r="C561" s="36">
        <v>1</v>
      </c>
      <c r="D561" s="36">
        <v>24</v>
      </c>
      <c r="E561" s="36">
        <v>7</v>
      </c>
      <c r="F561" s="36">
        <v>2.8</v>
      </c>
      <c r="G561" s="36">
        <v>3.4</v>
      </c>
      <c r="H561" s="36">
        <v>2.8</v>
      </c>
      <c r="I561" s="36">
        <v>90</v>
      </c>
      <c r="J561" s="36">
        <v>93</v>
      </c>
      <c r="K561" s="36">
        <v>93</v>
      </c>
      <c r="L561" s="36">
        <v>980.65</v>
      </c>
      <c r="M561" s="36">
        <v>0</v>
      </c>
      <c r="N561" s="36">
        <v>122.83</v>
      </c>
      <c r="O561" s="36">
        <v>0.94</v>
      </c>
      <c r="P561" s="36">
        <v>1.95</v>
      </c>
      <c r="Q561" s="36">
        <v>2.88</v>
      </c>
      <c r="R561" s="12">
        <f t="shared" si="27"/>
        <v>7.4576341933825523</v>
      </c>
      <c r="S561" s="13">
        <f t="shared" si="28"/>
        <v>6.9355997998457743</v>
      </c>
      <c r="T561" s="13">
        <f t="shared" si="29"/>
        <v>0.52203439353677794</v>
      </c>
    </row>
    <row r="562" spans="1:20" x14ac:dyDescent="0.25">
      <c r="A562" s="36" t="s">
        <v>627</v>
      </c>
      <c r="B562" s="36">
        <v>2021</v>
      </c>
      <c r="C562" s="36">
        <v>1</v>
      </c>
      <c r="D562" s="36">
        <v>24</v>
      </c>
      <c r="E562" s="36">
        <v>8</v>
      </c>
      <c r="F562" s="36">
        <v>2.2999999999999998</v>
      </c>
      <c r="G562" s="36">
        <v>2.8</v>
      </c>
      <c r="H562" s="36">
        <v>2.2999999999999998</v>
      </c>
      <c r="I562" s="36">
        <v>93</v>
      </c>
      <c r="J562" s="36">
        <v>95</v>
      </c>
      <c r="K562" s="36">
        <v>95</v>
      </c>
      <c r="L562" s="36">
        <v>980.5</v>
      </c>
      <c r="M562" s="36">
        <v>0</v>
      </c>
      <c r="N562" s="36">
        <v>139.19999999999999</v>
      </c>
      <c r="O562" s="36">
        <v>0.77</v>
      </c>
      <c r="P562" s="36">
        <v>2.52</v>
      </c>
      <c r="Q562" s="36">
        <v>4.68</v>
      </c>
      <c r="R562" s="12">
        <f t="shared" si="27"/>
        <v>7.1972012365314741</v>
      </c>
      <c r="S562" s="13">
        <f t="shared" si="28"/>
        <v>6.8373411747048998</v>
      </c>
      <c r="T562" s="13">
        <f t="shared" si="29"/>
        <v>0.35986006182657437</v>
      </c>
    </row>
    <row r="563" spans="1:20" x14ac:dyDescent="0.25">
      <c r="A563" s="36" t="s">
        <v>628</v>
      </c>
      <c r="B563" s="36">
        <v>2021</v>
      </c>
      <c r="C563" s="36">
        <v>1</v>
      </c>
      <c r="D563" s="36">
        <v>24</v>
      </c>
      <c r="E563" s="36">
        <v>9</v>
      </c>
      <c r="F563" s="36">
        <v>1.9</v>
      </c>
      <c r="G563" s="36">
        <v>2.2999999999999998</v>
      </c>
      <c r="H563" s="36">
        <v>1.9</v>
      </c>
      <c r="I563" s="36">
        <v>95</v>
      </c>
      <c r="J563" s="36">
        <v>98</v>
      </c>
      <c r="K563" s="36">
        <v>98</v>
      </c>
      <c r="L563" s="36">
        <v>980.8</v>
      </c>
      <c r="M563" s="36">
        <v>0</v>
      </c>
      <c r="N563" s="36">
        <v>137.94999999999999</v>
      </c>
      <c r="O563" s="36">
        <v>0.96</v>
      </c>
      <c r="P563" s="36">
        <v>1.95</v>
      </c>
      <c r="Q563" s="36">
        <v>3.24</v>
      </c>
      <c r="R563" s="12">
        <f t="shared" si="27"/>
        <v>6.9946844882743919</v>
      </c>
      <c r="S563" s="13">
        <f t="shared" si="28"/>
        <v>6.8547907985089038</v>
      </c>
      <c r="T563" s="13">
        <f t="shared" si="29"/>
        <v>0.13989368976548811</v>
      </c>
    </row>
    <row r="564" spans="1:20" x14ac:dyDescent="0.25">
      <c r="A564" s="36" t="s">
        <v>629</v>
      </c>
      <c r="B564" s="36">
        <v>2021</v>
      </c>
      <c r="C564" s="36">
        <v>1</v>
      </c>
      <c r="D564" s="36">
        <v>24</v>
      </c>
      <c r="E564" s="36">
        <v>10</v>
      </c>
      <c r="F564" s="36">
        <v>1.9</v>
      </c>
      <c r="G564" s="36">
        <v>2</v>
      </c>
      <c r="H564" s="36">
        <v>1.96</v>
      </c>
      <c r="I564" s="36">
        <v>98</v>
      </c>
      <c r="J564" s="36">
        <v>98</v>
      </c>
      <c r="K564" s="36">
        <v>98</v>
      </c>
      <c r="L564" s="36">
        <v>981</v>
      </c>
      <c r="M564" s="36">
        <v>0</v>
      </c>
      <c r="N564" s="36">
        <v>126.95</v>
      </c>
      <c r="O564" s="36">
        <v>0.67</v>
      </c>
      <c r="P564" s="36">
        <v>1.08</v>
      </c>
      <c r="Q564" s="36">
        <v>3.34</v>
      </c>
      <c r="R564" s="12">
        <f t="shared" si="27"/>
        <v>7.0247366584469972</v>
      </c>
      <c r="S564" s="13">
        <f t="shared" si="28"/>
        <v>6.8842419252780571</v>
      </c>
      <c r="T564" s="13">
        <f t="shared" si="29"/>
        <v>0.14049473316894012</v>
      </c>
    </row>
    <row r="565" spans="1:20" x14ac:dyDescent="0.25">
      <c r="A565" s="36" t="s">
        <v>630</v>
      </c>
      <c r="B565" s="36">
        <v>2021</v>
      </c>
      <c r="C565" s="36">
        <v>1</v>
      </c>
      <c r="D565" s="36">
        <v>24</v>
      </c>
      <c r="E565" s="36">
        <v>11</v>
      </c>
      <c r="F565" s="36">
        <v>1.5</v>
      </c>
      <c r="G565" s="36">
        <v>2</v>
      </c>
      <c r="H565" s="36">
        <v>1.5</v>
      </c>
      <c r="I565" s="36">
        <v>98</v>
      </c>
      <c r="J565" s="36">
        <v>100</v>
      </c>
      <c r="K565" s="36">
        <v>100</v>
      </c>
      <c r="L565" s="36">
        <v>981.08</v>
      </c>
      <c r="M565" s="36">
        <v>0</v>
      </c>
      <c r="N565" s="36">
        <v>150.54</v>
      </c>
      <c r="O565" s="36">
        <v>1.21</v>
      </c>
      <c r="P565" s="36">
        <v>2.88</v>
      </c>
      <c r="Q565" s="36">
        <v>4.01</v>
      </c>
      <c r="R565" s="12">
        <f t="shared" si="27"/>
        <v>6.7972287928165169</v>
      </c>
      <c r="S565" s="13">
        <f t="shared" si="28"/>
        <v>6.7972287928165169</v>
      </c>
      <c r="T565" s="13">
        <f t="shared" si="29"/>
        <v>0</v>
      </c>
    </row>
    <row r="566" spans="1:20" x14ac:dyDescent="0.25">
      <c r="A566" s="36" t="s">
        <v>631</v>
      </c>
      <c r="B566" s="36">
        <v>2021</v>
      </c>
      <c r="C566" s="36">
        <v>1</v>
      </c>
      <c r="D566" s="36">
        <v>24</v>
      </c>
      <c r="E566" s="36">
        <v>12</v>
      </c>
      <c r="F566" s="36">
        <v>1.2</v>
      </c>
      <c r="G566" s="36">
        <v>1.5</v>
      </c>
      <c r="H566" s="36">
        <v>1.2</v>
      </c>
      <c r="I566" s="36">
        <v>100</v>
      </c>
      <c r="J566" s="36">
        <v>100</v>
      </c>
      <c r="K566" s="36">
        <v>100</v>
      </c>
      <c r="L566" s="36">
        <v>980.95</v>
      </c>
      <c r="M566" s="36">
        <v>0</v>
      </c>
      <c r="N566" s="36">
        <v>125.5</v>
      </c>
      <c r="O566" s="36">
        <v>0.9</v>
      </c>
      <c r="P566" s="36">
        <v>1.65</v>
      </c>
      <c r="Q566" s="36">
        <v>4.01</v>
      </c>
      <c r="R566" s="12">
        <f t="shared" si="27"/>
        <v>6.652392439823128</v>
      </c>
      <c r="S566" s="13">
        <f t="shared" si="28"/>
        <v>6.652392439823128</v>
      </c>
      <c r="T566" s="13">
        <f t="shared" si="29"/>
        <v>0</v>
      </c>
    </row>
    <row r="567" spans="1:20" x14ac:dyDescent="0.25">
      <c r="A567" s="36" t="s">
        <v>632</v>
      </c>
      <c r="B567" s="36">
        <v>2021</v>
      </c>
      <c r="C567" s="36">
        <v>1</v>
      </c>
      <c r="D567" s="36">
        <v>24</v>
      </c>
      <c r="E567" s="36">
        <v>13</v>
      </c>
      <c r="F567" s="36">
        <v>1</v>
      </c>
      <c r="G567" s="36">
        <v>1.2</v>
      </c>
      <c r="H567" s="36">
        <v>1.1000000000000001</v>
      </c>
      <c r="I567" s="36">
        <v>100</v>
      </c>
      <c r="J567" s="36">
        <v>100</v>
      </c>
      <c r="K567" s="36">
        <v>100</v>
      </c>
      <c r="L567" s="36">
        <v>980.3</v>
      </c>
      <c r="M567" s="36">
        <v>0</v>
      </c>
      <c r="N567" s="36">
        <v>148.87</v>
      </c>
      <c r="O567" s="36">
        <v>0.84</v>
      </c>
      <c r="P567" s="36">
        <v>1.75</v>
      </c>
      <c r="Q567" s="36">
        <v>3.29</v>
      </c>
      <c r="R567" s="12">
        <f t="shared" si="27"/>
        <v>6.6047247295949072</v>
      </c>
      <c r="S567" s="13">
        <f t="shared" si="28"/>
        <v>6.6047247295949072</v>
      </c>
      <c r="T567" s="13">
        <f t="shared" si="29"/>
        <v>0</v>
      </c>
    </row>
    <row r="568" spans="1:20" x14ac:dyDescent="0.25">
      <c r="A568" s="36" t="s">
        <v>633</v>
      </c>
      <c r="B568" s="36">
        <v>2021</v>
      </c>
      <c r="C568" s="36">
        <v>1</v>
      </c>
      <c r="D568" s="36">
        <v>24</v>
      </c>
      <c r="E568" s="36">
        <v>14</v>
      </c>
      <c r="F568" s="36">
        <v>1.1000000000000001</v>
      </c>
      <c r="G568" s="36">
        <v>1.2</v>
      </c>
      <c r="H568" s="36">
        <v>1.2</v>
      </c>
      <c r="I568" s="36">
        <v>100</v>
      </c>
      <c r="J568" s="36">
        <v>100</v>
      </c>
      <c r="K568" s="36">
        <v>100</v>
      </c>
      <c r="L568" s="36">
        <v>979.9</v>
      </c>
      <c r="M568" s="36">
        <v>0</v>
      </c>
      <c r="N568" s="36">
        <v>164.91</v>
      </c>
      <c r="O568" s="36">
        <v>1.1499999999999999</v>
      </c>
      <c r="P568" s="36">
        <v>2.2599999999999998</v>
      </c>
      <c r="Q568" s="36">
        <v>2.88</v>
      </c>
      <c r="R568" s="12">
        <f t="shared" si="27"/>
        <v>6.652392439823128</v>
      </c>
      <c r="S568" s="13">
        <f t="shared" si="28"/>
        <v>6.652392439823128</v>
      </c>
      <c r="T568" s="13">
        <f t="shared" si="29"/>
        <v>0</v>
      </c>
    </row>
    <row r="569" spans="1:20" x14ac:dyDescent="0.25">
      <c r="A569" s="36" t="s">
        <v>634</v>
      </c>
      <c r="B569" s="36">
        <v>2021</v>
      </c>
      <c r="C569" s="36">
        <v>1</v>
      </c>
      <c r="D569" s="36">
        <v>24</v>
      </c>
      <c r="E569" s="36">
        <v>15</v>
      </c>
      <c r="F569" s="36">
        <v>1</v>
      </c>
      <c r="G569" s="36">
        <v>1.2</v>
      </c>
      <c r="H569" s="36">
        <v>1</v>
      </c>
      <c r="I569" s="36">
        <v>100</v>
      </c>
      <c r="J569" s="36">
        <v>100</v>
      </c>
      <c r="K569" s="36">
        <v>100</v>
      </c>
      <c r="L569" s="36">
        <v>979.6</v>
      </c>
      <c r="M569" s="36">
        <v>0</v>
      </c>
      <c r="N569" s="36">
        <v>137.54</v>
      </c>
      <c r="O569" s="36">
        <v>1.08</v>
      </c>
      <c r="P569" s="36">
        <v>1.7</v>
      </c>
      <c r="Q569" s="36">
        <v>3.14</v>
      </c>
      <c r="R569" s="12">
        <f t="shared" si="27"/>
        <v>6.5573597707299376</v>
      </c>
      <c r="S569" s="13">
        <f t="shared" si="28"/>
        <v>6.5573597707299376</v>
      </c>
      <c r="T569" s="13">
        <f t="shared" si="29"/>
        <v>0</v>
      </c>
    </row>
    <row r="570" spans="1:20" x14ac:dyDescent="0.25">
      <c r="A570" s="36" t="s">
        <v>635</v>
      </c>
      <c r="B570" s="36">
        <v>2021</v>
      </c>
      <c r="C570" s="36">
        <v>1</v>
      </c>
      <c r="D570" s="36">
        <v>24</v>
      </c>
      <c r="E570" s="36">
        <v>16</v>
      </c>
      <c r="F570" s="36">
        <v>1</v>
      </c>
      <c r="G570" s="36">
        <v>1.2</v>
      </c>
      <c r="H570" s="36">
        <v>1.2</v>
      </c>
      <c r="I570" s="36">
        <v>100</v>
      </c>
      <c r="J570" s="36">
        <v>100</v>
      </c>
      <c r="K570" s="36">
        <v>100</v>
      </c>
      <c r="L570" s="36">
        <v>978.94</v>
      </c>
      <c r="M570" s="36">
        <v>0</v>
      </c>
      <c r="N570" s="36">
        <v>141.69999999999999</v>
      </c>
      <c r="O570" s="36">
        <v>1.04</v>
      </c>
      <c r="P570" s="36">
        <v>2.11</v>
      </c>
      <c r="Q570" s="36">
        <v>3.65</v>
      </c>
      <c r="R570" s="12">
        <f t="shared" si="27"/>
        <v>6.652392439823128</v>
      </c>
      <c r="S570" s="13">
        <f t="shared" si="28"/>
        <v>6.652392439823128</v>
      </c>
      <c r="T570" s="13">
        <f t="shared" si="29"/>
        <v>0</v>
      </c>
    </row>
    <row r="571" spans="1:20" x14ac:dyDescent="0.25">
      <c r="A571" s="36" t="s">
        <v>636</v>
      </c>
      <c r="B571" s="36">
        <v>2021</v>
      </c>
      <c r="C571" s="36">
        <v>1</v>
      </c>
      <c r="D571" s="36">
        <v>24</v>
      </c>
      <c r="E571" s="36">
        <v>17</v>
      </c>
      <c r="F571" s="36">
        <v>1.2</v>
      </c>
      <c r="G571" s="36">
        <v>1.3</v>
      </c>
      <c r="H571" s="36">
        <v>1.3</v>
      </c>
      <c r="I571" s="36">
        <v>100</v>
      </c>
      <c r="J571" s="36">
        <v>100</v>
      </c>
      <c r="K571" s="36">
        <v>100</v>
      </c>
      <c r="L571" s="36">
        <v>978.58</v>
      </c>
      <c r="M571" s="36">
        <v>0</v>
      </c>
      <c r="N571" s="36">
        <v>161.44999999999999</v>
      </c>
      <c r="O571" s="36">
        <v>0.63</v>
      </c>
      <c r="P571" s="36">
        <v>1.44</v>
      </c>
      <c r="Q571" s="36">
        <v>3.24</v>
      </c>
      <c r="R571" s="12">
        <f t="shared" si="27"/>
        <v>6.700364569033761</v>
      </c>
      <c r="S571" s="13">
        <f t="shared" si="28"/>
        <v>6.700364569033761</v>
      </c>
      <c r="T571" s="13">
        <f t="shared" si="29"/>
        <v>0</v>
      </c>
    </row>
    <row r="572" spans="1:20" x14ac:dyDescent="0.25">
      <c r="A572" s="36" t="s">
        <v>637</v>
      </c>
      <c r="B572" s="36">
        <v>2021</v>
      </c>
      <c r="C572" s="36">
        <v>1</v>
      </c>
      <c r="D572" s="36">
        <v>24</v>
      </c>
      <c r="E572" s="36">
        <v>18</v>
      </c>
      <c r="F572" s="36">
        <v>1.2</v>
      </c>
      <c r="G572" s="36">
        <v>1.4</v>
      </c>
      <c r="H572" s="36">
        <v>1.3</v>
      </c>
      <c r="I572" s="36">
        <v>100</v>
      </c>
      <c r="J572" s="36">
        <v>100</v>
      </c>
      <c r="K572" s="36">
        <v>100</v>
      </c>
      <c r="L572" s="36">
        <v>978.35</v>
      </c>
      <c r="M572" s="36">
        <v>0</v>
      </c>
      <c r="N572" s="36">
        <v>196.29</v>
      </c>
      <c r="O572" s="36">
        <v>0.61</v>
      </c>
      <c r="P572" s="36">
        <v>1.34</v>
      </c>
      <c r="Q572" s="36">
        <v>2.42</v>
      </c>
      <c r="R572" s="12">
        <f t="shared" si="27"/>
        <v>6.700364569033761</v>
      </c>
      <c r="S572" s="13">
        <f t="shared" si="28"/>
        <v>6.700364569033761</v>
      </c>
      <c r="T572" s="13">
        <f t="shared" si="29"/>
        <v>0</v>
      </c>
    </row>
    <row r="573" spans="1:20" x14ac:dyDescent="0.25">
      <c r="A573" s="36" t="s">
        <v>638</v>
      </c>
      <c r="B573" s="36">
        <v>2021</v>
      </c>
      <c r="C573" s="36">
        <v>1</v>
      </c>
      <c r="D573" s="36">
        <v>24</v>
      </c>
      <c r="E573" s="36">
        <v>19</v>
      </c>
      <c r="F573" s="36">
        <v>1.1000000000000001</v>
      </c>
      <c r="G573" s="36">
        <v>1.4</v>
      </c>
      <c r="H573" s="36">
        <v>1.1000000000000001</v>
      </c>
      <c r="I573" s="36">
        <v>100</v>
      </c>
      <c r="J573" s="36">
        <v>100</v>
      </c>
      <c r="K573" s="36">
        <v>100</v>
      </c>
      <c r="L573" s="36">
        <v>977.98</v>
      </c>
      <c r="M573" s="36">
        <v>0.25</v>
      </c>
      <c r="N573" s="36">
        <v>168.87</v>
      </c>
      <c r="O573" s="36">
        <v>0.47</v>
      </c>
      <c r="P573" s="36">
        <v>0.77</v>
      </c>
      <c r="Q573" s="36">
        <v>2.68</v>
      </c>
      <c r="R573" s="12">
        <f t="shared" si="27"/>
        <v>6.6047247295949072</v>
      </c>
      <c r="S573" s="13">
        <f t="shared" si="28"/>
        <v>6.6047247295949072</v>
      </c>
      <c r="T573" s="13">
        <f t="shared" si="29"/>
        <v>0</v>
      </c>
    </row>
    <row r="574" spans="1:20" x14ac:dyDescent="0.25">
      <c r="A574" s="36" t="s">
        <v>639</v>
      </c>
      <c r="B574" s="36">
        <v>2021</v>
      </c>
      <c r="C574" s="36">
        <v>1</v>
      </c>
      <c r="D574" s="36">
        <v>24</v>
      </c>
      <c r="E574" s="36">
        <v>20</v>
      </c>
      <c r="F574" s="36">
        <v>0.9</v>
      </c>
      <c r="G574" s="36">
        <v>1.1000000000000001</v>
      </c>
      <c r="H574" s="36">
        <v>0.99</v>
      </c>
      <c r="I574" s="36">
        <v>100</v>
      </c>
      <c r="J574" s="36">
        <v>100</v>
      </c>
      <c r="K574" s="36">
        <v>100</v>
      </c>
      <c r="L574" s="36">
        <v>977.7</v>
      </c>
      <c r="M574" s="36">
        <v>0.77</v>
      </c>
      <c r="N574" s="36">
        <v>165.37</v>
      </c>
      <c r="O574" s="36">
        <v>0.36</v>
      </c>
      <c r="P574" s="36">
        <v>0.87</v>
      </c>
      <c r="Q574" s="36">
        <v>1.75</v>
      </c>
      <c r="R574" s="12">
        <f t="shared" si="27"/>
        <v>6.552639862190679</v>
      </c>
      <c r="S574" s="13">
        <f t="shared" si="28"/>
        <v>6.552639862190679</v>
      </c>
      <c r="T574" s="13">
        <f t="shared" si="29"/>
        <v>0</v>
      </c>
    </row>
    <row r="575" spans="1:20" x14ac:dyDescent="0.25">
      <c r="A575" s="36" t="s">
        <v>640</v>
      </c>
      <c r="B575" s="36">
        <v>2021</v>
      </c>
      <c r="C575" s="36">
        <v>1</v>
      </c>
      <c r="D575" s="36">
        <v>24</v>
      </c>
      <c r="E575" s="36">
        <v>21</v>
      </c>
      <c r="F575" s="36">
        <v>0.9</v>
      </c>
      <c r="G575" s="36">
        <v>1.3</v>
      </c>
      <c r="H575" s="36">
        <v>1.3</v>
      </c>
      <c r="I575" s="36">
        <v>100</v>
      </c>
      <c r="J575" s="36">
        <v>100</v>
      </c>
      <c r="K575" s="36">
        <v>100</v>
      </c>
      <c r="L575" s="36">
        <v>977.3</v>
      </c>
      <c r="M575" s="36">
        <v>0.25</v>
      </c>
      <c r="N575" s="36">
        <v>159.62</v>
      </c>
      <c r="O575" s="36">
        <v>0.57999999999999996</v>
      </c>
      <c r="P575" s="36">
        <v>1.03</v>
      </c>
      <c r="Q575" s="36">
        <v>2.62</v>
      </c>
      <c r="R575" s="12">
        <f t="shared" si="27"/>
        <v>6.700364569033761</v>
      </c>
      <c r="S575" s="13">
        <f t="shared" si="28"/>
        <v>6.700364569033761</v>
      </c>
      <c r="T575" s="13">
        <f t="shared" si="29"/>
        <v>0</v>
      </c>
    </row>
    <row r="576" spans="1:20" x14ac:dyDescent="0.25">
      <c r="A576" s="36" t="s">
        <v>641</v>
      </c>
      <c r="B576" s="36">
        <v>2021</v>
      </c>
      <c r="C576" s="36">
        <v>1</v>
      </c>
      <c r="D576" s="36">
        <v>24</v>
      </c>
      <c r="E576" s="36">
        <v>22</v>
      </c>
      <c r="F576" s="36">
        <v>1.3</v>
      </c>
      <c r="G576" s="36">
        <v>1.7</v>
      </c>
      <c r="H576" s="36">
        <v>1.61</v>
      </c>
      <c r="I576" s="36">
        <v>100</v>
      </c>
      <c r="J576" s="36">
        <v>100</v>
      </c>
      <c r="K576" s="36">
        <v>100</v>
      </c>
      <c r="L576" s="36">
        <v>977.22</v>
      </c>
      <c r="M576" s="36">
        <v>0</v>
      </c>
      <c r="N576" s="36">
        <v>207.75</v>
      </c>
      <c r="O576" s="36">
        <v>0.95</v>
      </c>
      <c r="P576" s="36">
        <v>2.2599999999999998</v>
      </c>
      <c r="Q576" s="36">
        <v>4.58</v>
      </c>
      <c r="R576" s="12">
        <f t="shared" si="27"/>
        <v>6.8510308934455706</v>
      </c>
      <c r="S576" s="13">
        <f t="shared" si="28"/>
        <v>6.8510308934455706</v>
      </c>
      <c r="T576" s="13">
        <f t="shared" si="29"/>
        <v>0</v>
      </c>
    </row>
    <row r="577" spans="1:20" x14ac:dyDescent="0.25">
      <c r="A577" s="36" t="s">
        <v>642</v>
      </c>
      <c r="B577" s="36">
        <v>2021</v>
      </c>
      <c r="C577" s="36">
        <v>1</v>
      </c>
      <c r="D577" s="36">
        <v>24</v>
      </c>
      <c r="E577" s="36">
        <v>23</v>
      </c>
      <c r="F577" s="36">
        <v>1.6</v>
      </c>
      <c r="G577" s="36">
        <v>2</v>
      </c>
      <c r="H577" s="36">
        <v>2</v>
      </c>
      <c r="I577" s="36">
        <v>100</v>
      </c>
      <c r="J577" s="36">
        <v>100</v>
      </c>
      <c r="K577" s="36">
        <v>100</v>
      </c>
      <c r="L577" s="36">
        <v>977.6</v>
      </c>
      <c r="M577" s="36">
        <v>0</v>
      </c>
      <c r="N577" s="36">
        <v>173.75</v>
      </c>
      <c r="O577" s="36">
        <v>0.98</v>
      </c>
      <c r="P577" s="36">
        <v>1.85</v>
      </c>
      <c r="Q577" s="36">
        <v>3.04</v>
      </c>
      <c r="R577" s="12">
        <f t="shared" si="27"/>
        <v>7.0448348839180355</v>
      </c>
      <c r="S577" s="13">
        <f t="shared" si="28"/>
        <v>7.0448348839180355</v>
      </c>
      <c r="T577" s="13">
        <f t="shared" si="29"/>
        <v>0</v>
      </c>
    </row>
    <row r="578" spans="1:20" x14ac:dyDescent="0.25">
      <c r="A578" s="36" t="s">
        <v>643</v>
      </c>
      <c r="B578" s="36">
        <v>2021</v>
      </c>
      <c r="C578" s="36">
        <v>1</v>
      </c>
      <c r="D578" s="36">
        <v>24</v>
      </c>
      <c r="E578" s="36">
        <v>24</v>
      </c>
      <c r="F578" s="36">
        <v>1.9</v>
      </c>
      <c r="G578" s="36">
        <v>2.2000000000000002</v>
      </c>
      <c r="H578" s="36">
        <v>2.19</v>
      </c>
      <c r="I578" s="36">
        <v>100</v>
      </c>
      <c r="J578" s="36">
        <v>100</v>
      </c>
      <c r="K578" s="36">
        <v>100</v>
      </c>
      <c r="L578" s="36">
        <v>977.9</v>
      </c>
      <c r="M578" s="36">
        <v>0</v>
      </c>
      <c r="N578" s="36">
        <v>211.83</v>
      </c>
      <c r="O578" s="36">
        <v>0.56000000000000005</v>
      </c>
      <c r="P578" s="36">
        <v>1.34</v>
      </c>
      <c r="Q578" s="36">
        <v>2.06</v>
      </c>
      <c r="R578" s="14">
        <f t="shared" si="27"/>
        <v>7.1409982576663475</v>
      </c>
      <c r="S578" s="15">
        <f t="shared" si="28"/>
        <v>7.1409982576663475</v>
      </c>
      <c r="T578" s="15">
        <f t="shared" si="29"/>
        <v>0</v>
      </c>
    </row>
    <row r="579" spans="1:20" x14ac:dyDescent="0.25">
      <c r="A579" s="36" t="s">
        <v>644</v>
      </c>
      <c r="B579" s="36">
        <v>2021</v>
      </c>
      <c r="C579" s="36">
        <v>1</v>
      </c>
      <c r="D579" s="36">
        <v>25</v>
      </c>
      <c r="E579" s="36">
        <v>1</v>
      </c>
      <c r="F579" s="36">
        <v>2.2000000000000002</v>
      </c>
      <c r="G579" s="36">
        <v>2.5</v>
      </c>
      <c r="H579" s="36">
        <v>2.4</v>
      </c>
      <c r="I579" s="36">
        <v>100</v>
      </c>
      <c r="J579" s="36">
        <v>100</v>
      </c>
      <c r="K579" s="36">
        <v>100</v>
      </c>
      <c r="L579" s="36">
        <v>978.42</v>
      </c>
      <c r="M579" s="36">
        <v>0</v>
      </c>
      <c r="N579" s="36">
        <v>220</v>
      </c>
      <c r="O579" s="36">
        <v>0.81</v>
      </c>
      <c r="P579" s="36">
        <v>1.85</v>
      </c>
      <c r="Q579" s="36">
        <v>3.45</v>
      </c>
      <c r="R579" s="12">
        <f t="shared" si="27"/>
        <v>7.2486342247484759</v>
      </c>
      <c r="S579" s="13">
        <f t="shared" si="28"/>
        <v>7.2486342247484759</v>
      </c>
      <c r="T579" s="13">
        <f t="shared" si="29"/>
        <v>0</v>
      </c>
    </row>
    <row r="580" spans="1:20" x14ac:dyDescent="0.25">
      <c r="A580" s="36" t="s">
        <v>645</v>
      </c>
      <c r="B580" s="36">
        <v>2021</v>
      </c>
      <c r="C580" s="36">
        <v>1</v>
      </c>
      <c r="D580" s="36">
        <v>25</v>
      </c>
      <c r="E580" s="36">
        <v>2</v>
      </c>
      <c r="F580" s="36">
        <v>2.4</v>
      </c>
      <c r="G580" s="36">
        <v>2.5</v>
      </c>
      <c r="H580" s="36">
        <v>2.5</v>
      </c>
      <c r="I580" s="36">
        <v>100</v>
      </c>
      <c r="J580" s="36">
        <v>100</v>
      </c>
      <c r="K580" s="36">
        <v>100</v>
      </c>
      <c r="L580" s="36">
        <v>979</v>
      </c>
      <c r="M580" s="36">
        <v>0</v>
      </c>
      <c r="N580" s="36">
        <v>215.5</v>
      </c>
      <c r="O580" s="36">
        <v>0.95</v>
      </c>
      <c r="P580" s="36">
        <v>2.11</v>
      </c>
      <c r="Q580" s="36">
        <v>3.7</v>
      </c>
      <c r="R580" s="12">
        <f t="shared" si="27"/>
        <v>7.3003922423278249</v>
      </c>
      <c r="S580" s="13">
        <f t="shared" si="28"/>
        <v>7.3003922423278249</v>
      </c>
      <c r="T580" s="13">
        <f t="shared" si="29"/>
        <v>0</v>
      </c>
    </row>
    <row r="581" spans="1:20" x14ac:dyDescent="0.25">
      <c r="A581" s="36" t="s">
        <v>646</v>
      </c>
      <c r="B581" s="36">
        <v>2021</v>
      </c>
      <c r="C581" s="36">
        <v>1</v>
      </c>
      <c r="D581" s="36">
        <v>25</v>
      </c>
      <c r="E581" s="36">
        <v>3</v>
      </c>
      <c r="F581" s="36">
        <v>2.4</v>
      </c>
      <c r="G581" s="36">
        <v>2.5</v>
      </c>
      <c r="H581" s="36">
        <v>2.4</v>
      </c>
      <c r="I581" s="36">
        <v>100</v>
      </c>
      <c r="J581" s="36">
        <v>100</v>
      </c>
      <c r="K581" s="36">
        <v>100</v>
      </c>
      <c r="L581" s="36">
        <v>979.6</v>
      </c>
      <c r="M581" s="36">
        <v>0</v>
      </c>
      <c r="N581" s="36">
        <v>237.75</v>
      </c>
      <c r="O581" s="36">
        <v>1.05</v>
      </c>
      <c r="P581" s="36">
        <v>3.19</v>
      </c>
      <c r="Q581" s="36">
        <v>3.81</v>
      </c>
      <c r="R581" s="12">
        <f t="shared" si="27"/>
        <v>7.2486342247484759</v>
      </c>
      <c r="S581" s="13">
        <f t="shared" si="28"/>
        <v>7.2486342247484759</v>
      </c>
      <c r="T581" s="13">
        <f t="shared" si="29"/>
        <v>0</v>
      </c>
    </row>
    <row r="582" spans="1:20" x14ac:dyDescent="0.25">
      <c r="A582" s="36" t="s">
        <v>647</v>
      </c>
      <c r="B582" s="36">
        <v>2021</v>
      </c>
      <c r="C582" s="36">
        <v>1</v>
      </c>
      <c r="D582" s="36">
        <v>25</v>
      </c>
      <c r="E582" s="36">
        <v>4</v>
      </c>
      <c r="F582" s="36">
        <v>2</v>
      </c>
      <c r="G582" s="36">
        <v>2.4</v>
      </c>
      <c r="H582" s="36">
        <v>2</v>
      </c>
      <c r="I582" s="36">
        <v>100</v>
      </c>
      <c r="J582" s="36">
        <v>100</v>
      </c>
      <c r="K582" s="36">
        <v>100</v>
      </c>
      <c r="L582" s="36">
        <v>979.9</v>
      </c>
      <c r="M582" s="36">
        <v>0</v>
      </c>
      <c r="N582" s="36">
        <v>215.37</v>
      </c>
      <c r="O582" s="36">
        <v>1.47</v>
      </c>
      <c r="P582" s="36">
        <v>2.42</v>
      </c>
      <c r="Q582" s="36">
        <v>3.76</v>
      </c>
      <c r="R582" s="12">
        <f t="shared" si="27"/>
        <v>7.0448348839180355</v>
      </c>
      <c r="S582" s="13">
        <f t="shared" si="28"/>
        <v>7.0448348839180355</v>
      </c>
      <c r="T582" s="13">
        <f t="shared" si="29"/>
        <v>0</v>
      </c>
    </row>
    <row r="583" spans="1:20" x14ac:dyDescent="0.25">
      <c r="A583" s="36" t="s">
        <v>648</v>
      </c>
      <c r="B583" s="36">
        <v>2021</v>
      </c>
      <c r="C583" s="36">
        <v>1</v>
      </c>
      <c r="D583" s="36">
        <v>25</v>
      </c>
      <c r="E583" s="36">
        <v>5</v>
      </c>
      <c r="F583" s="36">
        <v>0.9</v>
      </c>
      <c r="G583" s="36">
        <v>2</v>
      </c>
      <c r="H583" s="36">
        <v>0.92</v>
      </c>
      <c r="I583" s="36">
        <v>100</v>
      </c>
      <c r="J583" s="36">
        <v>100</v>
      </c>
      <c r="K583" s="36">
        <v>100</v>
      </c>
      <c r="L583" s="36">
        <v>980.8</v>
      </c>
      <c r="M583" s="36">
        <v>0</v>
      </c>
      <c r="N583" s="36">
        <v>208.33</v>
      </c>
      <c r="O583" s="36">
        <v>1.37</v>
      </c>
      <c r="P583" s="36">
        <v>3.76</v>
      </c>
      <c r="Q583" s="36">
        <v>4.99</v>
      </c>
      <c r="R583" s="12">
        <f t="shared" si="27"/>
        <v>6.519684668803932</v>
      </c>
      <c r="S583" s="13">
        <f t="shared" si="28"/>
        <v>6.519684668803932</v>
      </c>
      <c r="T583" s="13">
        <f t="shared" si="29"/>
        <v>0</v>
      </c>
    </row>
    <row r="584" spans="1:20" x14ac:dyDescent="0.25">
      <c r="A584" s="36" t="s">
        <v>649</v>
      </c>
      <c r="B584" s="36">
        <v>2021</v>
      </c>
      <c r="C584" s="36">
        <v>1</v>
      </c>
      <c r="D584" s="36">
        <v>25</v>
      </c>
      <c r="E584" s="36">
        <v>6</v>
      </c>
      <c r="F584" s="36">
        <v>0.8</v>
      </c>
      <c r="G584" s="36">
        <v>1</v>
      </c>
      <c r="H584" s="36">
        <v>0.8</v>
      </c>
      <c r="I584" s="36">
        <v>100</v>
      </c>
      <c r="J584" s="36">
        <v>100</v>
      </c>
      <c r="K584" s="36">
        <v>100</v>
      </c>
      <c r="L584" s="36">
        <v>981.19</v>
      </c>
      <c r="M584" s="36">
        <v>0</v>
      </c>
      <c r="N584" s="36">
        <v>194.62</v>
      </c>
      <c r="O584" s="36">
        <v>1.54</v>
      </c>
      <c r="P584" s="36">
        <v>3.09</v>
      </c>
      <c r="Q584" s="36">
        <v>3.76</v>
      </c>
      <c r="R584" s="12">
        <f t="shared" si="27"/>
        <v>6.4635314743677075</v>
      </c>
      <c r="S584" s="13">
        <f t="shared" si="28"/>
        <v>6.4635314743677075</v>
      </c>
      <c r="T584" s="13">
        <f t="shared" si="29"/>
        <v>0</v>
      </c>
    </row>
    <row r="585" spans="1:20" x14ac:dyDescent="0.25">
      <c r="A585" s="36" t="s">
        <v>650</v>
      </c>
      <c r="B585" s="36">
        <v>2021</v>
      </c>
      <c r="C585" s="36">
        <v>1</v>
      </c>
      <c r="D585" s="36">
        <v>25</v>
      </c>
      <c r="E585" s="36">
        <v>7</v>
      </c>
      <c r="F585" s="36">
        <v>0.8</v>
      </c>
      <c r="G585" s="36">
        <v>0.9</v>
      </c>
      <c r="H585" s="36">
        <v>0.82</v>
      </c>
      <c r="I585" s="36">
        <v>96</v>
      </c>
      <c r="J585" s="36">
        <v>100</v>
      </c>
      <c r="K585" s="36">
        <v>97</v>
      </c>
      <c r="L585" s="36">
        <v>981.7</v>
      </c>
      <c r="M585" s="36">
        <v>0</v>
      </c>
      <c r="N585" s="36">
        <v>169.04</v>
      </c>
      <c r="O585" s="36">
        <v>0.64</v>
      </c>
      <c r="P585" s="36">
        <v>1.18</v>
      </c>
      <c r="Q585" s="36">
        <v>4.01</v>
      </c>
      <c r="R585" s="12">
        <f t="shared" si="27"/>
        <v>6.4728604840950625</v>
      </c>
      <c r="S585" s="13">
        <f t="shared" si="28"/>
        <v>6.2786746695722107</v>
      </c>
      <c r="T585" s="13">
        <f t="shared" si="29"/>
        <v>0.19418581452285189</v>
      </c>
    </row>
    <row r="586" spans="1:20" x14ac:dyDescent="0.25">
      <c r="A586" s="36" t="s">
        <v>651</v>
      </c>
      <c r="B586" s="36">
        <v>2021</v>
      </c>
      <c r="C586" s="36">
        <v>1</v>
      </c>
      <c r="D586" s="36">
        <v>25</v>
      </c>
      <c r="E586" s="36">
        <v>8</v>
      </c>
      <c r="F586" s="36">
        <v>0.8</v>
      </c>
      <c r="G586" s="36">
        <v>0.9</v>
      </c>
      <c r="H586" s="36">
        <v>0.8</v>
      </c>
      <c r="I586" s="36">
        <v>97</v>
      </c>
      <c r="J586" s="36">
        <v>97</v>
      </c>
      <c r="K586" s="36">
        <v>97</v>
      </c>
      <c r="L586" s="36">
        <v>981.9</v>
      </c>
      <c r="M586" s="36">
        <v>0</v>
      </c>
      <c r="N586" s="36">
        <v>156.83000000000001</v>
      </c>
      <c r="O586" s="36">
        <v>0.68</v>
      </c>
      <c r="P586" s="36">
        <v>1.23</v>
      </c>
      <c r="Q586" s="36">
        <v>2.73</v>
      </c>
      <c r="R586" s="12">
        <f t="shared" si="27"/>
        <v>6.4635314743677075</v>
      </c>
      <c r="S586" s="13">
        <f t="shared" si="28"/>
        <v>6.2696255301366763</v>
      </c>
      <c r="T586" s="13">
        <f t="shared" si="29"/>
        <v>0.19390594423103114</v>
      </c>
    </row>
    <row r="587" spans="1:20" x14ac:dyDescent="0.25">
      <c r="A587" s="36" t="s">
        <v>652</v>
      </c>
      <c r="B587" s="36">
        <v>2021</v>
      </c>
      <c r="C587" s="36">
        <v>1</v>
      </c>
      <c r="D587" s="36">
        <v>25</v>
      </c>
      <c r="E587" s="36">
        <v>9</v>
      </c>
      <c r="F587" s="36">
        <v>0.7</v>
      </c>
      <c r="G587" s="36">
        <v>0.8</v>
      </c>
      <c r="H587" s="36">
        <v>0.8</v>
      </c>
      <c r="I587" s="36">
        <v>97</v>
      </c>
      <c r="J587" s="36">
        <v>98</v>
      </c>
      <c r="K587" s="36">
        <v>98</v>
      </c>
      <c r="L587" s="36">
        <v>982.8</v>
      </c>
      <c r="M587" s="36">
        <v>0</v>
      </c>
      <c r="N587" s="36">
        <v>147.41</v>
      </c>
      <c r="O587" s="36">
        <v>1.02</v>
      </c>
      <c r="P587" s="36">
        <v>2.4700000000000002</v>
      </c>
      <c r="Q587" s="36">
        <v>3.91</v>
      </c>
      <c r="R587" s="12">
        <f t="shared" si="27"/>
        <v>6.4635314743677075</v>
      </c>
      <c r="S587" s="13">
        <f t="shared" si="28"/>
        <v>6.3342608448803528</v>
      </c>
      <c r="T587" s="13">
        <f t="shared" si="29"/>
        <v>0.12927062948735468</v>
      </c>
    </row>
    <row r="588" spans="1:20" x14ac:dyDescent="0.25">
      <c r="A588" s="36" t="s">
        <v>653</v>
      </c>
      <c r="B588" s="36">
        <v>2021</v>
      </c>
      <c r="C588" s="36">
        <v>1</v>
      </c>
      <c r="D588" s="36">
        <v>25</v>
      </c>
      <c r="E588" s="36">
        <v>10</v>
      </c>
      <c r="F588" s="36">
        <v>0.8</v>
      </c>
      <c r="G588" s="36">
        <v>0.9</v>
      </c>
      <c r="H588" s="36">
        <v>0.9</v>
      </c>
      <c r="I588" s="36">
        <v>97</v>
      </c>
      <c r="J588" s="36">
        <v>98</v>
      </c>
      <c r="K588" s="36">
        <v>97</v>
      </c>
      <c r="L588" s="36">
        <v>983.1</v>
      </c>
      <c r="M588" s="36">
        <v>0</v>
      </c>
      <c r="N588" s="36">
        <v>149.94999999999999</v>
      </c>
      <c r="O588" s="36">
        <v>0.82</v>
      </c>
      <c r="P588" s="36">
        <v>1.44</v>
      </c>
      <c r="Q588" s="36">
        <v>3.09</v>
      </c>
      <c r="R588" s="12">
        <f t="shared" si="27"/>
        <v>6.5102959031651961</v>
      </c>
      <c r="S588" s="13">
        <f t="shared" si="28"/>
        <v>6.3149870260702397</v>
      </c>
      <c r="T588" s="13">
        <f t="shared" si="29"/>
        <v>0.19530887709495648</v>
      </c>
    </row>
    <row r="589" spans="1:20" x14ac:dyDescent="0.25">
      <c r="A589" s="36" t="s">
        <v>654</v>
      </c>
      <c r="B589" s="36">
        <v>2021</v>
      </c>
      <c r="C589" s="36">
        <v>1</v>
      </c>
      <c r="D589" s="36">
        <v>25</v>
      </c>
      <c r="E589" s="36">
        <v>11</v>
      </c>
      <c r="F589" s="36">
        <v>0.9</v>
      </c>
      <c r="G589" s="36">
        <v>1.2</v>
      </c>
      <c r="H589" s="36">
        <v>1.2</v>
      </c>
      <c r="I589" s="36">
        <v>96</v>
      </c>
      <c r="J589" s="36">
        <v>97</v>
      </c>
      <c r="K589" s="36">
        <v>96</v>
      </c>
      <c r="L589" s="36">
        <v>983.1</v>
      </c>
      <c r="M589" s="36">
        <v>0</v>
      </c>
      <c r="N589" s="36">
        <v>167.5</v>
      </c>
      <c r="O589" s="36">
        <v>0.85</v>
      </c>
      <c r="P589" s="36">
        <v>1.49</v>
      </c>
      <c r="Q589" s="36">
        <v>2.88</v>
      </c>
      <c r="R589" s="12">
        <f t="shared" si="27"/>
        <v>6.652392439823128</v>
      </c>
      <c r="S589" s="13">
        <f t="shared" si="28"/>
        <v>6.3862967422302024</v>
      </c>
      <c r="T589" s="13">
        <f t="shared" si="29"/>
        <v>0.26609569759292562</v>
      </c>
    </row>
    <row r="590" spans="1:20" x14ac:dyDescent="0.25">
      <c r="A590" s="36" t="s">
        <v>655</v>
      </c>
      <c r="B590" s="36">
        <v>2021</v>
      </c>
      <c r="C590" s="36">
        <v>1</v>
      </c>
      <c r="D590" s="36">
        <v>25</v>
      </c>
      <c r="E590" s="36">
        <v>12</v>
      </c>
      <c r="F590" s="36">
        <v>1.2</v>
      </c>
      <c r="G590" s="36">
        <v>1.6</v>
      </c>
      <c r="H590" s="36">
        <v>1.5</v>
      </c>
      <c r="I590" s="36">
        <v>93</v>
      </c>
      <c r="J590" s="36">
        <v>96</v>
      </c>
      <c r="K590" s="36">
        <v>93</v>
      </c>
      <c r="L590" s="36">
        <v>983.1</v>
      </c>
      <c r="M590" s="36">
        <v>0</v>
      </c>
      <c r="N590" s="36">
        <v>174.16</v>
      </c>
      <c r="O590" s="36">
        <v>0.62</v>
      </c>
      <c r="P590" s="36">
        <v>0.98</v>
      </c>
      <c r="Q590" s="36">
        <v>3.04</v>
      </c>
      <c r="R590" s="12">
        <f t="shared" si="27"/>
        <v>6.7972287928165169</v>
      </c>
      <c r="S590" s="13">
        <f t="shared" si="28"/>
        <v>6.321422777319361</v>
      </c>
      <c r="T590" s="13">
        <f t="shared" si="29"/>
        <v>0.47580601549715595</v>
      </c>
    </row>
    <row r="591" spans="1:20" x14ac:dyDescent="0.25">
      <c r="A591" s="36" t="s">
        <v>656</v>
      </c>
      <c r="B591" s="36">
        <v>2021</v>
      </c>
      <c r="C591" s="36">
        <v>1</v>
      </c>
      <c r="D591" s="36">
        <v>25</v>
      </c>
      <c r="E591" s="36">
        <v>13</v>
      </c>
      <c r="F591" s="36">
        <v>1.5</v>
      </c>
      <c r="G591" s="36">
        <v>1.9</v>
      </c>
      <c r="H591" s="36">
        <v>1.88</v>
      </c>
      <c r="I591" s="36">
        <v>90</v>
      </c>
      <c r="J591" s="36">
        <v>93</v>
      </c>
      <c r="K591" s="36">
        <v>90</v>
      </c>
      <c r="L591" s="36">
        <v>982.8</v>
      </c>
      <c r="M591" s="36">
        <v>0</v>
      </c>
      <c r="N591" s="36">
        <v>119.25</v>
      </c>
      <c r="O591" s="36">
        <v>0.64</v>
      </c>
      <c r="P591" s="36">
        <v>1.18</v>
      </c>
      <c r="Q591" s="36">
        <v>1.8</v>
      </c>
      <c r="R591" s="12">
        <f t="shared" si="27"/>
        <v>6.9846924210682166</v>
      </c>
      <c r="S591" s="13">
        <f t="shared" si="28"/>
        <v>6.2862231789613947</v>
      </c>
      <c r="T591" s="13">
        <f t="shared" si="29"/>
        <v>0.69846924210682193</v>
      </c>
    </row>
    <row r="592" spans="1:20" x14ac:dyDescent="0.25">
      <c r="A592" s="36" t="s">
        <v>657</v>
      </c>
      <c r="B592" s="36">
        <v>2021</v>
      </c>
      <c r="C592" s="36">
        <v>1</v>
      </c>
      <c r="D592" s="36">
        <v>25</v>
      </c>
      <c r="E592" s="36">
        <v>14</v>
      </c>
      <c r="F592" s="36">
        <v>1.6</v>
      </c>
      <c r="G592" s="36">
        <v>1.9</v>
      </c>
      <c r="H592" s="36">
        <v>1.81</v>
      </c>
      <c r="I592" s="36">
        <v>90</v>
      </c>
      <c r="J592" s="36">
        <v>91</v>
      </c>
      <c r="K592" s="36">
        <v>90</v>
      </c>
      <c r="L592" s="36">
        <v>982.43</v>
      </c>
      <c r="M592" s="36">
        <v>0</v>
      </c>
      <c r="N592" s="36">
        <v>187.08</v>
      </c>
      <c r="O592" s="36">
        <v>0.32</v>
      </c>
      <c r="P592" s="36">
        <v>0.56999999999999995</v>
      </c>
      <c r="Q592" s="36">
        <v>1.95</v>
      </c>
      <c r="R592" s="12">
        <f t="shared" si="27"/>
        <v>6.9498196230195521</v>
      </c>
      <c r="S592" s="13">
        <f t="shared" si="28"/>
        <v>6.2548376607175973</v>
      </c>
      <c r="T592" s="13">
        <f t="shared" si="29"/>
        <v>0.69498196230195486</v>
      </c>
    </row>
    <row r="593" spans="1:20" x14ac:dyDescent="0.25">
      <c r="A593" s="36" t="s">
        <v>658</v>
      </c>
      <c r="B593" s="36">
        <v>2021</v>
      </c>
      <c r="C593" s="36">
        <v>1</v>
      </c>
      <c r="D593" s="36">
        <v>25</v>
      </c>
      <c r="E593" s="36">
        <v>15</v>
      </c>
      <c r="F593" s="36">
        <v>1.8</v>
      </c>
      <c r="G593" s="36">
        <v>2</v>
      </c>
      <c r="H593" s="36">
        <v>1.8</v>
      </c>
      <c r="I593" s="36">
        <v>89</v>
      </c>
      <c r="J593" s="36">
        <v>90</v>
      </c>
      <c r="K593" s="36">
        <v>90</v>
      </c>
      <c r="L593" s="36">
        <v>982.5</v>
      </c>
      <c r="M593" s="36">
        <v>0</v>
      </c>
      <c r="N593" s="36">
        <v>60.04</v>
      </c>
      <c r="O593" s="36">
        <v>0.75</v>
      </c>
      <c r="P593" s="36">
        <v>1.23</v>
      </c>
      <c r="Q593" s="36">
        <v>1.65</v>
      </c>
      <c r="R593" s="12">
        <f t="shared" si="27"/>
        <v>6.944850398722143</v>
      </c>
      <c r="S593" s="13">
        <f t="shared" si="28"/>
        <v>6.2503653588499288</v>
      </c>
      <c r="T593" s="13">
        <f t="shared" si="29"/>
        <v>0.69448503987221422</v>
      </c>
    </row>
    <row r="594" spans="1:20" x14ac:dyDescent="0.25">
      <c r="A594" s="36" t="s">
        <v>659</v>
      </c>
      <c r="B594" s="36">
        <v>2021</v>
      </c>
      <c r="C594" s="36">
        <v>1</v>
      </c>
      <c r="D594" s="36">
        <v>25</v>
      </c>
      <c r="E594" s="36">
        <v>16</v>
      </c>
      <c r="F594" s="36">
        <v>1.6</v>
      </c>
      <c r="G594" s="36">
        <v>1.8</v>
      </c>
      <c r="H594" s="36">
        <v>1.68</v>
      </c>
      <c r="I594" s="36">
        <v>90</v>
      </c>
      <c r="J594" s="36">
        <v>92</v>
      </c>
      <c r="K594" s="36">
        <v>92</v>
      </c>
      <c r="L594" s="36">
        <v>982.2</v>
      </c>
      <c r="M594" s="36">
        <v>0</v>
      </c>
      <c r="N594" s="36">
        <v>26.83</v>
      </c>
      <c r="O594" s="36">
        <v>1.43</v>
      </c>
      <c r="P594" s="36">
        <v>2.78</v>
      </c>
      <c r="Q594" s="36">
        <v>2.78</v>
      </c>
      <c r="R594" s="12">
        <f t="shared" si="27"/>
        <v>6.885464592329205</v>
      </c>
      <c r="S594" s="13">
        <f t="shared" si="28"/>
        <v>6.3346274249428687</v>
      </c>
      <c r="T594" s="13">
        <f t="shared" si="29"/>
        <v>0.55083716738633637</v>
      </c>
    </row>
    <row r="595" spans="1:20" x14ac:dyDescent="0.25">
      <c r="A595" s="36" t="s">
        <v>660</v>
      </c>
      <c r="B595" s="36">
        <v>2021</v>
      </c>
      <c r="C595" s="36">
        <v>1</v>
      </c>
      <c r="D595" s="36">
        <v>25</v>
      </c>
      <c r="E595" s="36">
        <v>17</v>
      </c>
      <c r="F595" s="36">
        <v>1.3</v>
      </c>
      <c r="G595" s="36">
        <v>1.7</v>
      </c>
      <c r="H595" s="36">
        <v>1.3</v>
      </c>
      <c r="I595" s="36">
        <v>92</v>
      </c>
      <c r="J595" s="36">
        <v>97</v>
      </c>
      <c r="K595" s="36">
        <v>97</v>
      </c>
      <c r="L595" s="36">
        <v>981.7</v>
      </c>
      <c r="M595" s="36">
        <v>0</v>
      </c>
      <c r="N595" s="36">
        <v>156.25</v>
      </c>
      <c r="O595" s="36">
        <v>0.93</v>
      </c>
      <c r="P595" s="36">
        <v>1.8</v>
      </c>
      <c r="Q595" s="36">
        <v>2.4700000000000002</v>
      </c>
      <c r="R595" s="12">
        <f t="shared" si="27"/>
        <v>6.700364569033761</v>
      </c>
      <c r="S595" s="13">
        <f t="shared" si="28"/>
        <v>6.4993536319627481</v>
      </c>
      <c r="T595" s="13">
        <f t="shared" si="29"/>
        <v>0.20101093707101292</v>
      </c>
    </row>
    <row r="596" spans="1:20" x14ac:dyDescent="0.25">
      <c r="A596" s="36" t="s">
        <v>661</v>
      </c>
      <c r="B596" s="36">
        <v>2021</v>
      </c>
      <c r="C596" s="36">
        <v>1</v>
      </c>
      <c r="D596" s="36">
        <v>25</v>
      </c>
      <c r="E596" s="36">
        <v>18</v>
      </c>
      <c r="F596" s="36">
        <v>1.1000000000000001</v>
      </c>
      <c r="G596" s="36">
        <v>1.3</v>
      </c>
      <c r="H596" s="36">
        <v>1.1000000000000001</v>
      </c>
      <c r="I596" s="36">
        <v>97</v>
      </c>
      <c r="J596" s="36">
        <v>99</v>
      </c>
      <c r="K596" s="36">
        <v>98.83</v>
      </c>
      <c r="L596" s="36">
        <v>981.54</v>
      </c>
      <c r="M596" s="36">
        <v>0</v>
      </c>
      <c r="N596" s="36">
        <v>63.87</v>
      </c>
      <c r="O596" s="36">
        <v>1.27</v>
      </c>
      <c r="P596" s="36">
        <v>2.16</v>
      </c>
      <c r="Q596" s="36">
        <v>4.58</v>
      </c>
      <c r="R596" s="12">
        <f t="shared" si="27"/>
        <v>6.6047247295949072</v>
      </c>
      <c r="S596" s="13">
        <f t="shared" si="28"/>
        <v>6.5274494502586462</v>
      </c>
      <c r="T596" s="13">
        <f t="shared" si="29"/>
        <v>7.7275279336260994E-2</v>
      </c>
    </row>
    <row r="597" spans="1:20" x14ac:dyDescent="0.25">
      <c r="A597" s="36" t="s">
        <v>662</v>
      </c>
      <c r="B597" s="36">
        <v>2021</v>
      </c>
      <c r="C597" s="36">
        <v>1</v>
      </c>
      <c r="D597" s="36">
        <v>25</v>
      </c>
      <c r="E597" s="36">
        <v>19</v>
      </c>
      <c r="F597" s="36">
        <v>0.6</v>
      </c>
      <c r="G597" s="36">
        <v>1.2</v>
      </c>
      <c r="H597" s="36">
        <v>0.6</v>
      </c>
      <c r="I597" s="36">
        <v>99</v>
      </c>
      <c r="J597" s="36">
        <v>100</v>
      </c>
      <c r="K597" s="36">
        <v>100</v>
      </c>
      <c r="L597" s="36">
        <v>980.61</v>
      </c>
      <c r="M597" s="36">
        <v>0</v>
      </c>
      <c r="N597" s="36">
        <v>92.04</v>
      </c>
      <c r="O597" s="36">
        <v>1.38</v>
      </c>
      <c r="P597" s="36">
        <v>2.16</v>
      </c>
      <c r="Q597" s="36">
        <v>2.93</v>
      </c>
      <c r="R597" s="12">
        <f t="shared" si="27"/>
        <v>6.3708943604366866</v>
      </c>
      <c r="S597" s="13">
        <f t="shared" si="28"/>
        <v>6.3708943604366866</v>
      </c>
      <c r="T597" s="13">
        <f t="shared" si="29"/>
        <v>0</v>
      </c>
    </row>
    <row r="598" spans="1:20" x14ac:dyDescent="0.25">
      <c r="A598" s="36" t="s">
        <v>663</v>
      </c>
      <c r="B598" s="36">
        <v>2021</v>
      </c>
      <c r="C598" s="36">
        <v>1</v>
      </c>
      <c r="D598" s="36">
        <v>25</v>
      </c>
      <c r="E598" s="36">
        <v>20</v>
      </c>
      <c r="F598" s="36">
        <v>0.5</v>
      </c>
      <c r="G598" s="36">
        <v>0.6</v>
      </c>
      <c r="H598" s="36">
        <v>0.5</v>
      </c>
      <c r="I598" s="36">
        <v>100</v>
      </c>
      <c r="J598" s="36">
        <v>100</v>
      </c>
      <c r="K598" s="36">
        <v>100</v>
      </c>
      <c r="L598" s="36">
        <v>980</v>
      </c>
      <c r="M598" s="36">
        <v>0.51</v>
      </c>
      <c r="N598" s="36">
        <v>159.41</v>
      </c>
      <c r="O598" s="36">
        <v>1.1499999999999999</v>
      </c>
      <c r="P598" s="36">
        <v>2.11</v>
      </c>
      <c r="Q598" s="36">
        <v>3.91</v>
      </c>
      <c r="R598" s="12">
        <f t="shared" si="27"/>
        <v>6.3250184076534222</v>
      </c>
      <c r="S598" s="13">
        <f t="shared" si="28"/>
        <v>6.3250184076534222</v>
      </c>
      <c r="T598" s="13">
        <f t="shared" si="29"/>
        <v>0</v>
      </c>
    </row>
    <row r="599" spans="1:20" x14ac:dyDescent="0.25">
      <c r="A599" s="36" t="s">
        <v>664</v>
      </c>
      <c r="B599" s="36">
        <v>2021</v>
      </c>
      <c r="C599" s="36">
        <v>1</v>
      </c>
      <c r="D599" s="36">
        <v>25</v>
      </c>
      <c r="E599" s="36">
        <v>21</v>
      </c>
      <c r="F599" s="36">
        <v>0.4</v>
      </c>
      <c r="G599" s="36">
        <v>0.5</v>
      </c>
      <c r="H599" s="36">
        <v>0.4</v>
      </c>
      <c r="I599" s="36">
        <v>100</v>
      </c>
      <c r="J599" s="36">
        <v>100</v>
      </c>
      <c r="K599" s="36">
        <v>100</v>
      </c>
      <c r="L599" s="36">
        <v>979.7</v>
      </c>
      <c r="M599" s="36">
        <v>1.01</v>
      </c>
      <c r="N599" s="36">
        <v>33.700000000000003</v>
      </c>
      <c r="O599" s="36">
        <v>1.36</v>
      </c>
      <c r="P599" s="36">
        <v>3.34</v>
      </c>
      <c r="Q599" s="36">
        <v>3.86</v>
      </c>
      <c r="R599" s="12">
        <f t="shared" si="27"/>
        <v>6.279435358286146</v>
      </c>
      <c r="S599" s="13">
        <f t="shared" si="28"/>
        <v>6.279435358286146</v>
      </c>
      <c r="T599" s="13">
        <f t="shared" si="29"/>
        <v>0</v>
      </c>
    </row>
    <row r="600" spans="1:20" x14ac:dyDescent="0.25">
      <c r="A600" s="36" t="s">
        <v>665</v>
      </c>
      <c r="B600" s="36">
        <v>2021</v>
      </c>
      <c r="C600" s="36">
        <v>1</v>
      </c>
      <c r="D600" s="36">
        <v>25</v>
      </c>
      <c r="E600" s="36">
        <v>22</v>
      </c>
      <c r="F600" s="36">
        <v>0.4</v>
      </c>
      <c r="G600" s="36">
        <v>0.5</v>
      </c>
      <c r="H600" s="36">
        <v>0.5</v>
      </c>
      <c r="I600" s="36">
        <v>100</v>
      </c>
      <c r="J600" s="36">
        <v>100</v>
      </c>
      <c r="K600" s="36">
        <v>100</v>
      </c>
      <c r="L600" s="36">
        <v>978.99</v>
      </c>
      <c r="M600" s="36">
        <v>0.76</v>
      </c>
      <c r="N600" s="36">
        <v>137.66</v>
      </c>
      <c r="O600" s="36">
        <v>1.35</v>
      </c>
      <c r="P600" s="36">
        <v>2.2599999999999998</v>
      </c>
      <c r="Q600" s="36">
        <v>2.31</v>
      </c>
      <c r="R600" s="12">
        <f t="shared" si="27"/>
        <v>6.3250184076534222</v>
      </c>
      <c r="S600" s="13">
        <f t="shared" si="28"/>
        <v>6.3250184076534222</v>
      </c>
      <c r="T600" s="13">
        <f t="shared" si="29"/>
        <v>0</v>
      </c>
    </row>
    <row r="601" spans="1:20" x14ac:dyDescent="0.25">
      <c r="A601" s="36" t="s">
        <v>666</v>
      </c>
      <c r="B601" s="36">
        <v>2021</v>
      </c>
      <c r="C601" s="36">
        <v>1</v>
      </c>
      <c r="D601" s="36">
        <v>25</v>
      </c>
      <c r="E601" s="36">
        <v>23</v>
      </c>
      <c r="F601" s="36">
        <v>0.4</v>
      </c>
      <c r="G601" s="36">
        <v>0.5</v>
      </c>
      <c r="H601" s="36">
        <v>0.4</v>
      </c>
      <c r="I601" s="36">
        <v>100</v>
      </c>
      <c r="J601" s="36">
        <v>100</v>
      </c>
      <c r="K601" s="36">
        <v>100</v>
      </c>
      <c r="L601" s="36">
        <v>978.8</v>
      </c>
      <c r="M601" s="36">
        <v>0.51</v>
      </c>
      <c r="N601" s="36">
        <v>133.19999999999999</v>
      </c>
      <c r="O601" s="36">
        <v>0.67</v>
      </c>
      <c r="P601" s="36">
        <v>1.85</v>
      </c>
      <c r="Q601" s="36">
        <v>2.62</v>
      </c>
      <c r="R601" s="12">
        <f t="shared" si="27"/>
        <v>6.279435358286146</v>
      </c>
      <c r="S601" s="13">
        <f t="shared" si="28"/>
        <v>6.279435358286146</v>
      </c>
      <c r="T601" s="13">
        <f t="shared" si="29"/>
        <v>0</v>
      </c>
    </row>
    <row r="602" spans="1:20" x14ac:dyDescent="0.25">
      <c r="A602" s="36" t="s">
        <v>667</v>
      </c>
      <c r="B602" s="36">
        <v>2021</v>
      </c>
      <c r="C602" s="36">
        <v>1</v>
      </c>
      <c r="D602" s="36">
        <v>25</v>
      </c>
      <c r="E602" s="36">
        <v>24</v>
      </c>
      <c r="F602" s="36">
        <v>0.4</v>
      </c>
      <c r="G602" s="36">
        <v>0.5</v>
      </c>
      <c r="H602" s="36">
        <v>0.4</v>
      </c>
      <c r="I602" s="36">
        <v>100</v>
      </c>
      <c r="J602" s="36">
        <v>100</v>
      </c>
      <c r="K602" s="36">
        <v>100</v>
      </c>
      <c r="L602" s="36">
        <v>978.3</v>
      </c>
      <c r="M602" s="36">
        <v>1.27</v>
      </c>
      <c r="N602" s="36">
        <v>205.29</v>
      </c>
      <c r="O602" s="36">
        <v>0.27</v>
      </c>
      <c r="P602" s="36">
        <v>0.51</v>
      </c>
      <c r="Q602" s="36">
        <v>1.85</v>
      </c>
      <c r="R602" s="14">
        <f t="shared" si="27"/>
        <v>6.279435358286146</v>
      </c>
      <c r="S602" s="15">
        <f t="shared" si="28"/>
        <v>6.279435358286146</v>
      </c>
      <c r="T602" s="15">
        <f t="shared" si="29"/>
        <v>0</v>
      </c>
    </row>
    <row r="603" spans="1:20" x14ac:dyDescent="0.25">
      <c r="A603" s="36" t="s">
        <v>668</v>
      </c>
      <c r="B603" s="36">
        <v>2021</v>
      </c>
      <c r="C603" s="36">
        <v>1</v>
      </c>
      <c r="D603" s="36">
        <v>26</v>
      </c>
      <c r="E603" s="36">
        <v>1</v>
      </c>
      <c r="F603" s="36">
        <v>0.3</v>
      </c>
      <c r="G603" s="36">
        <v>0.4</v>
      </c>
      <c r="H603" s="36">
        <v>0.3</v>
      </c>
      <c r="I603" s="36">
        <v>100</v>
      </c>
      <c r="J603" s="36">
        <v>100</v>
      </c>
      <c r="K603" s="36">
        <v>100</v>
      </c>
      <c r="L603" s="36">
        <v>977.9</v>
      </c>
      <c r="M603" s="36">
        <v>1.27</v>
      </c>
      <c r="N603" s="36">
        <v>152.33000000000001</v>
      </c>
      <c r="O603" s="36">
        <v>0.56000000000000005</v>
      </c>
      <c r="P603" s="36">
        <v>1.1299999999999999</v>
      </c>
      <c r="Q603" s="36">
        <v>1.75</v>
      </c>
      <c r="R603" s="12">
        <f t="shared" si="27"/>
        <v>6.2341435970627197</v>
      </c>
      <c r="S603" s="13">
        <f t="shared" si="28"/>
        <v>6.2341435970627197</v>
      </c>
      <c r="T603" s="13">
        <f t="shared" si="29"/>
        <v>0</v>
      </c>
    </row>
    <row r="604" spans="1:20" x14ac:dyDescent="0.25">
      <c r="A604" s="36" t="s">
        <v>669</v>
      </c>
      <c r="B604" s="36">
        <v>2021</v>
      </c>
      <c r="C604" s="36">
        <v>1</v>
      </c>
      <c r="D604" s="36">
        <v>26</v>
      </c>
      <c r="E604" s="36">
        <v>2</v>
      </c>
      <c r="F604" s="36">
        <v>0.3</v>
      </c>
      <c r="G604" s="36">
        <v>0.4</v>
      </c>
      <c r="H604" s="36">
        <v>0.3</v>
      </c>
      <c r="I604" s="36">
        <v>100</v>
      </c>
      <c r="J604" s="36">
        <v>100</v>
      </c>
      <c r="K604" s="36">
        <v>100</v>
      </c>
      <c r="L604" s="36">
        <v>977.4</v>
      </c>
      <c r="M604" s="36">
        <v>0.76</v>
      </c>
      <c r="N604" s="36">
        <v>167.5</v>
      </c>
      <c r="O604" s="36">
        <v>0.36</v>
      </c>
      <c r="P604" s="36">
        <v>1.03</v>
      </c>
      <c r="Q604" s="36">
        <v>1.75</v>
      </c>
      <c r="R604" s="12">
        <f t="shared" ref="R604:R667" si="30">6.1*(10^((7.63*H604)/(242+H604)))</f>
        <v>6.2341435970627197</v>
      </c>
      <c r="S604" s="13">
        <f t="shared" ref="S604:S667" si="31">R604*(K604/100)</f>
        <v>6.2341435970627197</v>
      </c>
      <c r="T604" s="13">
        <f t="shared" ref="T604:T667" si="32">R604-S604</f>
        <v>0</v>
      </c>
    </row>
    <row r="605" spans="1:20" x14ac:dyDescent="0.25">
      <c r="A605" s="36" t="s">
        <v>670</v>
      </c>
      <c r="B605" s="36">
        <v>2021</v>
      </c>
      <c r="C605" s="36">
        <v>1</v>
      </c>
      <c r="D605" s="36">
        <v>26</v>
      </c>
      <c r="E605" s="36">
        <v>3</v>
      </c>
      <c r="F605" s="36">
        <v>0.3</v>
      </c>
      <c r="G605" s="36">
        <v>0.3</v>
      </c>
      <c r="H605" s="36">
        <v>0.3</v>
      </c>
      <c r="I605" s="36">
        <v>100</v>
      </c>
      <c r="J605" s="36">
        <v>100</v>
      </c>
      <c r="K605" s="36">
        <v>100</v>
      </c>
      <c r="L605" s="36">
        <v>976.98</v>
      </c>
      <c r="M605" s="36">
        <v>0.26</v>
      </c>
      <c r="N605" s="36">
        <v>165.54</v>
      </c>
      <c r="O605" s="36">
        <v>0.65</v>
      </c>
      <c r="P605" s="36">
        <v>1.39</v>
      </c>
      <c r="Q605" s="36">
        <v>1.95</v>
      </c>
      <c r="R605" s="12">
        <f t="shared" si="30"/>
        <v>6.2341435970627197</v>
      </c>
      <c r="S605" s="13">
        <f t="shared" si="31"/>
        <v>6.2341435970627197</v>
      </c>
      <c r="T605" s="13">
        <f t="shared" si="32"/>
        <v>0</v>
      </c>
    </row>
    <row r="606" spans="1:20" x14ac:dyDescent="0.25">
      <c r="A606" s="36" t="s">
        <v>671</v>
      </c>
      <c r="B606" s="36">
        <v>2021</v>
      </c>
      <c r="C606" s="36">
        <v>1</v>
      </c>
      <c r="D606" s="36">
        <v>26</v>
      </c>
      <c r="E606" s="36">
        <v>4</v>
      </c>
      <c r="F606" s="36">
        <v>0.3</v>
      </c>
      <c r="G606" s="36">
        <v>0.3</v>
      </c>
      <c r="H606" s="36">
        <v>0.3</v>
      </c>
      <c r="I606" s="36">
        <v>100</v>
      </c>
      <c r="J606" s="36">
        <v>100</v>
      </c>
      <c r="K606" s="36">
        <v>100</v>
      </c>
      <c r="L606" s="36">
        <v>976.2</v>
      </c>
      <c r="M606" s="36">
        <v>0</v>
      </c>
      <c r="N606" s="36">
        <v>136.16</v>
      </c>
      <c r="O606" s="36">
        <v>0.49</v>
      </c>
      <c r="P606" s="36">
        <v>0.87</v>
      </c>
      <c r="Q606" s="36">
        <v>1.54</v>
      </c>
      <c r="R606" s="12">
        <f t="shared" si="30"/>
        <v>6.2341435970627197</v>
      </c>
      <c r="S606" s="13">
        <f t="shared" si="31"/>
        <v>6.2341435970627197</v>
      </c>
      <c r="T606" s="13">
        <f t="shared" si="32"/>
        <v>0</v>
      </c>
    </row>
    <row r="607" spans="1:20" x14ac:dyDescent="0.25">
      <c r="A607" s="36" t="s">
        <v>672</v>
      </c>
      <c r="B607" s="36">
        <v>2021</v>
      </c>
      <c r="C607" s="36">
        <v>1</v>
      </c>
      <c r="D607" s="36">
        <v>26</v>
      </c>
      <c r="E607" s="36">
        <v>5</v>
      </c>
      <c r="F607" s="36">
        <v>0.2</v>
      </c>
      <c r="G607" s="36">
        <v>0.3</v>
      </c>
      <c r="H607" s="36">
        <v>0.28999999999999998</v>
      </c>
      <c r="I607" s="36">
        <v>100</v>
      </c>
      <c r="J607" s="36">
        <v>100</v>
      </c>
      <c r="K607" s="36">
        <v>100</v>
      </c>
      <c r="L607" s="36">
        <v>976.2</v>
      </c>
      <c r="M607" s="36">
        <v>0</v>
      </c>
      <c r="N607" s="36">
        <v>212.33</v>
      </c>
      <c r="O607" s="36">
        <v>0.87</v>
      </c>
      <c r="P607" s="36">
        <v>1.54</v>
      </c>
      <c r="Q607" s="36">
        <v>1.54</v>
      </c>
      <c r="R607" s="12">
        <f t="shared" si="30"/>
        <v>6.2296303798204926</v>
      </c>
      <c r="S607" s="13">
        <f t="shared" si="31"/>
        <v>6.2296303798204926</v>
      </c>
      <c r="T607" s="13">
        <f t="shared" si="32"/>
        <v>0</v>
      </c>
    </row>
    <row r="608" spans="1:20" x14ac:dyDescent="0.25">
      <c r="A608" s="36" t="s">
        <v>673</v>
      </c>
      <c r="B608" s="36">
        <v>2021</v>
      </c>
      <c r="C608" s="36">
        <v>1</v>
      </c>
      <c r="D608" s="36">
        <v>26</v>
      </c>
      <c r="E608" s="36">
        <v>6</v>
      </c>
      <c r="F608" s="36">
        <v>0.2</v>
      </c>
      <c r="G608" s="36">
        <v>0.3</v>
      </c>
      <c r="H608" s="36">
        <v>0.21</v>
      </c>
      <c r="I608" s="36">
        <v>100</v>
      </c>
      <c r="J608" s="36">
        <v>100</v>
      </c>
      <c r="K608" s="36">
        <v>100</v>
      </c>
      <c r="L608" s="36">
        <v>975.9</v>
      </c>
      <c r="M608" s="36">
        <v>0</v>
      </c>
      <c r="N608" s="36">
        <v>181.16</v>
      </c>
      <c r="O608" s="36">
        <v>0.67</v>
      </c>
      <c r="P608" s="36">
        <v>1.44</v>
      </c>
      <c r="Q608" s="36">
        <v>2.4700000000000002</v>
      </c>
      <c r="R608" s="12">
        <f t="shared" si="30"/>
        <v>6.1936287342454035</v>
      </c>
      <c r="S608" s="13">
        <f t="shared" si="31"/>
        <v>6.1936287342454035</v>
      </c>
      <c r="T608" s="13">
        <f t="shared" si="32"/>
        <v>0</v>
      </c>
    </row>
    <row r="609" spans="1:20" x14ac:dyDescent="0.25">
      <c r="A609" s="36" t="s">
        <v>674</v>
      </c>
      <c r="B609" s="36">
        <v>2021</v>
      </c>
      <c r="C609" s="36">
        <v>1</v>
      </c>
      <c r="D609" s="36">
        <v>26</v>
      </c>
      <c r="E609" s="36">
        <v>7</v>
      </c>
      <c r="F609" s="36">
        <v>0.2</v>
      </c>
      <c r="G609" s="36">
        <v>0.3</v>
      </c>
      <c r="H609" s="36">
        <v>0.2</v>
      </c>
      <c r="I609" s="36">
        <v>100</v>
      </c>
      <c r="J609" s="36">
        <v>100</v>
      </c>
      <c r="K609" s="36">
        <v>100</v>
      </c>
      <c r="L609" s="36">
        <v>975.66</v>
      </c>
      <c r="M609" s="36">
        <v>0.5</v>
      </c>
      <c r="N609" s="36">
        <v>149.44999999999999</v>
      </c>
      <c r="O609" s="36">
        <v>0.72</v>
      </c>
      <c r="P609" s="36">
        <v>2.16</v>
      </c>
      <c r="Q609" s="36">
        <v>2.4700000000000002</v>
      </c>
      <c r="R609" s="12">
        <f t="shared" si="30"/>
        <v>6.1891415160856722</v>
      </c>
      <c r="S609" s="13">
        <f t="shared" si="31"/>
        <v>6.1891415160856722</v>
      </c>
      <c r="T609" s="13">
        <f t="shared" si="32"/>
        <v>0</v>
      </c>
    </row>
    <row r="610" spans="1:20" x14ac:dyDescent="0.25">
      <c r="A610" s="36" t="s">
        <v>675</v>
      </c>
      <c r="B610" s="36">
        <v>2021</v>
      </c>
      <c r="C610" s="36">
        <v>1</v>
      </c>
      <c r="D610" s="36">
        <v>26</v>
      </c>
      <c r="E610" s="36">
        <v>8</v>
      </c>
      <c r="F610" s="36">
        <v>0.1</v>
      </c>
      <c r="G610" s="36">
        <v>0.2</v>
      </c>
      <c r="H610" s="36">
        <v>0.15</v>
      </c>
      <c r="I610" s="36">
        <v>100</v>
      </c>
      <c r="J610" s="36">
        <v>100</v>
      </c>
      <c r="K610" s="36">
        <v>100</v>
      </c>
      <c r="L610" s="36">
        <v>975.69</v>
      </c>
      <c r="M610" s="36">
        <v>1.02</v>
      </c>
      <c r="N610" s="36">
        <v>218.29</v>
      </c>
      <c r="O610" s="36">
        <v>0.43</v>
      </c>
      <c r="P610" s="36">
        <v>0.67</v>
      </c>
      <c r="Q610" s="36">
        <v>2.42</v>
      </c>
      <c r="R610" s="12">
        <f t="shared" si="30"/>
        <v>6.1667486052317662</v>
      </c>
      <c r="S610" s="13">
        <f t="shared" si="31"/>
        <v>6.1667486052317662</v>
      </c>
      <c r="T610" s="13">
        <f t="shared" si="32"/>
        <v>0</v>
      </c>
    </row>
    <row r="611" spans="1:20" x14ac:dyDescent="0.25">
      <c r="A611" s="36" t="s">
        <v>676</v>
      </c>
      <c r="B611" s="36">
        <v>2021</v>
      </c>
      <c r="C611" s="36">
        <v>1</v>
      </c>
      <c r="D611" s="36">
        <v>26</v>
      </c>
      <c r="E611" s="36">
        <v>9</v>
      </c>
      <c r="F611" s="36">
        <v>0</v>
      </c>
      <c r="G611" s="36">
        <v>0.2</v>
      </c>
      <c r="H611" s="36">
        <v>0.09</v>
      </c>
      <c r="I611" s="36">
        <v>100</v>
      </c>
      <c r="J611" s="36">
        <v>100</v>
      </c>
      <c r="K611" s="36">
        <v>100</v>
      </c>
      <c r="L611" s="36">
        <v>975.31</v>
      </c>
      <c r="M611" s="36">
        <v>1.52</v>
      </c>
      <c r="N611" s="36">
        <v>130.33000000000001</v>
      </c>
      <c r="O611" s="36">
        <v>0.47</v>
      </c>
      <c r="P611" s="36">
        <v>0.93</v>
      </c>
      <c r="Q611" s="36">
        <v>1.9</v>
      </c>
      <c r="R611" s="12">
        <f t="shared" si="30"/>
        <v>6.1399718976594917</v>
      </c>
      <c r="S611" s="13">
        <f t="shared" si="31"/>
        <v>6.1399718976594917</v>
      </c>
      <c r="T611" s="13">
        <f t="shared" si="32"/>
        <v>0</v>
      </c>
    </row>
    <row r="612" spans="1:20" x14ac:dyDescent="0.25">
      <c r="A612" s="36" t="s">
        <v>677</v>
      </c>
      <c r="B612" s="36">
        <v>2021</v>
      </c>
      <c r="C612" s="36">
        <v>1</v>
      </c>
      <c r="D612" s="36">
        <v>26</v>
      </c>
      <c r="E612" s="36">
        <v>10</v>
      </c>
      <c r="F612" s="36">
        <v>0</v>
      </c>
      <c r="G612" s="36">
        <v>0.2</v>
      </c>
      <c r="H612" s="36">
        <v>0.1</v>
      </c>
      <c r="I612" s="36">
        <v>100</v>
      </c>
      <c r="J612" s="36">
        <v>100</v>
      </c>
      <c r="K612" s="36">
        <v>100</v>
      </c>
      <c r="L612" s="36">
        <v>975.1</v>
      </c>
      <c r="M612" s="36">
        <v>1.53</v>
      </c>
      <c r="N612" s="36">
        <v>189.16</v>
      </c>
      <c r="O612" s="36">
        <v>0.38</v>
      </c>
      <c r="P612" s="36">
        <v>0.93</v>
      </c>
      <c r="Q612" s="36">
        <v>2.42</v>
      </c>
      <c r="R612" s="12">
        <f t="shared" si="30"/>
        <v>6.1444275148064964</v>
      </c>
      <c r="S612" s="13">
        <f t="shared" si="31"/>
        <v>6.1444275148064964</v>
      </c>
      <c r="T612" s="13">
        <f t="shared" si="32"/>
        <v>0</v>
      </c>
    </row>
    <row r="613" spans="1:20" x14ac:dyDescent="0.25">
      <c r="A613" s="36" t="s">
        <v>678</v>
      </c>
      <c r="B613" s="36">
        <v>2021</v>
      </c>
      <c r="C613" s="36">
        <v>1</v>
      </c>
      <c r="D613" s="36">
        <v>26</v>
      </c>
      <c r="E613" s="36">
        <v>11</v>
      </c>
      <c r="F613" s="36">
        <v>0.1</v>
      </c>
      <c r="G613" s="36">
        <v>0.2</v>
      </c>
      <c r="H613" s="36">
        <v>0.2</v>
      </c>
      <c r="I613" s="36">
        <v>100</v>
      </c>
      <c r="J613" s="36">
        <v>100</v>
      </c>
      <c r="K613" s="36">
        <v>100</v>
      </c>
      <c r="L613" s="36">
        <v>975.1</v>
      </c>
      <c r="M613" s="36">
        <v>1.78</v>
      </c>
      <c r="N613" s="36">
        <v>238.29</v>
      </c>
      <c r="O613" s="36">
        <v>0.56000000000000005</v>
      </c>
      <c r="P613" s="36">
        <v>1.08</v>
      </c>
      <c r="Q613" s="36">
        <v>1.7</v>
      </c>
      <c r="R613" s="12">
        <f t="shared" si="30"/>
        <v>6.1891415160856722</v>
      </c>
      <c r="S613" s="13">
        <f t="shared" si="31"/>
        <v>6.1891415160856722</v>
      </c>
      <c r="T613" s="13">
        <f t="shared" si="32"/>
        <v>0</v>
      </c>
    </row>
    <row r="614" spans="1:20" x14ac:dyDescent="0.25">
      <c r="A614" s="36" t="s">
        <v>679</v>
      </c>
      <c r="B614" s="36">
        <v>2021</v>
      </c>
      <c r="C614" s="36">
        <v>1</v>
      </c>
      <c r="D614" s="36">
        <v>26</v>
      </c>
      <c r="E614" s="36">
        <v>12</v>
      </c>
      <c r="F614" s="36">
        <v>0.2</v>
      </c>
      <c r="G614" s="36">
        <v>0.3</v>
      </c>
      <c r="H614" s="36">
        <v>0.2</v>
      </c>
      <c r="I614" s="36">
        <v>100</v>
      </c>
      <c r="J614" s="36">
        <v>100</v>
      </c>
      <c r="K614" s="36">
        <v>100</v>
      </c>
      <c r="L614" s="36">
        <v>974.8</v>
      </c>
      <c r="M614" s="36">
        <v>1.27</v>
      </c>
      <c r="N614" s="36">
        <v>194.54</v>
      </c>
      <c r="O614" s="36">
        <v>0.46</v>
      </c>
      <c r="P614" s="36">
        <v>1.18</v>
      </c>
      <c r="Q614" s="36">
        <v>1.8</v>
      </c>
      <c r="R614" s="12">
        <f t="shared" si="30"/>
        <v>6.1891415160856722</v>
      </c>
      <c r="S614" s="13">
        <f t="shared" si="31"/>
        <v>6.1891415160856722</v>
      </c>
      <c r="T614" s="13">
        <f t="shared" si="32"/>
        <v>0</v>
      </c>
    </row>
    <row r="615" spans="1:20" x14ac:dyDescent="0.25">
      <c r="A615" s="36" t="s">
        <v>680</v>
      </c>
      <c r="B615" s="36">
        <v>2021</v>
      </c>
      <c r="C615" s="36">
        <v>1</v>
      </c>
      <c r="D615" s="36">
        <v>26</v>
      </c>
      <c r="E615" s="36">
        <v>13</v>
      </c>
      <c r="F615" s="36">
        <v>0.2</v>
      </c>
      <c r="G615" s="36">
        <v>0.3</v>
      </c>
      <c r="H615" s="36">
        <v>0.2</v>
      </c>
      <c r="I615" s="36">
        <v>100</v>
      </c>
      <c r="J615" s="36">
        <v>100</v>
      </c>
      <c r="K615" s="36">
        <v>100</v>
      </c>
      <c r="L615" s="36">
        <v>974.6</v>
      </c>
      <c r="M615" s="36">
        <v>0.76</v>
      </c>
      <c r="N615" s="36">
        <v>182.62</v>
      </c>
      <c r="O615" s="36">
        <v>0.42</v>
      </c>
      <c r="P615" s="36">
        <v>1.18</v>
      </c>
      <c r="Q615" s="36">
        <v>2.2599999999999998</v>
      </c>
      <c r="R615" s="12">
        <f t="shared" si="30"/>
        <v>6.1891415160856722</v>
      </c>
      <c r="S615" s="13">
        <f t="shared" si="31"/>
        <v>6.1891415160856722</v>
      </c>
      <c r="T615" s="13">
        <f t="shared" si="32"/>
        <v>0</v>
      </c>
    </row>
    <row r="616" spans="1:20" x14ac:dyDescent="0.25">
      <c r="A616" s="36" t="s">
        <v>681</v>
      </c>
      <c r="B616" s="36">
        <v>2021</v>
      </c>
      <c r="C616" s="36">
        <v>1</v>
      </c>
      <c r="D616" s="36">
        <v>26</v>
      </c>
      <c r="E616" s="36">
        <v>14</v>
      </c>
      <c r="F616" s="36">
        <v>0.2</v>
      </c>
      <c r="G616" s="36">
        <v>0.3</v>
      </c>
      <c r="H616" s="36">
        <v>0.22</v>
      </c>
      <c r="I616" s="36">
        <v>100</v>
      </c>
      <c r="J616" s="36">
        <v>100</v>
      </c>
      <c r="K616" s="36">
        <v>100</v>
      </c>
      <c r="L616" s="36">
        <v>974.45</v>
      </c>
      <c r="M616" s="36">
        <v>1.01</v>
      </c>
      <c r="N616" s="36">
        <v>188.25</v>
      </c>
      <c r="O616" s="36">
        <v>0.31</v>
      </c>
      <c r="P616" s="36">
        <v>0.98</v>
      </c>
      <c r="Q616" s="36">
        <v>2.11</v>
      </c>
      <c r="R616" s="12">
        <f t="shared" si="30"/>
        <v>6.1981188347933189</v>
      </c>
      <c r="S616" s="13">
        <f t="shared" si="31"/>
        <v>6.1981188347933189</v>
      </c>
      <c r="T616" s="13">
        <f t="shared" si="32"/>
        <v>0</v>
      </c>
    </row>
    <row r="617" spans="1:20" x14ac:dyDescent="0.25">
      <c r="A617" s="36" t="s">
        <v>682</v>
      </c>
      <c r="B617" s="36">
        <v>2021</v>
      </c>
      <c r="C617" s="36">
        <v>1</v>
      </c>
      <c r="D617" s="36">
        <v>26</v>
      </c>
      <c r="E617" s="36">
        <v>15</v>
      </c>
      <c r="F617" s="36">
        <v>0.2</v>
      </c>
      <c r="G617" s="36">
        <v>0.3</v>
      </c>
      <c r="H617" s="36">
        <v>0.2</v>
      </c>
      <c r="I617" s="36">
        <v>100</v>
      </c>
      <c r="J617" s="36">
        <v>100</v>
      </c>
      <c r="K617" s="36">
        <v>100</v>
      </c>
      <c r="L617" s="36">
        <v>974.58</v>
      </c>
      <c r="M617" s="36">
        <v>0.77</v>
      </c>
      <c r="N617" s="36">
        <v>214.29</v>
      </c>
      <c r="O617" s="36">
        <v>0.44</v>
      </c>
      <c r="P617" s="36">
        <v>1.95</v>
      </c>
      <c r="Q617" s="36">
        <v>2.42</v>
      </c>
      <c r="R617" s="12">
        <f t="shared" si="30"/>
        <v>6.1891415160856722</v>
      </c>
      <c r="S617" s="13">
        <f t="shared" si="31"/>
        <v>6.1891415160856722</v>
      </c>
      <c r="T617" s="13">
        <f t="shared" si="32"/>
        <v>0</v>
      </c>
    </row>
    <row r="618" spans="1:20" x14ac:dyDescent="0.25">
      <c r="A618" s="36" t="s">
        <v>683</v>
      </c>
      <c r="B618" s="36">
        <v>2021</v>
      </c>
      <c r="C618" s="36">
        <v>1</v>
      </c>
      <c r="D618" s="36">
        <v>26</v>
      </c>
      <c r="E618" s="36">
        <v>16</v>
      </c>
      <c r="F618" s="36">
        <v>0.1</v>
      </c>
      <c r="G618" s="36">
        <v>0.2</v>
      </c>
      <c r="H618" s="36">
        <v>0.12</v>
      </c>
      <c r="I618" s="36">
        <v>100</v>
      </c>
      <c r="J618" s="36">
        <v>100</v>
      </c>
      <c r="K618" s="36">
        <v>100</v>
      </c>
      <c r="L618" s="36">
        <v>974.75</v>
      </c>
      <c r="M618" s="36">
        <v>0.76</v>
      </c>
      <c r="N618" s="36">
        <v>249.7</v>
      </c>
      <c r="O618" s="36">
        <v>0.6</v>
      </c>
      <c r="P618" s="36">
        <v>1.49</v>
      </c>
      <c r="Q618" s="36">
        <v>1.49</v>
      </c>
      <c r="R618" s="12">
        <f t="shared" si="30"/>
        <v>6.1533473452665604</v>
      </c>
      <c r="S618" s="13">
        <f t="shared" si="31"/>
        <v>6.1533473452665604</v>
      </c>
      <c r="T618" s="13">
        <f t="shared" si="32"/>
        <v>0</v>
      </c>
    </row>
    <row r="619" spans="1:20" x14ac:dyDescent="0.25">
      <c r="A619" s="36" t="s">
        <v>684</v>
      </c>
      <c r="B619" s="36">
        <v>2021</v>
      </c>
      <c r="C619" s="36">
        <v>1</v>
      </c>
      <c r="D619" s="36">
        <v>26</v>
      </c>
      <c r="E619" s="36">
        <v>17</v>
      </c>
      <c r="F619" s="36">
        <v>0</v>
      </c>
      <c r="G619" s="36">
        <v>0.2</v>
      </c>
      <c r="H619" s="36">
        <v>0.09</v>
      </c>
      <c r="I619" s="36">
        <v>100</v>
      </c>
      <c r="J619" s="36">
        <v>100</v>
      </c>
      <c r="K619" s="36">
        <v>100</v>
      </c>
      <c r="L619" s="36">
        <v>975.22</v>
      </c>
      <c r="M619" s="36">
        <v>0.51</v>
      </c>
      <c r="N619" s="36">
        <v>174.33</v>
      </c>
      <c r="O619" s="36">
        <v>0.3</v>
      </c>
      <c r="P619" s="36">
        <v>1.1299999999999999</v>
      </c>
      <c r="Q619" s="36">
        <v>2.31</v>
      </c>
      <c r="R619" s="12">
        <f t="shared" si="30"/>
        <v>6.1399718976594917</v>
      </c>
      <c r="S619" s="13">
        <f t="shared" si="31"/>
        <v>6.1399718976594917</v>
      </c>
      <c r="T619" s="13">
        <f t="shared" si="32"/>
        <v>0</v>
      </c>
    </row>
    <row r="620" spans="1:20" x14ac:dyDescent="0.25">
      <c r="A620" s="36" t="s">
        <v>685</v>
      </c>
      <c r="B620" s="36">
        <v>2021</v>
      </c>
      <c r="C620" s="36">
        <v>1</v>
      </c>
      <c r="D620" s="36">
        <v>26</v>
      </c>
      <c r="E620" s="36">
        <v>18</v>
      </c>
      <c r="F620" s="36">
        <v>0</v>
      </c>
      <c r="G620" s="36">
        <v>0.1</v>
      </c>
      <c r="H620" s="36">
        <v>0</v>
      </c>
      <c r="I620" s="36">
        <v>100</v>
      </c>
      <c r="J620" s="36">
        <v>100</v>
      </c>
      <c r="K620" s="36">
        <v>100</v>
      </c>
      <c r="L620" s="36">
        <v>975.7</v>
      </c>
      <c r="M620" s="36">
        <v>0.76</v>
      </c>
      <c r="N620" s="36">
        <v>191</v>
      </c>
      <c r="O620" s="36">
        <v>0.18</v>
      </c>
      <c r="P620" s="36">
        <v>1.18</v>
      </c>
      <c r="Q620" s="36">
        <v>2.42</v>
      </c>
      <c r="R620" s="12">
        <f t="shared" si="30"/>
        <v>6.1</v>
      </c>
      <c r="S620" s="13">
        <f t="shared" si="31"/>
        <v>6.1</v>
      </c>
      <c r="T620" s="13">
        <f t="shared" si="32"/>
        <v>0</v>
      </c>
    </row>
    <row r="621" spans="1:20" x14ac:dyDescent="0.25">
      <c r="A621" s="36" t="s">
        <v>686</v>
      </c>
      <c r="B621" s="36">
        <v>2021</v>
      </c>
      <c r="C621" s="36">
        <v>1</v>
      </c>
      <c r="D621" s="36">
        <v>26</v>
      </c>
      <c r="E621" s="36">
        <v>19</v>
      </c>
      <c r="F621" s="36">
        <v>-0.1</v>
      </c>
      <c r="G621" s="36">
        <v>0.1</v>
      </c>
      <c r="H621" s="36">
        <v>-0.1</v>
      </c>
      <c r="I621" s="36">
        <v>100</v>
      </c>
      <c r="J621" s="36">
        <v>100</v>
      </c>
      <c r="K621" s="36">
        <v>100</v>
      </c>
      <c r="L621" s="36">
        <v>976.11</v>
      </c>
      <c r="M621" s="36">
        <v>0.76</v>
      </c>
      <c r="N621" s="36">
        <v>279</v>
      </c>
      <c r="O621"/>
      <c r="P621"/>
      <c r="Q621" s="36">
        <v>2.62</v>
      </c>
      <c r="R621" s="12">
        <f t="shared" si="30"/>
        <v>6.0558573857387108</v>
      </c>
      <c r="S621" s="13">
        <f t="shared" si="31"/>
        <v>6.0558573857387108</v>
      </c>
      <c r="T621" s="13">
        <f t="shared" si="32"/>
        <v>0</v>
      </c>
    </row>
    <row r="622" spans="1:20" x14ac:dyDescent="0.25">
      <c r="A622" s="36" t="s">
        <v>687</v>
      </c>
      <c r="B622" s="36">
        <v>2021</v>
      </c>
      <c r="C622" s="36">
        <v>1</v>
      </c>
      <c r="D622" s="36">
        <v>26</v>
      </c>
      <c r="E622" s="36">
        <v>20</v>
      </c>
      <c r="F622" s="36">
        <v>-0.2</v>
      </c>
      <c r="G622" s="36">
        <v>-0.1</v>
      </c>
      <c r="H622" s="36">
        <v>-0.2</v>
      </c>
      <c r="I622" s="36">
        <v>100</v>
      </c>
      <c r="J622" s="36">
        <v>100</v>
      </c>
      <c r="K622" s="36">
        <v>100</v>
      </c>
      <c r="L622" s="36">
        <v>976.66</v>
      </c>
      <c r="M622" s="36">
        <v>0.76</v>
      </c>
      <c r="N622" s="36">
        <v>279</v>
      </c>
      <c r="O622"/>
      <c r="P622"/>
      <c r="Q622"/>
      <c r="R622" s="12">
        <f t="shared" si="30"/>
        <v>6.0119980933673389</v>
      </c>
      <c r="S622" s="13">
        <f t="shared" si="31"/>
        <v>6.0119980933673389</v>
      </c>
      <c r="T622" s="13">
        <f t="shared" si="32"/>
        <v>0</v>
      </c>
    </row>
    <row r="623" spans="1:20" x14ac:dyDescent="0.25">
      <c r="A623" s="36" t="s">
        <v>688</v>
      </c>
      <c r="B623" s="36">
        <v>2021</v>
      </c>
      <c r="C623" s="36">
        <v>1</v>
      </c>
      <c r="D623" s="36">
        <v>26</v>
      </c>
      <c r="E623" s="36">
        <v>21</v>
      </c>
      <c r="F623" s="36">
        <v>-0.4</v>
      </c>
      <c r="G623" s="36">
        <v>-0.2</v>
      </c>
      <c r="H623" s="36">
        <v>-0.4</v>
      </c>
      <c r="I623" s="36">
        <v>100</v>
      </c>
      <c r="J623" s="36">
        <v>100</v>
      </c>
      <c r="K623" s="36">
        <v>100</v>
      </c>
      <c r="L623" s="36">
        <v>977</v>
      </c>
      <c r="M623" s="36">
        <v>1.27</v>
      </c>
      <c r="N623" s="36">
        <v>279</v>
      </c>
      <c r="O623"/>
      <c r="P623"/>
      <c r="Q623"/>
      <c r="R623" s="12">
        <f t="shared" si="30"/>
        <v>5.925123195881234</v>
      </c>
      <c r="S623" s="13">
        <f t="shared" si="31"/>
        <v>5.925123195881234</v>
      </c>
      <c r="T623" s="13">
        <f t="shared" si="32"/>
        <v>0</v>
      </c>
    </row>
    <row r="624" spans="1:20" x14ac:dyDescent="0.25">
      <c r="A624" s="36" t="s">
        <v>689</v>
      </c>
      <c r="B624" s="36">
        <v>2021</v>
      </c>
      <c r="C624" s="36">
        <v>1</v>
      </c>
      <c r="D624" s="36">
        <v>26</v>
      </c>
      <c r="E624" s="36">
        <v>22</v>
      </c>
      <c r="F624" s="36">
        <v>-0.5</v>
      </c>
      <c r="G624" s="36">
        <v>-0.4</v>
      </c>
      <c r="H624" s="36">
        <v>-0.5</v>
      </c>
      <c r="I624" s="36">
        <v>100</v>
      </c>
      <c r="J624" s="36">
        <v>100</v>
      </c>
      <c r="K624" s="36">
        <v>100</v>
      </c>
      <c r="L624" s="36">
        <v>977.56</v>
      </c>
      <c r="M624" s="36">
        <v>0.76</v>
      </c>
      <c r="N624" s="36">
        <v>279</v>
      </c>
      <c r="O624"/>
      <c r="P624"/>
      <c r="Q624"/>
      <c r="R624" s="12">
        <f t="shared" si="30"/>
        <v>5.8821044695877367</v>
      </c>
      <c r="S624" s="13">
        <f t="shared" si="31"/>
        <v>5.8821044695877367</v>
      </c>
      <c r="T624" s="13">
        <f t="shared" si="32"/>
        <v>0</v>
      </c>
    </row>
    <row r="625" spans="1:20" x14ac:dyDescent="0.25">
      <c r="A625" s="36" t="s">
        <v>690</v>
      </c>
      <c r="B625" s="36">
        <v>2021</v>
      </c>
      <c r="C625" s="36">
        <v>1</v>
      </c>
      <c r="D625" s="36">
        <v>26</v>
      </c>
      <c r="E625" s="36">
        <v>23</v>
      </c>
      <c r="F625" s="36">
        <v>-0.6</v>
      </c>
      <c r="G625" s="36">
        <v>-0.5</v>
      </c>
      <c r="H625" s="36">
        <v>-0.56000000000000005</v>
      </c>
      <c r="I625" s="36">
        <v>100</v>
      </c>
      <c r="J625" s="36">
        <v>100</v>
      </c>
      <c r="K625" s="36">
        <v>100</v>
      </c>
      <c r="L625" s="36">
        <v>978.02</v>
      </c>
      <c r="M625" s="36">
        <v>0.76</v>
      </c>
      <c r="N625" s="36">
        <v>279</v>
      </c>
      <c r="O625"/>
      <c r="P625"/>
      <c r="Q625"/>
      <c r="R625" s="12">
        <f t="shared" si="30"/>
        <v>5.8564263308538482</v>
      </c>
      <c r="S625" s="13">
        <f t="shared" si="31"/>
        <v>5.8564263308538482</v>
      </c>
      <c r="T625" s="13">
        <f t="shared" si="32"/>
        <v>0</v>
      </c>
    </row>
    <row r="626" spans="1:20" x14ac:dyDescent="0.25">
      <c r="A626" s="36" t="s">
        <v>691</v>
      </c>
      <c r="B626" s="36">
        <v>2021</v>
      </c>
      <c r="C626" s="36">
        <v>1</v>
      </c>
      <c r="D626" s="36">
        <v>26</v>
      </c>
      <c r="E626" s="36">
        <v>24</v>
      </c>
      <c r="F626" s="36">
        <v>-0.6</v>
      </c>
      <c r="G626" s="36">
        <v>-0.5</v>
      </c>
      <c r="H626" s="36">
        <v>-0.5</v>
      </c>
      <c r="I626" s="36">
        <v>100</v>
      </c>
      <c r="J626" s="36">
        <v>100</v>
      </c>
      <c r="K626" s="36">
        <v>100</v>
      </c>
      <c r="L626" s="36">
        <v>978.7</v>
      </c>
      <c r="M626" s="36">
        <v>1.27</v>
      </c>
      <c r="N626" s="36">
        <v>275.12</v>
      </c>
      <c r="O626" s="36">
        <v>4.1399999999999997</v>
      </c>
      <c r="P626" s="36">
        <v>4.22</v>
      </c>
      <c r="Q626" s="36">
        <v>4.22</v>
      </c>
      <c r="R626" s="14">
        <f t="shared" si="30"/>
        <v>5.8821044695877367</v>
      </c>
      <c r="S626" s="15">
        <f t="shared" si="31"/>
        <v>5.8821044695877367</v>
      </c>
      <c r="T626" s="15">
        <f t="shared" si="32"/>
        <v>0</v>
      </c>
    </row>
    <row r="627" spans="1:20" x14ac:dyDescent="0.25">
      <c r="A627" s="36" t="s">
        <v>692</v>
      </c>
      <c r="B627" s="36">
        <v>2021</v>
      </c>
      <c r="C627" s="36">
        <v>1</v>
      </c>
      <c r="D627" s="36">
        <v>27</v>
      </c>
      <c r="E627" s="36">
        <v>1</v>
      </c>
      <c r="F627" s="36">
        <v>-0.5</v>
      </c>
      <c r="G627" s="36">
        <v>-0.4</v>
      </c>
      <c r="H627" s="36">
        <v>-0.44</v>
      </c>
      <c r="I627" s="36">
        <v>100</v>
      </c>
      <c r="J627" s="36">
        <v>100</v>
      </c>
      <c r="K627" s="36">
        <v>100</v>
      </c>
      <c r="L627" s="36">
        <v>978.9</v>
      </c>
      <c r="M627" s="36">
        <v>0.77</v>
      </c>
      <c r="N627" s="36">
        <v>250.62</v>
      </c>
      <c r="O627" s="36">
        <v>2.02</v>
      </c>
      <c r="P627" s="36">
        <v>3.91</v>
      </c>
      <c r="Q627" s="36">
        <v>5.04</v>
      </c>
      <c r="R627" s="12">
        <f t="shared" si="30"/>
        <v>5.9078823567978462</v>
      </c>
      <c r="S627" s="13">
        <f t="shared" si="31"/>
        <v>5.9078823567978462</v>
      </c>
      <c r="T627" s="13">
        <f t="shared" si="32"/>
        <v>0</v>
      </c>
    </row>
    <row r="628" spans="1:20" x14ac:dyDescent="0.25">
      <c r="A628" s="36" t="s">
        <v>693</v>
      </c>
      <c r="B628" s="36">
        <v>2021</v>
      </c>
      <c r="C628" s="36">
        <v>1</v>
      </c>
      <c r="D628" s="36">
        <v>27</v>
      </c>
      <c r="E628" s="36">
        <v>2</v>
      </c>
      <c r="F628" s="36">
        <v>-0.5</v>
      </c>
      <c r="G628" s="36">
        <v>-0.4</v>
      </c>
      <c r="H628" s="36">
        <v>-0.4</v>
      </c>
      <c r="I628" s="36">
        <v>100</v>
      </c>
      <c r="J628" s="36">
        <v>100</v>
      </c>
      <c r="K628" s="36">
        <v>100</v>
      </c>
      <c r="L628" s="36">
        <v>979.31</v>
      </c>
      <c r="M628" s="36">
        <v>0.5</v>
      </c>
      <c r="N628" s="36">
        <v>268.33</v>
      </c>
      <c r="O628" s="36">
        <v>1.56</v>
      </c>
      <c r="P628" s="36">
        <v>3.04</v>
      </c>
      <c r="Q628" s="36">
        <v>6.02</v>
      </c>
      <c r="R628" s="12">
        <f t="shared" si="30"/>
        <v>5.925123195881234</v>
      </c>
      <c r="S628" s="13">
        <f t="shared" si="31"/>
        <v>5.925123195881234</v>
      </c>
      <c r="T628" s="13">
        <f t="shared" si="32"/>
        <v>0</v>
      </c>
    </row>
    <row r="629" spans="1:20" x14ac:dyDescent="0.25">
      <c r="A629" s="36" t="s">
        <v>694</v>
      </c>
      <c r="B629" s="36">
        <v>2021</v>
      </c>
      <c r="C629" s="36">
        <v>1</v>
      </c>
      <c r="D629" s="36">
        <v>27</v>
      </c>
      <c r="E629" s="36">
        <v>3</v>
      </c>
      <c r="F629" s="36">
        <v>-0.4</v>
      </c>
      <c r="G629" s="36">
        <v>-0.3</v>
      </c>
      <c r="H629" s="36">
        <v>-0.3</v>
      </c>
      <c r="I629" s="36">
        <v>100</v>
      </c>
      <c r="J629" s="36">
        <v>100</v>
      </c>
      <c r="K629" s="36">
        <v>100</v>
      </c>
      <c r="L629" s="36">
        <v>979.4</v>
      </c>
      <c r="M629" s="36">
        <v>0.26</v>
      </c>
      <c r="N629" s="36">
        <v>266.12</v>
      </c>
      <c r="O629" s="36">
        <v>1.78</v>
      </c>
      <c r="P629" s="36">
        <v>2.83</v>
      </c>
      <c r="Q629" s="36">
        <v>5.4</v>
      </c>
      <c r="R629" s="12">
        <f t="shared" si="30"/>
        <v>5.9684205514772888</v>
      </c>
      <c r="S629" s="13">
        <f t="shared" si="31"/>
        <v>5.9684205514772888</v>
      </c>
      <c r="T629" s="13">
        <f t="shared" si="32"/>
        <v>0</v>
      </c>
    </row>
    <row r="630" spans="1:20" x14ac:dyDescent="0.25">
      <c r="A630" s="36" t="s">
        <v>695</v>
      </c>
      <c r="B630" s="36">
        <v>2021</v>
      </c>
      <c r="C630" s="36">
        <v>1</v>
      </c>
      <c r="D630" s="36">
        <v>27</v>
      </c>
      <c r="E630" s="36">
        <v>4</v>
      </c>
      <c r="F630" s="36">
        <v>-0.4</v>
      </c>
      <c r="G630" s="36">
        <v>-0.2</v>
      </c>
      <c r="H630" s="36">
        <v>-0.2</v>
      </c>
      <c r="I630" s="36">
        <v>100</v>
      </c>
      <c r="J630" s="36">
        <v>100</v>
      </c>
      <c r="K630" s="36">
        <v>100</v>
      </c>
      <c r="L630" s="36">
        <v>979.6</v>
      </c>
      <c r="M630" s="36">
        <v>0.25</v>
      </c>
      <c r="N630" s="36">
        <v>252.79</v>
      </c>
      <c r="O630" s="36">
        <v>1.57</v>
      </c>
      <c r="P630" s="36">
        <v>2.68</v>
      </c>
      <c r="Q630" s="36">
        <v>4.58</v>
      </c>
      <c r="R630" s="12">
        <f t="shared" si="30"/>
        <v>6.0119980933673389</v>
      </c>
      <c r="S630" s="13">
        <f t="shared" si="31"/>
        <v>6.0119980933673389</v>
      </c>
      <c r="T630" s="13">
        <f t="shared" si="32"/>
        <v>0</v>
      </c>
    </row>
    <row r="631" spans="1:20" x14ac:dyDescent="0.25">
      <c r="A631" s="36" t="s">
        <v>696</v>
      </c>
      <c r="B631" s="36">
        <v>2021</v>
      </c>
      <c r="C631" s="36">
        <v>1</v>
      </c>
      <c r="D631" s="36">
        <v>27</v>
      </c>
      <c r="E631" s="36">
        <v>5</v>
      </c>
      <c r="F631" s="36">
        <v>-0.2</v>
      </c>
      <c r="G631" s="36">
        <v>-0.1</v>
      </c>
      <c r="H631" s="36">
        <v>-0.1</v>
      </c>
      <c r="I631" s="36">
        <v>100</v>
      </c>
      <c r="J631" s="36">
        <v>100</v>
      </c>
      <c r="K631" s="36">
        <v>100</v>
      </c>
      <c r="L631" s="36">
        <v>979.92</v>
      </c>
      <c r="M631" s="36">
        <v>0.26</v>
      </c>
      <c r="N631" s="36">
        <v>264.54000000000002</v>
      </c>
      <c r="O631" s="36">
        <v>1.52</v>
      </c>
      <c r="P631" s="36">
        <v>2.98</v>
      </c>
      <c r="Q631" s="36">
        <v>3.96</v>
      </c>
      <c r="R631" s="12">
        <f t="shared" si="30"/>
        <v>6.0558573857387108</v>
      </c>
      <c r="S631" s="13">
        <f t="shared" si="31"/>
        <v>6.0558573857387108</v>
      </c>
      <c r="T631" s="13">
        <f t="shared" si="32"/>
        <v>0</v>
      </c>
    </row>
    <row r="632" spans="1:20" x14ac:dyDescent="0.25">
      <c r="A632" s="36" t="s">
        <v>697</v>
      </c>
      <c r="B632" s="36">
        <v>2021</v>
      </c>
      <c r="C632" s="36">
        <v>1</v>
      </c>
      <c r="D632" s="36">
        <v>27</v>
      </c>
      <c r="E632" s="36">
        <v>6</v>
      </c>
      <c r="F632" s="36">
        <v>-0.1</v>
      </c>
      <c r="G632" s="36">
        <v>0</v>
      </c>
      <c r="H632" s="36">
        <v>0</v>
      </c>
      <c r="I632" s="36">
        <v>100</v>
      </c>
      <c r="J632" s="36">
        <v>100</v>
      </c>
      <c r="K632" s="36">
        <v>100</v>
      </c>
      <c r="L632" s="36">
        <v>980.3</v>
      </c>
      <c r="M632" s="36">
        <v>0.5</v>
      </c>
      <c r="N632" s="36">
        <v>263.2</v>
      </c>
      <c r="O632" s="36">
        <v>1.48</v>
      </c>
      <c r="P632" s="36">
        <v>3.55</v>
      </c>
      <c r="Q632" s="36">
        <v>4.12</v>
      </c>
      <c r="R632" s="12">
        <f t="shared" si="30"/>
        <v>6.1</v>
      </c>
      <c r="S632" s="13">
        <f t="shared" si="31"/>
        <v>6.1</v>
      </c>
      <c r="T632" s="13">
        <f t="shared" si="32"/>
        <v>0</v>
      </c>
    </row>
    <row r="633" spans="1:20" x14ac:dyDescent="0.25">
      <c r="A633" s="36" t="s">
        <v>698</v>
      </c>
      <c r="B633" s="36">
        <v>2021</v>
      </c>
      <c r="C633" s="36">
        <v>1</v>
      </c>
      <c r="D633" s="36">
        <v>27</v>
      </c>
      <c r="E633" s="36">
        <v>7</v>
      </c>
      <c r="F633" s="36">
        <v>0</v>
      </c>
      <c r="G633" s="36">
        <v>0.1</v>
      </c>
      <c r="H633" s="36">
        <v>0.1</v>
      </c>
      <c r="I633" s="36">
        <v>100</v>
      </c>
      <c r="J633" s="36">
        <v>100</v>
      </c>
      <c r="K633" s="36">
        <v>100</v>
      </c>
      <c r="L633" s="36">
        <v>980.6</v>
      </c>
      <c r="M633" s="36">
        <v>0.51</v>
      </c>
      <c r="N633" s="36">
        <v>278.37</v>
      </c>
      <c r="O633"/>
      <c r="P633"/>
      <c r="Q633" s="36">
        <v>4.22</v>
      </c>
      <c r="R633" s="12">
        <f t="shared" si="30"/>
        <v>6.1444275148064964</v>
      </c>
      <c r="S633" s="13">
        <f t="shared" si="31"/>
        <v>6.1444275148064964</v>
      </c>
      <c r="T633" s="13">
        <f t="shared" si="32"/>
        <v>0</v>
      </c>
    </row>
    <row r="634" spans="1:20" x14ac:dyDescent="0.25">
      <c r="A634" s="36" t="s">
        <v>699</v>
      </c>
      <c r="B634" s="36">
        <v>2021</v>
      </c>
      <c r="C634" s="36">
        <v>1</v>
      </c>
      <c r="D634" s="36">
        <v>27</v>
      </c>
      <c r="E634" s="36">
        <v>8</v>
      </c>
      <c r="F634" s="36">
        <v>0.1</v>
      </c>
      <c r="G634" s="36">
        <v>0.2</v>
      </c>
      <c r="H634" s="36">
        <v>0.2</v>
      </c>
      <c r="I634" s="36">
        <v>100</v>
      </c>
      <c r="J634" s="36">
        <v>100</v>
      </c>
      <c r="K634" s="36">
        <v>100</v>
      </c>
      <c r="L634" s="36">
        <v>981.4</v>
      </c>
      <c r="M634" s="36">
        <v>0.76</v>
      </c>
      <c r="N634" s="36">
        <v>279</v>
      </c>
      <c r="O634"/>
      <c r="P634"/>
      <c r="Q634"/>
      <c r="R634" s="12">
        <f t="shared" si="30"/>
        <v>6.1891415160856722</v>
      </c>
      <c r="S634" s="13">
        <f t="shared" si="31"/>
        <v>6.1891415160856722</v>
      </c>
      <c r="T634" s="13">
        <f t="shared" si="32"/>
        <v>0</v>
      </c>
    </row>
    <row r="635" spans="1:20" x14ac:dyDescent="0.25">
      <c r="A635" s="36" t="s">
        <v>700</v>
      </c>
      <c r="B635" s="36">
        <v>2021</v>
      </c>
      <c r="C635" s="36">
        <v>1</v>
      </c>
      <c r="D635" s="36">
        <v>27</v>
      </c>
      <c r="E635" s="36">
        <v>9</v>
      </c>
      <c r="F635" s="36">
        <v>0.1</v>
      </c>
      <c r="G635" s="36">
        <v>0.3</v>
      </c>
      <c r="H635" s="36">
        <v>0.2</v>
      </c>
      <c r="I635" s="36">
        <v>100</v>
      </c>
      <c r="J635" s="36">
        <v>100</v>
      </c>
      <c r="K635" s="36">
        <v>100</v>
      </c>
      <c r="L635" s="36">
        <v>981.81</v>
      </c>
      <c r="M635" s="36">
        <v>0.51</v>
      </c>
      <c r="N635" s="36">
        <v>279</v>
      </c>
      <c r="O635"/>
      <c r="P635"/>
      <c r="Q635"/>
      <c r="R635" s="12">
        <f t="shared" si="30"/>
        <v>6.1891415160856722</v>
      </c>
      <c r="S635" s="13">
        <f t="shared" si="31"/>
        <v>6.1891415160856722</v>
      </c>
      <c r="T635" s="13">
        <f t="shared" si="32"/>
        <v>0</v>
      </c>
    </row>
    <row r="636" spans="1:20" x14ac:dyDescent="0.25">
      <c r="A636" s="36" t="s">
        <v>701</v>
      </c>
      <c r="B636" s="36">
        <v>2021</v>
      </c>
      <c r="C636" s="36">
        <v>1</v>
      </c>
      <c r="D636" s="36">
        <v>27</v>
      </c>
      <c r="E636" s="36">
        <v>10</v>
      </c>
      <c r="F636" s="36">
        <v>0.2</v>
      </c>
      <c r="G636" s="36">
        <v>0.4</v>
      </c>
      <c r="H636" s="36">
        <v>0.4</v>
      </c>
      <c r="I636" s="36">
        <v>100</v>
      </c>
      <c r="J636" s="36">
        <v>100</v>
      </c>
      <c r="K636" s="36">
        <v>100</v>
      </c>
      <c r="L636" s="36">
        <v>982.22</v>
      </c>
      <c r="M636" s="36">
        <v>0</v>
      </c>
      <c r="N636" s="36">
        <v>279</v>
      </c>
      <c r="O636"/>
      <c r="P636"/>
      <c r="Q636"/>
      <c r="R636" s="12">
        <f t="shared" si="30"/>
        <v>6.279435358286146</v>
      </c>
      <c r="S636" s="13">
        <f t="shared" si="31"/>
        <v>6.279435358286146</v>
      </c>
      <c r="T636" s="13">
        <f t="shared" si="32"/>
        <v>0</v>
      </c>
    </row>
    <row r="637" spans="1:20" x14ac:dyDescent="0.25">
      <c r="A637" s="36" t="s">
        <v>702</v>
      </c>
      <c r="B637" s="36">
        <v>2021</v>
      </c>
      <c r="C637" s="36">
        <v>1</v>
      </c>
      <c r="D637" s="36">
        <v>27</v>
      </c>
      <c r="E637" s="36">
        <v>11</v>
      </c>
      <c r="F637" s="36">
        <v>0.3</v>
      </c>
      <c r="G637" s="36">
        <v>0.6</v>
      </c>
      <c r="H637" s="36">
        <v>0.5</v>
      </c>
      <c r="I637" s="36">
        <v>100</v>
      </c>
      <c r="J637" s="36">
        <v>100</v>
      </c>
      <c r="K637" s="36">
        <v>100</v>
      </c>
      <c r="L637" s="36">
        <v>983.1</v>
      </c>
      <c r="M637" s="36">
        <v>0</v>
      </c>
      <c r="N637" s="36">
        <v>271.33</v>
      </c>
      <c r="O637" s="36">
        <v>0.22</v>
      </c>
      <c r="P637" s="36">
        <v>0.31</v>
      </c>
      <c r="Q637" s="36">
        <v>0.31</v>
      </c>
      <c r="R637" s="12">
        <f t="shared" si="30"/>
        <v>6.3250184076534222</v>
      </c>
      <c r="S637" s="13">
        <f t="shared" si="31"/>
        <v>6.3250184076534222</v>
      </c>
      <c r="T637" s="13">
        <f t="shared" si="32"/>
        <v>0</v>
      </c>
    </row>
    <row r="638" spans="1:20" x14ac:dyDescent="0.25">
      <c r="A638" s="36" t="s">
        <v>703</v>
      </c>
      <c r="B638" s="36">
        <v>2021</v>
      </c>
      <c r="C638" s="36">
        <v>1</v>
      </c>
      <c r="D638" s="36">
        <v>27</v>
      </c>
      <c r="E638" s="36">
        <v>12</v>
      </c>
      <c r="F638" s="36">
        <v>0.5</v>
      </c>
      <c r="G638" s="36">
        <v>0.7</v>
      </c>
      <c r="H638" s="36">
        <v>0.6</v>
      </c>
      <c r="I638" s="36">
        <v>100</v>
      </c>
      <c r="J638" s="36">
        <v>100</v>
      </c>
      <c r="K638" s="36">
        <v>100</v>
      </c>
      <c r="L638" s="36">
        <v>983.57</v>
      </c>
      <c r="M638" s="36">
        <v>0.26</v>
      </c>
      <c r="N638" s="36">
        <v>234.33</v>
      </c>
      <c r="O638" s="36">
        <v>0.63</v>
      </c>
      <c r="P638" s="36">
        <v>1.34</v>
      </c>
      <c r="Q638" s="36">
        <v>2.78</v>
      </c>
      <c r="R638" s="12">
        <f t="shared" si="30"/>
        <v>6.3708943604366866</v>
      </c>
      <c r="S638" s="13">
        <f t="shared" si="31"/>
        <v>6.3708943604366866</v>
      </c>
      <c r="T638" s="13">
        <f t="shared" si="32"/>
        <v>0</v>
      </c>
    </row>
    <row r="639" spans="1:20" x14ac:dyDescent="0.25">
      <c r="A639" s="36" t="s">
        <v>704</v>
      </c>
      <c r="B639" s="36">
        <v>2021</v>
      </c>
      <c r="C639" s="36">
        <v>1</v>
      </c>
      <c r="D639" s="36">
        <v>27</v>
      </c>
      <c r="E639" s="36">
        <v>13</v>
      </c>
      <c r="F639" s="36">
        <v>0.6</v>
      </c>
      <c r="G639" s="36">
        <v>0.8</v>
      </c>
      <c r="H639" s="36">
        <v>0.7</v>
      </c>
      <c r="I639" s="36">
        <v>100</v>
      </c>
      <c r="J639" s="36">
        <v>100</v>
      </c>
      <c r="K639" s="36">
        <v>100</v>
      </c>
      <c r="L639" s="36">
        <v>983.9</v>
      </c>
      <c r="M639" s="36">
        <v>0</v>
      </c>
      <c r="N639" s="36">
        <v>278.08</v>
      </c>
      <c r="O639" s="36">
        <v>1.92</v>
      </c>
      <c r="P639" s="36">
        <v>3.14</v>
      </c>
      <c r="Q639" s="36">
        <v>3.14</v>
      </c>
      <c r="R639" s="12">
        <f t="shared" si="30"/>
        <v>6.4170648393085123</v>
      </c>
      <c r="S639" s="13">
        <f t="shared" si="31"/>
        <v>6.4170648393085123</v>
      </c>
      <c r="T639" s="13">
        <f t="shared" si="32"/>
        <v>0</v>
      </c>
    </row>
    <row r="640" spans="1:20" x14ac:dyDescent="0.25">
      <c r="A640" s="36" t="s">
        <v>705</v>
      </c>
      <c r="B640" s="36">
        <v>2021</v>
      </c>
      <c r="C640" s="36">
        <v>1</v>
      </c>
      <c r="D640" s="36">
        <v>27</v>
      </c>
      <c r="E640" s="36">
        <v>14</v>
      </c>
      <c r="F640" s="36">
        <v>0.7</v>
      </c>
      <c r="G640" s="36">
        <v>0.8</v>
      </c>
      <c r="H640" s="36">
        <v>0.8</v>
      </c>
      <c r="I640" s="36">
        <v>100</v>
      </c>
      <c r="J640" s="36">
        <v>100</v>
      </c>
      <c r="K640" s="36">
        <v>100</v>
      </c>
      <c r="L640" s="36">
        <v>984.5</v>
      </c>
      <c r="M640" s="36">
        <v>0</v>
      </c>
      <c r="N640" s="36">
        <v>277.58</v>
      </c>
      <c r="O640" s="36">
        <v>0.92</v>
      </c>
      <c r="P640" s="36">
        <v>1.75</v>
      </c>
      <c r="Q640" s="36">
        <v>4.78</v>
      </c>
      <c r="R640" s="12">
        <f t="shared" si="30"/>
        <v>6.4635314743677075</v>
      </c>
      <c r="S640" s="13">
        <f t="shared" si="31"/>
        <v>6.4635314743677075</v>
      </c>
      <c r="T640" s="13">
        <f t="shared" si="32"/>
        <v>0</v>
      </c>
    </row>
    <row r="641" spans="1:20" x14ac:dyDescent="0.25">
      <c r="A641" s="36" t="s">
        <v>706</v>
      </c>
      <c r="B641" s="36">
        <v>2021</v>
      </c>
      <c r="C641" s="36">
        <v>1</v>
      </c>
      <c r="D641" s="36">
        <v>27</v>
      </c>
      <c r="E641" s="36">
        <v>15</v>
      </c>
      <c r="F641" s="36">
        <v>0.6</v>
      </c>
      <c r="G641" s="36">
        <v>0.8</v>
      </c>
      <c r="H641" s="36">
        <v>0.6</v>
      </c>
      <c r="I641" s="36">
        <v>100</v>
      </c>
      <c r="J641" s="36">
        <v>100</v>
      </c>
      <c r="K641" s="36">
        <v>100</v>
      </c>
      <c r="L641" s="36">
        <v>984.8</v>
      </c>
      <c r="M641" s="36">
        <v>0.25</v>
      </c>
      <c r="N641" s="36">
        <v>269.66000000000003</v>
      </c>
      <c r="O641" s="36">
        <v>1.52</v>
      </c>
      <c r="P641" s="36">
        <v>2.21</v>
      </c>
      <c r="Q641" s="36">
        <v>4.53</v>
      </c>
      <c r="R641" s="12">
        <f t="shared" si="30"/>
        <v>6.3708943604366866</v>
      </c>
      <c r="S641" s="13">
        <f t="shared" si="31"/>
        <v>6.3708943604366866</v>
      </c>
      <c r="T641" s="13">
        <f t="shared" si="32"/>
        <v>0</v>
      </c>
    </row>
    <row r="642" spans="1:20" x14ac:dyDescent="0.25">
      <c r="A642" s="36" t="s">
        <v>707</v>
      </c>
      <c r="B642" s="36">
        <v>2021</v>
      </c>
      <c r="C642" s="36">
        <v>1</v>
      </c>
      <c r="D642" s="36">
        <v>27</v>
      </c>
      <c r="E642" s="36">
        <v>16</v>
      </c>
      <c r="F642" s="36">
        <v>0.5</v>
      </c>
      <c r="G642" s="36">
        <v>0.7</v>
      </c>
      <c r="H642" s="36">
        <v>0.5</v>
      </c>
      <c r="I642" s="36">
        <v>100</v>
      </c>
      <c r="J642" s="36">
        <v>100</v>
      </c>
      <c r="K642" s="36">
        <v>100</v>
      </c>
      <c r="L642" s="36">
        <v>985.6</v>
      </c>
      <c r="M642" s="36">
        <v>0.25</v>
      </c>
      <c r="N642" s="36">
        <v>279.87</v>
      </c>
      <c r="O642" s="36">
        <v>1.63</v>
      </c>
      <c r="P642" s="36">
        <v>2.57</v>
      </c>
      <c r="Q642" s="36">
        <v>4.58</v>
      </c>
      <c r="R642" s="12">
        <f t="shared" si="30"/>
        <v>6.3250184076534222</v>
      </c>
      <c r="S642" s="13">
        <f t="shared" si="31"/>
        <v>6.3250184076534222</v>
      </c>
      <c r="T642" s="13">
        <f t="shared" si="32"/>
        <v>0</v>
      </c>
    </row>
    <row r="643" spans="1:20" x14ac:dyDescent="0.25">
      <c r="A643" s="36" t="s">
        <v>708</v>
      </c>
      <c r="B643" s="36">
        <v>2021</v>
      </c>
      <c r="C643" s="36">
        <v>1</v>
      </c>
      <c r="D643" s="36">
        <v>27</v>
      </c>
      <c r="E643" s="36">
        <v>17</v>
      </c>
      <c r="F643" s="36">
        <v>0.5</v>
      </c>
      <c r="G643" s="36">
        <v>0.6</v>
      </c>
      <c r="H643" s="36">
        <v>0.5</v>
      </c>
      <c r="I643" s="36">
        <v>100</v>
      </c>
      <c r="J643" s="36">
        <v>100</v>
      </c>
      <c r="K643" s="36">
        <v>100</v>
      </c>
      <c r="L643" s="36">
        <v>986.06</v>
      </c>
      <c r="M643" s="36">
        <v>0</v>
      </c>
      <c r="N643" s="36">
        <v>277.91000000000003</v>
      </c>
      <c r="O643" s="36">
        <v>1.81</v>
      </c>
      <c r="P643" s="36">
        <v>3.04</v>
      </c>
      <c r="Q643" s="36">
        <v>4.58</v>
      </c>
      <c r="R643" s="12">
        <f t="shared" si="30"/>
        <v>6.3250184076534222</v>
      </c>
      <c r="S643" s="13">
        <f t="shared" si="31"/>
        <v>6.3250184076534222</v>
      </c>
      <c r="T643" s="13">
        <f t="shared" si="32"/>
        <v>0</v>
      </c>
    </row>
    <row r="644" spans="1:20" x14ac:dyDescent="0.25">
      <c r="A644" s="36" t="s">
        <v>709</v>
      </c>
      <c r="B644" s="36">
        <v>2021</v>
      </c>
      <c r="C644" s="36">
        <v>1</v>
      </c>
      <c r="D644" s="36">
        <v>27</v>
      </c>
      <c r="E644" s="36">
        <v>18</v>
      </c>
      <c r="F644" s="36">
        <v>0.5</v>
      </c>
      <c r="G644" s="36">
        <v>0.5</v>
      </c>
      <c r="H644" s="36">
        <v>0.5</v>
      </c>
      <c r="I644" s="36">
        <v>100</v>
      </c>
      <c r="J644" s="36">
        <v>100</v>
      </c>
      <c r="K644" s="36">
        <v>100</v>
      </c>
      <c r="L644" s="36">
        <v>986.7</v>
      </c>
      <c r="M644" s="36">
        <v>0</v>
      </c>
      <c r="N644" s="36">
        <v>267.45</v>
      </c>
      <c r="O644" s="36">
        <v>1.83</v>
      </c>
      <c r="P644" s="36">
        <v>3.5</v>
      </c>
      <c r="Q644" s="36">
        <v>4.78</v>
      </c>
      <c r="R644" s="12">
        <f t="shared" si="30"/>
        <v>6.3250184076534222</v>
      </c>
      <c r="S644" s="13">
        <f t="shared" si="31"/>
        <v>6.3250184076534222</v>
      </c>
      <c r="T644" s="13">
        <f t="shared" si="32"/>
        <v>0</v>
      </c>
    </row>
    <row r="645" spans="1:20" x14ac:dyDescent="0.25">
      <c r="A645" s="36" t="s">
        <v>710</v>
      </c>
      <c r="B645" s="36">
        <v>2021</v>
      </c>
      <c r="C645" s="36">
        <v>1</v>
      </c>
      <c r="D645" s="36">
        <v>27</v>
      </c>
      <c r="E645" s="36">
        <v>19</v>
      </c>
      <c r="F645" s="36">
        <v>0.4</v>
      </c>
      <c r="G645" s="36">
        <v>0.5</v>
      </c>
      <c r="H645" s="36">
        <v>0.4</v>
      </c>
      <c r="I645" s="36">
        <v>100</v>
      </c>
      <c r="J645" s="36">
        <v>100</v>
      </c>
      <c r="K645" s="36">
        <v>100</v>
      </c>
      <c r="L645" s="36">
        <v>987.1</v>
      </c>
      <c r="M645" s="36">
        <v>0.51</v>
      </c>
      <c r="N645" s="36">
        <v>242.04</v>
      </c>
      <c r="O645" s="36">
        <v>0.75</v>
      </c>
      <c r="P645" s="36">
        <v>1.65</v>
      </c>
      <c r="Q645" s="36">
        <v>4.78</v>
      </c>
      <c r="R645" s="12">
        <f t="shared" si="30"/>
        <v>6.279435358286146</v>
      </c>
      <c r="S645" s="13">
        <f t="shared" si="31"/>
        <v>6.279435358286146</v>
      </c>
      <c r="T645" s="13">
        <f t="shared" si="32"/>
        <v>0</v>
      </c>
    </row>
    <row r="646" spans="1:20" x14ac:dyDescent="0.25">
      <c r="A646" s="36" t="s">
        <v>711</v>
      </c>
      <c r="B646" s="36">
        <v>2021</v>
      </c>
      <c r="C646" s="36">
        <v>1</v>
      </c>
      <c r="D646" s="36">
        <v>27</v>
      </c>
      <c r="E646" s="36">
        <v>20</v>
      </c>
      <c r="F646" s="36">
        <v>0.3</v>
      </c>
      <c r="G646" s="36">
        <v>0.4</v>
      </c>
      <c r="H646" s="36">
        <v>0.3</v>
      </c>
      <c r="I646" s="36">
        <v>100</v>
      </c>
      <c r="J646" s="36">
        <v>100</v>
      </c>
      <c r="K646" s="36">
        <v>100</v>
      </c>
      <c r="L646" s="36">
        <v>987.58</v>
      </c>
      <c r="M646" s="36">
        <v>0.26</v>
      </c>
      <c r="N646" s="36">
        <v>298.5</v>
      </c>
      <c r="O646" s="36">
        <v>1.1200000000000001</v>
      </c>
      <c r="P646" s="36">
        <v>1.95</v>
      </c>
      <c r="Q646" s="36">
        <v>4.68</v>
      </c>
      <c r="R646" s="12">
        <f t="shared" si="30"/>
        <v>6.2341435970627197</v>
      </c>
      <c r="S646" s="13">
        <f t="shared" si="31"/>
        <v>6.2341435970627197</v>
      </c>
      <c r="T646" s="13">
        <f t="shared" si="32"/>
        <v>0</v>
      </c>
    </row>
    <row r="647" spans="1:20" x14ac:dyDescent="0.25">
      <c r="A647" s="36" t="s">
        <v>712</v>
      </c>
      <c r="B647" s="36">
        <v>2021</v>
      </c>
      <c r="C647" s="36">
        <v>1</v>
      </c>
      <c r="D647" s="36">
        <v>27</v>
      </c>
      <c r="E647" s="36">
        <v>21</v>
      </c>
      <c r="F647" s="36">
        <v>0.2</v>
      </c>
      <c r="G647" s="36">
        <v>0.4</v>
      </c>
      <c r="H647" s="36">
        <v>0.28000000000000003</v>
      </c>
      <c r="I647" s="36">
        <v>100</v>
      </c>
      <c r="J647" s="36">
        <v>100</v>
      </c>
      <c r="K647" s="36">
        <v>100</v>
      </c>
      <c r="L647" s="36">
        <v>987.7</v>
      </c>
      <c r="M647" s="36">
        <v>0</v>
      </c>
      <c r="N647" s="36">
        <v>254.41</v>
      </c>
      <c r="O647" s="36">
        <v>0.89</v>
      </c>
      <c r="P647" s="36">
        <v>1.7</v>
      </c>
      <c r="Q647" s="36">
        <v>4.84</v>
      </c>
      <c r="R647" s="12">
        <f t="shared" si="30"/>
        <v>6.2251200577708152</v>
      </c>
      <c r="S647" s="13">
        <f t="shared" si="31"/>
        <v>6.2251200577708152</v>
      </c>
      <c r="T647" s="13">
        <f t="shared" si="32"/>
        <v>0</v>
      </c>
    </row>
    <row r="648" spans="1:20" x14ac:dyDescent="0.25">
      <c r="A648" s="36" t="s">
        <v>713</v>
      </c>
      <c r="B648" s="36">
        <v>2021</v>
      </c>
      <c r="C648" s="36">
        <v>1</v>
      </c>
      <c r="D648" s="36">
        <v>27</v>
      </c>
      <c r="E648" s="36">
        <v>22</v>
      </c>
      <c r="F648" s="36">
        <v>0.1</v>
      </c>
      <c r="G648" s="36">
        <v>0.3</v>
      </c>
      <c r="H648" s="36">
        <v>0.1</v>
      </c>
      <c r="I648" s="36">
        <v>100</v>
      </c>
      <c r="J648" s="36">
        <v>100</v>
      </c>
      <c r="K648" s="36">
        <v>100</v>
      </c>
      <c r="L648" s="36">
        <v>988.18</v>
      </c>
      <c r="M648" s="36">
        <v>0</v>
      </c>
      <c r="N648" s="36">
        <v>262.62</v>
      </c>
      <c r="O648" s="36">
        <v>0.95</v>
      </c>
      <c r="P648" s="36">
        <v>1.85</v>
      </c>
      <c r="Q648" s="36">
        <v>4.68</v>
      </c>
      <c r="R648" s="12">
        <f t="shared" si="30"/>
        <v>6.1444275148064964</v>
      </c>
      <c r="S648" s="13">
        <f t="shared" si="31"/>
        <v>6.1444275148064964</v>
      </c>
      <c r="T648" s="13">
        <f t="shared" si="32"/>
        <v>0</v>
      </c>
    </row>
    <row r="649" spans="1:20" x14ac:dyDescent="0.25">
      <c r="A649" s="36" t="s">
        <v>714</v>
      </c>
      <c r="B649" s="36">
        <v>2021</v>
      </c>
      <c r="C649" s="36">
        <v>1</v>
      </c>
      <c r="D649" s="36">
        <v>27</v>
      </c>
      <c r="E649" s="36">
        <v>23</v>
      </c>
      <c r="F649" s="36">
        <v>-0.2</v>
      </c>
      <c r="G649" s="36">
        <v>0.1</v>
      </c>
      <c r="H649" s="36">
        <v>-0.2</v>
      </c>
      <c r="I649" s="36">
        <v>100</v>
      </c>
      <c r="J649" s="36">
        <v>100</v>
      </c>
      <c r="K649" s="36">
        <v>100</v>
      </c>
      <c r="L649" s="36">
        <v>988.3</v>
      </c>
      <c r="M649" s="36">
        <v>0</v>
      </c>
      <c r="N649" s="36">
        <v>224.62</v>
      </c>
      <c r="O649" s="36">
        <v>0.66</v>
      </c>
      <c r="P649" s="36">
        <v>1.03</v>
      </c>
      <c r="Q649" s="36">
        <v>4.63</v>
      </c>
      <c r="R649" s="12">
        <f t="shared" si="30"/>
        <v>6.0119980933673389</v>
      </c>
      <c r="S649" s="13">
        <f t="shared" si="31"/>
        <v>6.0119980933673389</v>
      </c>
      <c r="T649" s="13">
        <f t="shared" si="32"/>
        <v>0</v>
      </c>
    </row>
    <row r="650" spans="1:20" x14ac:dyDescent="0.25">
      <c r="A650" s="36" t="s">
        <v>715</v>
      </c>
      <c r="B650" s="36">
        <v>2021</v>
      </c>
      <c r="C650" s="36">
        <v>1</v>
      </c>
      <c r="D650" s="36">
        <v>27</v>
      </c>
      <c r="E650" s="36">
        <v>24</v>
      </c>
      <c r="F650" s="36">
        <v>-0.5</v>
      </c>
      <c r="G650" s="36">
        <v>-0.1</v>
      </c>
      <c r="H650" s="36">
        <v>-0.4</v>
      </c>
      <c r="I650" s="36">
        <v>100</v>
      </c>
      <c r="J650" s="36">
        <v>100</v>
      </c>
      <c r="K650" s="36">
        <v>100</v>
      </c>
      <c r="L650" s="36">
        <v>988.6</v>
      </c>
      <c r="M650" s="36">
        <v>0</v>
      </c>
      <c r="N650" s="36">
        <v>292.37</v>
      </c>
      <c r="O650" s="36">
        <v>1.24</v>
      </c>
      <c r="P650" s="36">
        <v>2.57</v>
      </c>
      <c r="Q650" s="36">
        <v>3.96</v>
      </c>
      <c r="R650" s="14">
        <f t="shared" si="30"/>
        <v>5.925123195881234</v>
      </c>
      <c r="S650" s="15">
        <f t="shared" si="31"/>
        <v>5.925123195881234</v>
      </c>
      <c r="T650" s="15">
        <f t="shared" si="32"/>
        <v>0</v>
      </c>
    </row>
    <row r="651" spans="1:20" x14ac:dyDescent="0.25">
      <c r="A651" s="36" t="s">
        <v>716</v>
      </c>
      <c r="B651" s="36">
        <v>2021</v>
      </c>
      <c r="C651" s="36">
        <v>1</v>
      </c>
      <c r="D651" s="36">
        <v>28</v>
      </c>
      <c r="E651" s="36">
        <v>1</v>
      </c>
      <c r="F651" s="36">
        <v>-0.6</v>
      </c>
      <c r="G651" s="36">
        <v>-0.4</v>
      </c>
      <c r="H651" s="36">
        <v>-0.6</v>
      </c>
      <c r="I651" s="36">
        <v>100</v>
      </c>
      <c r="J651" s="36">
        <v>100</v>
      </c>
      <c r="K651" s="36">
        <v>100</v>
      </c>
      <c r="L651" s="36">
        <v>989.09</v>
      </c>
      <c r="M651" s="36">
        <v>0</v>
      </c>
      <c r="N651" s="36">
        <v>283.91000000000003</v>
      </c>
      <c r="O651" s="36">
        <v>1.03</v>
      </c>
      <c r="P651" s="36">
        <v>2.0099999999999998</v>
      </c>
      <c r="Q651" s="36">
        <v>5.2</v>
      </c>
      <c r="R651" s="12">
        <f t="shared" si="30"/>
        <v>5.8393628227759322</v>
      </c>
      <c r="S651" s="13">
        <f t="shared" si="31"/>
        <v>5.8393628227759322</v>
      </c>
      <c r="T651" s="13">
        <f t="shared" si="32"/>
        <v>0</v>
      </c>
    </row>
    <row r="652" spans="1:20" x14ac:dyDescent="0.25">
      <c r="A652" s="36" t="s">
        <v>717</v>
      </c>
      <c r="B652" s="36">
        <v>2021</v>
      </c>
      <c r="C652" s="36">
        <v>1</v>
      </c>
      <c r="D652" s="36">
        <v>28</v>
      </c>
      <c r="E652" s="36">
        <v>2</v>
      </c>
      <c r="F652" s="36">
        <v>-0.9</v>
      </c>
      <c r="G652" s="36">
        <v>-0.6</v>
      </c>
      <c r="H652" s="36">
        <v>-0.9</v>
      </c>
      <c r="I652" s="36">
        <v>98</v>
      </c>
      <c r="J652" s="36">
        <v>100</v>
      </c>
      <c r="K652" s="36">
        <v>98</v>
      </c>
      <c r="L652" s="36">
        <v>989.27</v>
      </c>
      <c r="M652" s="36">
        <v>0</v>
      </c>
      <c r="N652" s="36">
        <v>276.66000000000003</v>
      </c>
      <c r="O652" s="36">
        <v>0.77</v>
      </c>
      <c r="P652" s="36">
        <v>1.49</v>
      </c>
      <c r="Q652" s="36">
        <v>2.68</v>
      </c>
      <c r="R652" s="12">
        <f t="shared" si="30"/>
        <v>5.7127849680504443</v>
      </c>
      <c r="S652" s="13">
        <f t="shared" si="31"/>
        <v>5.5985292686894352</v>
      </c>
      <c r="T652" s="13">
        <f t="shared" si="32"/>
        <v>0.1142556993610091</v>
      </c>
    </row>
    <row r="653" spans="1:20" x14ac:dyDescent="0.25">
      <c r="A653" s="36" t="s">
        <v>718</v>
      </c>
      <c r="B653" s="36">
        <v>2021</v>
      </c>
      <c r="C653" s="36">
        <v>1</v>
      </c>
      <c r="D653" s="36">
        <v>28</v>
      </c>
      <c r="E653" s="36">
        <v>3</v>
      </c>
      <c r="F653" s="36">
        <v>-1.1000000000000001</v>
      </c>
      <c r="G653" s="36">
        <v>-0.8</v>
      </c>
      <c r="H653" s="36">
        <v>-1.1000000000000001</v>
      </c>
      <c r="I653" s="36">
        <v>97</v>
      </c>
      <c r="J653" s="36">
        <v>98</v>
      </c>
      <c r="K653" s="36">
        <v>97</v>
      </c>
      <c r="L653" s="36">
        <v>989.4</v>
      </c>
      <c r="M653" s="36">
        <v>0</v>
      </c>
      <c r="N653" s="36">
        <v>230.16</v>
      </c>
      <c r="O653" s="36">
        <v>0.5</v>
      </c>
      <c r="P653" s="36">
        <v>0.82</v>
      </c>
      <c r="Q653" s="36">
        <v>3.65</v>
      </c>
      <c r="R653" s="12">
        <f t="shared" si="30"/>
        <v>5.6297570359733573</v>
      </c>
      <c r="S653" s="13">
        <f t="shared" si="31"/>
        <v>5.4608643248941569</v>
      </c>
      <c r="T653" s="13">
        <f t="shared" si="32"/>
        <v>0.16889271107920045</v>
      </c>
    </row>
    <row r="654" spans="1:20" x14ac:dyDescent="0.25">
      <c r="A654" s="36" t="s">
        <v>719</v>
      </c>
      <c r="B654" s="36">
        <v>2021</v>
      </c>
      <c r="C654" s="36">
        <v>1</v>
      </c>
      <c r="D654" s="36">
        <v>28</v>
      </c>
      <c r="E654" s="36">
        <v>4</v>
      </c>
      <c r="F654" s="36">
        <v>-1.3</v>
      </c>
      <c r="G654" s="36">
        <v>-1</v>
      </c>
      <c r="H654" s="36">
        <v>-1.2</v>
      </c>
      <c r="I654" s="36">
        <v>96</v>
      </c>
      <c r="J654" s="36">
        <v>97</v>
      </c>
      <c r="K654" s="36">
        <v>96</v>
      </c>
      <c r="L654" s="36">
        <v>989.3</v>
      </c>
      <c r="M654" s="36">
        <v>0</v>
      </c>
      <c r="N654" s="36">
        <v>227.62</v>
      </c>
      <c r="O654" s="36">
        <v>0.52</v>
      </c>
      <c r="P654" s="36">
        <v>0.82</v>
      </c>
      <c r="Q654" s="36">
        <v>1.9</v>
      </c>
      <c r="R654" s="12">
        <f t="shared" si="30"/>
        <v>5.5886457181891576</v>
      </c>
      <c r="S654" s="13">
        <f t="shared" si="31"/>
        <v>5.3650998894615913</v>
      </c>
      <c r="T654" s="13">
        <f t="shared" si="32"/>
        <v>0.22354582872756623</v>
      </c>
    </row>
    <row r="655" spans="1:20" x14ac:dyDescent="0.25">
      <c r="A655" s="36" t="s">
        <v>720</v>
      </c>
      <c r="B655" s="36">
        <v>2021</v>
      </c>
      <c r="C655" s="36">
        <v>1</v>
      </c>
      <c r="D655" s="36">
        <v>28</v>
      </c>
      <c r="E655" s="36">
        <v>5</v>
      </c>
      <c r="F655" s="36">
        <v>-1.4</v>
      </c>
      <c r="G655" s="36">
        <v>-1.2</v>
      </c>
      <c r="H655" s="36">
        <v>-1.4</v>
      </c>
      <c r="I655" s="36">
        <v>94</v>
      </c>
      <c r="J655" s="36">
        <v>96</v>
      </c>
      <c r="K655" s="36">
        <v>94</v>
      </c>
      <c r="L655" s="36">
        <v>989.1</v>
      </c>
      <c r="M655" s="36">
        <v>0</v>
      </c>
      <c r="N655" s="36">
        <v>181.58</v>
      </c>
      <c r="O655" s="36">
        <v>0.95</v>
      </c>
      <c r="P655" s="36">
        <v>2.62</v>
      </c>
      <c r="Q655" s="36">
        <v>2.62</v>
      </c>
      <c r="R655" s="12">
        <f t="shared" si="30"/>
        <v>5.507220877448578</v>
      </c>
      <c r="S655" s="13">
        <f t="shared" si="31"/>
        <v>5.1767876248016629</v>
      </c>
      <c r="T655" s="13">
        <f t="shared" si="32"/>
        <v>0.33043325264691514</v>
      </c>
    </row>
    <row r="656" spans="1:20" x14ac:dyDescent="0.25">
      <c r="A656" s="36" t="s">
        <v>721</v>
      </c>
      <c r="B656" s="36">
        <v>2021</v>
      </c>
      <c r="C656" s="36">
        <v>1</v>
      </c>
      <c r="D656" s="36">
        <v>28</v>
      </c>
      <c r="E656" s="36">
        <v>6</v>
      </c>
      <c r="F656" s="36">
        <v>-1.5</v>
      </c>
      <c r="G656" s="36">
        <v>-1.4</v>
      </c>
      <c r="H656" s="36">
        <v>-1.5</v>
      </c>
      <c r="I656" s="36">
        <v>90</v>
      </c>
      <c r="J656" s="36">
        <v>94</v>
      </c>
      <c r="K656" s="36">
        <v>90</v>
      </c>
      <c r="L656" s="36">
        <v>988.82</v>
      </c>
      <c r="M656" s="36">
        <v>0</v>
      </c>
      <c r="N656" s="36">
        <v>239.7</v>
      </c>
      <c r="O656" s="36">
        <v>0.68</v>
      </c>
      <c r="P656" s="36">
        <v>1.59</v>
      </c>
      <c r="Q656" s="36">
        <v>2.68</v>
      </c>
      <c r="R656" s="12">
        <f t="shared" si="30"/>
        <v>5.4669043747149617</v>
      </c>
      <c r="S656" s="13">
        <f t="shared" si="31"/>
        <v>4.9202139372434655</v>
      </c>
      <c r="T656" s="13">
        <f t="shared" si="32"/>
        <v>0.54669043747149626</v>
      </c>
    </row>
    <row r="657" spans="1:20" x14ac:dyDescent="0.25">
      <c r="A657" s="36" t="s">
        <v>722</v>
      </c>
      <c r="B657" s="36">
        <v>2021</v>
      </c>
      <c r="C657" s="36">
        <v>1</v>
      </c>
      <c r="D657" s="36">
        <v>28</v>
      </c>
      <c r="E657" s="36">
        <v>7</v>
      </c>
      <c r="F657" s="36">
        <v>-1.6</v>
      </c>
      <c r="G657" s="36">
        <v>-1.4</v>
      </c>
      <c r="H657" s="36">
        <v>-1.6</v>
      </c>
      <c r="I657" s="36">
        <v>89</v>
      </c>
      <c r="J657" s="36">
        <v>91</v>
      </c>
      <c r="K657" s="36">
        <v>91</v>
      </c>
      <c r="L657" s="36">
        <v>988.5</v>
      </c>
      <c r="M657" s="36">
        <v>0</v>
      </c>
      <c r="N657" s="36">
        <v>243.95</v>
      </c>
      <c r="O657" s="36">
        <v>0.61</v>
      </c>
      <c r="P657" s="36">
        <v>1.65</v>
      </c>
      <c r="Q657" s="36">
        <v>2.68</v>
      </c>
      <c r="R657" s="12">
        <f t="shared" si="30"/>
        <v>5.4268498421048115</v>
      </c>
      <c r="S657" s="13">
        <f t="shared" si="31"/>
        <v>4.9384333563153788</v>
      </c>
      <c r="T657" s="13">
        <f t="shared" si="32"/>
        <v>0.48841648578943264</v>
      </c>
    </row>
    <row r="658" spans="1:20" x14ac:dyDescent="0.25">
      <c r="A658" s="36" t="s">
        <v>723</v>
      </c>
      <c r="B658" s="36">
        <v>2021</v>
      </c>
      <c r="C658" s="36">
        <v>1</v>
      </c>
      <c r="D658" s="36">
        <v>28</v>
      </c>
      <c r="E658" s="36">
        <v>8</v>
      </c>
      <c r="F658" s="36">
        <v>-1.8</v>
      </c>
      <c r="G658" s="36">
        <v>-1.6</v>
      </c>
      <c r="H658" s="36">
        <v>-1.78</v>
      </c>
      <c r="I658" s="36">
        <v>90</v>
      </c>
      <c r="J658" s="36">
        <v>91</v>
      </c>
      <c r="K658" s="36">
        <v>91</v>
      </c>
      <c r="L658" s="36">
        <v>988.49</v>
      </c>
      <c r="M658" s="36">
        <v>0</v>
      </c>
      <c r="N658" s="36">
        <v>271.79000000000002</v>
      </c>
      <c r="O658" s="36">
        <v>0.71</v>
      </c>
      <c r="P658" s="36">
        <v>1.34</v>
      </c>
      <c r="Q658" s="36">
        <v>1.8</v>
      </c>
      <c r="R658" s="12">
        <f t="shared" si="30"/>
        <v>5.3554071519657098</v>
      </c>
      <c r="S658" s="13">
        <f t="shared" si="31"/>
        <v>4.8734205082887962</v>
      </c>
      <c r="T658" s="13">
        <f t="shared" si="32"/>
        <v>0.48198664367691357</v>
      </c>
    </row>
    <row r="659" spans="1:20" x14ac:dyDescent="0.25">
      <c r="A659" s="36" t="s">
        <v>724</v>
      </c>
      <c r="B659" s="36">
        <v>2021</v>
      </c>
      <c r="C659" s="36">
        <v>1</v>
      </c>
      <c r="D659" s="36">
        <v>28</v>
      </c>
      <c r="E659" s="36">
        <v>9</v>
      </c>
      <c r="F659" s="36">
        <v>-1.9</v>
      </c>
      <c r="G659" s="36">
        <v>-1.7</v>
      </c>
      <c r="H659" s="36">
        <v>-1.8</v>
      </c>
      <c r="I659" s="36">
        <v>90</v>
      </c>
      <c r="J659" s="36">
        <v>91</v>
      </c>
      <c r="K659" s="36">
        <v>90</v>
      </c>
      <c r="L659" s="36">
        <v>988.34</v>
      </c>
      <c r="M659" s="36">
        <v>0</v>
      </c>
      <c r="N659" s="36">
        <v>302.62</v>
      </c>
      <c r="O659" s="36">
        <v>0.67</v>
      </c>
      <c r="P659" s="36">
        <v>1.18</v>
      </c>
      <c r="Q659" s="36">
        <v>1.9</v>
      </c>
      <c r="R659" s="12">
        <f t="shared" si="30"/>
        <v>5.3475208037261135</v>
      </c>
      <c r="S659" s="13">
        <f t="shared" si="31"/>
        <v>4.8127687233535026</v>
      </c>
      <c r="T659" s="13">
        <f t="shared" si="32"/>
        <v>0.53475208037261091</v>
      </c>
    </row>
    <row r="660" spans="1:20" x14ac:dyDescent="0.25">
      <c r="A660" s="36" t="s">
        <v>725</v>
      </c>
      <c r="B660" s="36">
        <v>2021</v>
      </c>
      <c r="C660" s="36">
        <v>1</v>
      </c>
      <c r="D660" s="36">
        <v>28</v>
      </c>
      <c r="E660" s="36">
        <v>10</v>
      </c>
      <c r="F660" s="36">
        <v>-1.9</v>
      </c>
      <c r="G660" s="36">
        <v>-1.6</v>
      </c>
      <c r="H660" s="36">
        <v>-1.6</v>
      </c>
      <c r="I660" s="36">
        <v>87</v>
      </c>
      <c r="J660" s="36">
        <v>91</v>
      </c>
      <c r="K660" s="36">
        <v>87.41</v>
      </c>
      <c r="L660" s="36">
        <v>988</v>
      </c>
      <c r="M660" s="36">
        <v>0</v>
      </c>
      <c r="N660" s="36">
        <v>273.79000000000002</v>
      </c>
      <c r="O660" s="36">
        <v>0.78</v>
      </c>
      <c r="P660" s="36">
        <v>1.44</v>
      </c>
      <c r="Q660" s="36">
        <v>2.11</v>
      </c>
      <c r="R660" s="12">
        <f t="shared" si="30"/>
        <v>5.4268498421048115</v>
      </c>
      <c r="S660" s="13">
        <f t="shared" si="31"/>
        <v>4.7436094469838155</v>
      </c>
      <c r="T660" s="13">
        <f t="shared" si="32"/>
        <v>0.68324039512099599</v>
      </c>
    </row>
    <row r="661" spans="1:20" x14ac:dyDescent="0.25">
      <c r="A661" s="36" t="s">
        <v>726</v>
      </c>
      <c r="B661" s="36">
        <v>2021</v>
      </c>
      <c r="C661" s="36">
        <v>1</v>
      </c>
      <c r="D661" s="36">
        <v>28</v>
      </c>
      <c r="E661" s="36">
        <v>11</v>
      </c>
      <c r="F661" s="36">
        <v>-1.7</v>
      </c>
      <c r="G661" s="36">
        <v>-1.4</v>
      </c>
      <c r="H661" s="36">
        <v>-1.44</v>
      </c>
      <c r="I661" s="36">
        <v>84</v>
      </c>
      <c r="J661" s="36">
        <v>88</v>
      </c>
      <c r="K661" s="36">
        <v>84.5</v>
      </c>
      <c r="L661" s="36">
        <v>988</v>
      </c>
      <c r="M661" s="36">
        <v>0</v>
      </c>
      <c r="N661" s="36">
        <v>274.66000000000003</v>
      </c>
      <c r="O661" s="36">
        <v>0.89</v>
      </c>
      <c r="P661" s="36">
        <v>1.29</v>
      </c>
      <c r="Q661" s="36">
        <v>2.88</v>
      </c>
      <c r="R661" s="12">
        <f t="shared" si="30"/>
        <v>5.491062745407346</v>
      </c>
      <c r="S661" s="13">
        <f t="shared" si="31"/>
        <v>4.6399480198692071</v>
      </c>
      <c r="T661" s="13">
        <f t="shared" si="32"/>
        <v>0.85111472553813883</v>
      </c>
    </row>
    <row r="662" spans="1:20" x14ac:dyDescent="0.25">
      <c r="A662" s="36" t="s">
        <v>727</v>
      </c>
      <c r="B662" s="36">
        <v>2021</v>
      </c>
      <c r="C662" s="36">
        <v>1</v>
      </c>
      <c r="D662" s="36">
        <v>28</v>
      </c>
      <c r="E662" s="36">
        <v>12</v>
      </c>
      <c r="F662" s="36">
        <v>-1.6</v>
      </c>
      <c r="G662" s="36">
        <v>-1.2</v>
      </c>
      <c r="H662" s="36">
        <v>-1.2</v>
      </c>
      <c r="I662" s="36">
        <v>82</v>
      </c>
      <c r="J662" s="36">
        <v>85</v>
      </c>
      <c r="K662" s="36">
        <v>82.5</v>
      </c>
      <c r="L662" s="36">
        <v>987.22</v>
      </c>
      <c r="M662" s="36">
        <v>0</v>
      </c>
      <c r="N662" s="36">
        <v>273.41000000000003</v>
      </c>
      <c r="O662" s="36">
        <v>0.88</v>
      </c>
      <c r="P662" s="36">
        <v>1.54</v>
      </c>
      <c r="Q662" s="36">
        <v>3.19</v>
      </c>
      <c r="R662" s="12">
        <f t="shared" si="30"/>
        <v>5.5886457181891576</v>
      </c>
      <c r="S662" s="13">
        <f t="shared" si="31"/>
        <v>4.6106327175060544</v>
      </c>
      <c r="T662" s="13">
        <f t="shared" si="32"/>
        <v>0.97801300068310315</v>
      </c>
    </row>
    <row r="663" spans="1:20" x14ac:dyDescent="0.25">
      <c r="A663" s="36" t="s">
        <v>728</v>
      </c>
      <c r="B663" s="36">
        <v>2021</v>
      </c>
      <c r="C663" s="36">
        <v>1</v>
      </c>
      <c r="D663" s="36">
        <v>28</v>
      </c>
      <c r="E663" s="36">
        <v>13</v>
      </c>
      <c r="F663" s="36">
        <v>-1.4</v>
      </c>
      <c r="G663" s="36">
        <v>-0.7</v>
      </c>
      <c r="H663" s="36">
        <v>-0.9</v>
      </c>
      <c r="I663" s="36">
        <v>76</v>
      </c>
      <c r="J663" s="36">
        <v>82</v>
      </c>
      <c r="K663" s="36">
        <v>76</v>
      </c>
      <c r="L663" s="36">
        <v>986.8</v>
      </c>
      <c r="M663" s="36">
        <v>0</v>
      </c>
      <c r="N663" s="36">
        <v>125.12</v>
      </c>
      <c r="O663" s="36">
        <v>0.51</v>
      </c>
      <c r="P663" s="36">
        <v>0.98</v>
      </c>
      <c r="Q663" s="36">
        <v>2.52</v>
      </c>
      <c r="R663" s="12">
        <f t="shared" si="30"/>
        <v>5.7127849680504443</v>
      </c>
      <c r="S663" s="13">
        <f t="shared" si="31"/>
        <v>4.3417165757183378</v>
      </c>
      <c r="T663" s="13">
        <f t="shared" si="32"/>
        <v>1.3710683923321065</v>
      </c>
    </row>
    <row r="664" spans="1:20" x14ac:dyDescent="0.25">
      <c r="A664" s="36" t="s">
        <v>729</v>
      </c>
      <c r="B664" s="36">
        <v>2021</v>
      </c>
      <c r="C664" s="36">
        <v>1</v>
      </c>
      <c r="D664" s="36">
        <v>28</v>
      </c>
      <c r="E664" s="36">
        <v>14</v>
      </c>
      <c r="F664" s="36">
        <v>-1.5</v>
      </c>
      <c r="G664" s="36">
        <v>-0.9</v>
      </c>
      <c r="H664" s="36">
        <v>-1.1000000000000001</v>
      </c>
      <c r="I664" s="36">
        <v>75</v>
      </c>
      <c r="J664" s="36">
        <v>78</v>
      </c>
      <c r="K664" s="36">
        <v>77</v>
      </c>
      <c r="L664" s="36">
        <v>986</v>
      </c>
      <c r="M664" s="36">
        <v>0</v>
      </c>
      <c r="N664" s="36">
        <v>207.45</v>
      </c>
      <c r="O664" s="36">
        <v>0.39</v>
      </c>
      <c r="P664" s="36">
        <v>0.77</v>
      </c>
      <c r="Q664" s="36">
        <v>2.2599999999999998</v>
      </c>
      <c r="R664" s="12">
        <f t="shared" si="30"/>
        <v>5.6297570359733573</v>
      </c>
      <c r="S664" s="13">
        <f t="shared" si="31"/>
        <v>4.3349129176994854</v>
      </c>
      <c r="T664" s="13">
        <f t="shared" si="32"/>
        <v>1.2948441182738719</v>
      </c>
    </row>
    <row r="665" spans="1:20" x14ac:dyDescent="0.25">
      <c r="A665" s="36" t="s">
        <v>730</v>
      </c>
      <c r="B665" s="36">
        <v>2021</v>
      </c>
      <c r="C665" s="36">
        <v>1</v>
      </c>
      <c r="D665" s="36">
        <v>28</v>
      </c>
      <c r="E665" s="36">
        <v>15</v>
      </c>
      <c r="F665" s="36">
        <v>-1.7</v>
      </c>
      <c r="G665" s="36">
        <v>-1.1000000000000001</v>
      </c>
      <c r="H665" s="36">
        <v>-1.6</v>
      </c>
      <c r="I665" s="36">
        <v>75</v>
      </c>
      <c r="J665" s="36">
        <v>78</v>
      </c>
      <c r="K665" s="36">
        <v>77</v>
      </c>
      <c r="L665" s="36">
        <v>985.6</v>
      </c>
      <c r="M665" s="36">
        <v>0</v>
      </c>
      <c r="N665" s="36">
        <v>257.87</v>
      </c>
      <c r="O665" s="36">
        <v>1.05</v>
      </c>
      <c r="P665" s="36">
        <v>1.39</v>
      </c>
      <c r="Q665" s="36">
        <v>2.42</v>
      </c>
      <c r="R665" s="12">
        <f t="shared" si="30"/>
        <v>5.4268498421048115</v>
      </c>
      <c r="S665" s="13">
        <f t="shared" si="31"/>
        <v>4.1786743784207045</v>
      </c>
      <c r="T665" s="13">
        <f t="shared" si="32"/>
        <v>1.2481754636841069</v>
      </c>
    </row>
    <row r="666" spans="1:20" x14ac:dyDescent="0.25">
      <c r="A666" s="36" t="s">
        <v>731</v>
      </c>
      <c r="B666" s="36">
        <v>2021</v>
      </c>
      <c r="C666" s="36">
        <v>1</v>
      </c>
      <c r="D666" s="36">
        <v>28</v>
      </c>
      <c r="E666" s="36">
        <v>16</v>
      </c>
      <c r="F666" s="36">
        <v>-2</v>
      </c>
      <c r="G666" s="36">
        <v>-1.6</v>
      </c>
      <c r="H666" s="36">
        <v>-2</v>
      </c>
      <c r="I666" s="36">
        <v>75</v>
      </c>
      <c r="J666" s="36">
        <v>79</v>
      </c>
      <c r="K666" s="36">
        <v>79</v>
      </c>
      <c r="L666" s="36">
        <v>984.7</v>
      </c>
      <c r="M666" s="36">
        <v>0</v>
      </c>
      <c r="N666" s="36">
        <v>276.87</v>
      </c>
      <c r="O666" s="36">
        <v>0.77</v>
      </c>
      <c r="P666" s="36">
        <v>1.03</v>
      </c>
      <c r="Q666" s="36">
        <v>1.95</v>
      </c>
      <c r="R666" s="12">
        <f t="shared" si="30"/>
        <v>5.2692220638175469</v>
      </c>
      <c r="S666" s="13">
        <f t="shared" si="31"/>
        <v>4.1626854304158618</v>
      </c>
      <c r="T666" s="13">
        <f t="shared" si="32"/>
        <v>1.1065366334016851</v>
      </c>
    </row>
    <row r="667" spans="1:20" x14ac:dyDescent="0.25">
      <c r="A667" s="36" t="s">
        <v>732</v>
      </c>
      <c r="B667" s="36">
        <v>2021</v>
      </c>
      <c r="C667" s="36">
        <v>1</v>
      </c>
      <c r="D667" s="36">
        <v>28</v>
      </c>
      <c r="E667" s="36">
        <v>17</v>
      </c>
      <c r="F667" s="36">
        <v>-2.8</v>
      </c>
      <c r="G667" s="36">
        <v>-2</v>
      </c>
      <c r="H667" s="36">
        <v>-2.8</v>
      </c>
      <c r="I667" s="36">
        <v>77</v>
      </c>
      <c r="J667" s="36">
        <v>82</v>
      </c>
      <c r="K667" s="36">
        <v>81.41</v>
      </c>
      <c r="L667" s="36">
        <v>984</v>
      </c>
      <c r="M667" s="36">
        <v>0</v>
      </c>
      <c r="N667" s="36">
        <v>254.45</v>
      </c>
      <c r="O667" s="36">
        <v>0.99</v>
      </c>
      <c r="P667" s="36">
        <v>1.49</v>
      </c>
      <c r="Q667" s="36">
        <v>1.59</v>
      </c>
      <c r="R667" s="12">
        <f t="shared" si="30"/>
        <v>4.9660999228294704</v>
      </c>
      <c r="S667" s="13">
        <f t="shared" si="31"/>
        <v>4.0429019471754719</v>
      </c>
      <c r="T667" s="13">
        <f t="shared" si="32"/>
        <v>0.92319797565399853</v>
      </c>
    </row>
    <row r="668" spans="1:20" x14ac:dyDescent="0.25">
      <c r="A668" s="36" t="s">
        <v>733</v>
      </c>
      <c r="B668" s="36">
        <v>2021</v>
      </c>
      <c r="C668" s="36">
        <v>1</v>
      </c>
      <c r="D668" s="36">
        <v>28</v>
      </c>
      <c r="E668" s="36">
        <v>18</v>
      </c>
      <c r="F668" s="36">
        <v>-4</v>
      </c>
      <c r="G668" s="36">
        <v>-2.8</v>
      </c>
      <c r="H668" s="36">
        <v>-3.9</v>
      </c>
      <c r="I668" s="36">
        <v>82</v>
      </c>
      <c r="J668" s="36">
        <v>88</v>
      </c>
      <c r="K668" s="36">
        <v>88</v>
      </c>
      <c r="L668" s="36">
        <v>983.6</v>
      </c>
      <c r="M668" s="36">
        <v>0</v>
      </c>
      <c r="N668" s="36">
        <v>239.54</v>
      </c>
      <c r="O668" s="36">
        <v>0.25</v>
      </c>
      <c r="P668" s="36">
        <v>0.46</v>
      </c>
      <c r="Q668" s="36">
        <v>1.29</v>
      </c>
      <c r="R668" s="12">
        <f t="shared" ref="R668:R731" si="33">6.1*(10^((7.63*H668)/(242+H668)))</f>
        <v>4.5745979871570581</v>
      </c>
      <c r="S668" s="13">
        <f t="shared" ref="S668:S731" si="34">R668*(K668/100)</f>
        <v>4.0256462286982115</v>
      </c>
      <c r="T668" s="13">
        <f t="shared" ref="T668:T731" si="35">R668-S668</f>
        <v>0.54895175845884658</v>
      </c>
    </row>
    <row r="669" spans="1:20" x14ac:dyDescent="0.25">
      <c r="A669" s="36" t="s">
        <v>734</v>
      </c>
      <c r="B669" s="36">
        <v>2021</v>
      </c>
      <c r="C669" s="36">
        <v>1</v>
      </c>
      <c r="D669" s="36">
        <v>28</v>
      </c>
      <c r="E669" s="36">
        <v>19</v>
      </c>
      <c r="F669" s="36">
        <v>-3.9</v>
      </c>
      <c r="G669" s="36">
        <v>-3.3</v>
      </c>
      <c r="H669" s="36">
        <v>-3.81</v>
      </c>
      <c r="I669" s="36">
        <v>88</v>
      </c>
      <c r="J669" s="36">
        <v>90</v>
      </c>
      <c r="K669" s="36">
        <v>88</v>
      </c>
      <c r="L669" s="36">
        <v>983.1</v>
      </c>
      <c r="M669" s="36">
        <v>0</v>
      </c>
      <c r="N669" s="36">
        <v>120.83</v>
      </c>
      <c r="O669" s="36">
        <v>0.2</v>
      </c>
      <c r="P669" s="36">
        <v>0.31</v>
      </c>
      <c r="Q669" s="36">
        <v>1.18</v>
      </c>
      <c r="R669" s="12">
        <f t="shared" si="33"/>
        <v>4.6055674767687123</v>
      </c>
      <c r="S669" s="13">
        <f t="shared" si="34"/>
        <v>4.0528993795564672</v>
      </c>
      <c r="T669" s="13">
        <f t="shared" si="35"/>
        <v>0.55266809721224508</v>
      </c>
    </row>
    <row r="670" spans="1:20" x14ac:dyDescent="0.25">
      <c r="A670" s="36" t="s">
        <v>735</v>
      </c>
      <c r="B670" s="36">
        <v>2021</v>
      </c>
      <c r="C670" s="36">
        <v>1</v>
      </c>
      <c r="D670" s="36">
        <v>28</v>
      </c>
      <c r="E670" s="36">
        <v>20</v>
      </c>
      <c r="F670" s="36">
        <v>-4.2</v>
      </c>
      <c r="G670" s="36">
        <v>-3.6</v>
      </c>
      <c r="H670" s="36">
        <v>-3.68</v>
      </c>
      <c r="I670" s="36">
        <v>88</v>
      </c>
      <c r="J670" s="36">
        <v>95</v>
      </c>
      <c r="K670" s="36">
        <v>95</v>
      </c>
      <c r="L670" s="36">
        <v>982.6</v>
      </c>
      <c r="M670" s="36">
        <v>0</v>
      </c>
      <c r="N670" s="36">
        <v>171.2</v>
      </c>
      <c r="O670" s="36">
        <v>0.17</v>
      </c>
      <c r="P670" s="36">
        <v>0.36</v>
      </c>
      <c r="Q670" s="36">
        <v>0.67</v>
      </c>
      <c r="R670" s="12">
        <f t="shared" si="33"/>
        <v>4.6506298549777334</v>
      </c>
      <c r="S670" s="13">
        <f t="shared" si="34"/>
        <v>4.4180983622288466</v>
      </c>
      <c r="T670" s="13">
        <f t="shared" si="35"/>
        <v>0.23253149274888685</v>
      </c>
    </row>
    <row r="671" spans="1:20" x14ac:dyDescent="0.25">
      <c r="A671" s="36" t="s">
        <v>736</v>
      </c>
      <c r="B671" s="36">
        <v>2021</v>
      </c>
      <c r="C671" s="36">
        <v>1</v>
      </c>
      <c r="D671" s="36">
        <v>28</v>
      </c>
      <c r="E671" s="36">
        <v>21</v>
      </c>
      <c r="F671" s="36">
        <v>-3.7</v>
      </c>
      <c r="G671" s="36">
        <v>-3.5</v>
      </c>
      <c r="H671" s="36">
        <v>-3.59</v>
      </c>
      <c r="I671" s="36">
        <v>94</v>
      </c>
      <c r="J671" s="36">
        <v>96</v>
      </c>
      <c r="K671" s="36">
        <v>94</v>
      </c>
      <c r="L671" s="36">
        <v>981.88</v>
      </c>
      <c r="M671" s="36">
        <v>0</v>
      </c>
      <c r="N671" s="36">
        <v>310.79000000000002</v>
      </c>
      <c r="O671" s="36">
        <v>0.34</v>
      </c>
      <c r="P671" s="36">
        <v>0.51</v>
      </c>
      <c r="Q671" s="36">
        <v>1.34</v>
      </c>
      <c r="R671" s="12">
        <f t="shared" si="33"/>
        <v>4.6820557853855265</v>
      </c>
      <c r="S671" s="13">
        <f t="shared" si="34"/>
        <v>4.4011324382623949</v>
      </c>
      <c r="T671" s="13">
        <f t="shared" si="35"/>
        <v>0.28092334712313161</v>
      </c>
    </row>
    <row r="672" spans="1:20" x14ac:dyDescent="0.25">
      <c r="A672" s="36" t="s">
        <v>737</v>
      </c>
      <c r="B672" s="36">
        <v>2021</v>
      </c>
      <c r="C672" s="36">
        <v>1</v>
      </c>
      <c r="D672" s="36">
        <v>28</v>
      </c>
      <c r="E672" s="36">
        <v>22</v>
      </c>
      <c r="F672" s="36">
        <v>-3.6</v>
      </c>
      <c r="G672" s="36">
        <v>-3.4</v>
      </c>
      <c r="H672" s="36">
        <v>-3.5</v>
      </c>
      <c r="I672" s="36">
        <v>92</v>
      </c>
      <c r="J672" s="36">
        <v>95</v>
      </c>
      <c r="K672" s="36">
        <v>93</v>
      </c>
      <c r="L672" s="36">
        <v>981.1</v>
      </c>
      <c r="M672" s="36">
        <v>0</v>
      </c>
      <c r="N672" s="36">
        <v>241.79</v>
      </c>
      <c r="O672" s="36">
        <v>0.54</v>
      </c>
      <c r="P672" s="36">
        <v>1.49</v>
      </c>
      <c r="Q672" s="36">
        <v>1.49</v>
      </c>
      <c r="R672" s="12">
        <f t="shared" si="33"/>
        <v>4.7136701133964136</v>
      </c>
      <c r="S672" s="13">
        <f t="shared" si="34"/>
        <v>4.3837132054586645</v>
      </c>
      <c r="T672" s="13">
        <f t="shared" si="35"/>
        <v>0.32995690793774912</v>
      </c>
    </row>
    <row r="673" spans="1:20" x14ac:dyDescent="0.25">
      <c r="A673" s="36" t="s">
        <v>738</v>
      </c>
      <c r="B673" s="36">
        <v>2021</v>
      </c>
      <c r="C673" s="36">
        <v>1</v>
      </c>
      <c r="D673" s="36">
        <v>28</v>
      </c>
      <c r="E673" s="36">
        <v>23</v>
      </c>
      <c r="F673" s="36">
        <v>-3.8</v>
      </c>
      <c r="G673" s="36">
        <v>-3.5</v>
      </c>
      <c r="H673" s="36">
        <v>-3.7</v>
      </c>
      <c r="I673" s="36">
        <v>90</v>
      </c>
      <c r="J673" s="36">
        <v>93</v>
      </c>
      <c r="K673" s="36">
        <v>90</v>
      </c>
      <c r="L673" s="36">
        <v>980.6</v>
      </c>
      <c r="M673" s="36">
        <v>0</v>
      </c>
      <c r="N673" s="36">
        <v>200.91</v>
      </c>
      <c r="O673" s="36">
        <v>0.67</v>
      </c>
      <c r="P673" s="36">
        <v>1.23</v>
      </c>
      <c r="Q673" s="36">
        <v>1.85</v>
      </c>
      <c r="R673" s="12">
        <f t="shared" si="33"/>
        <v>4.643671801811962</v>
      </c>
      <c r="S673" s="13">
        <f t="shared" si="34"/>
        <v>4.1793046216307657</v>
      </c>
      <c r="T673" s="13">
        <f t="shared" si="35"/>
        <v>0.46436718018119638</v>
      </c>
    </row>
    <row r="674" spans="1:20" x14ac:dyDescent="0.25">
      <c r="A674" s="36" t="s">
        <v>739</v>
      </c>
      <c r="B674" s="36">
        <v>2021</v>
      </c>
      <c r="C674" s="36">
        <v>1</v>
      </c>
      <c r="D674" s="36">
        <v>28</v>
      </c>
      <c r="E674" s="36">
        <v>24</v>
      </c>
      <c r="F674" s="36">
        <v>-3.7</v>
      </c>
      <c r="G674" s="36">
        <v>-3.5</v>
      </c>
      <c r="H674" s="36">
        <v>-3.5</v>
      </c>
      <c r="I674" s="36">
        <v>89</v>
      </c>
      <c r="J674" s="36">
        <v>91</v>
      </c>
      <c r="K674" s="36">
        <v>90</v>
      </c>
      <c r="L674" s="36">
        <v>979.9</v>
      </c>
      <c r="M674" s="36">
        <v>0</v>
      </c>
      <c r="N674" s="36">
        <v>146.08000000000001</v>
      </c>
      <c r="O674" s="36">
        <v>0.19</v>
      </c>
      <c r="P674" s="36">
        <v>0.56999999999999995</v>
      </c>
      <c r="Q674" s="36">
        <v>1.59</v>
      </c>
      <c r="R674" s="14">
        <f t="shared" si="33"/>
        <v>4.7136701133964136</v>
      </c>
      <c r="S674" s="15">
        <f t="shared" si="34"/>
        <v>4.2423031020567725</v>
      </c>
      <c r="T674" s="15">
        <f t="shared" si="35"/>
        <v>0.4713670113396411</v>
      </c>
    </row>
    <row r="675" spans="1:20" x14ac:dyDescent="0.25">
      <c r="A675" s="36" t="s">
        <v>740</v>
      </c>
      <c r="B675" s="36">
        <v>2021</v>
      </c>
      <c r="C675" s="36">
        <v>1</v>
      </c>
      <c r="D675" s="36">
        <v>29</v>
      </c>
      <c r="E675" s="36">
        <v>1</v>
      </c>
      <c r="F675" s="36">
        <v>-3.5</v>
      </c>
      <c r="G675" s="36">
        <v>-3.3</v>
      </c>
      <c r="H675" s="36">
        <v>-3.4</v>
      </c>
      <c r="I675" s="36">
        <v>89</v>
      </c>
      <c r="J675" s="36">
        <v>90</v>
      </c>
      <c r="K675" s="36">
        <v>90</v>
      </c>
      <c r="L675" s="36">
        <v>978.9</v>
      </c>
      <c r="M675" s="36">
        <v>0</v>
      </c>
      <c r="N675" s="36">
        <v>66.16</v>
      </c>
      <c r="O675" s="36">
        <v>0.61</v>
      </c>
      <c r="P675" s="36">
        <v>1.1299999999999999</v>
      </c>
      <c r="Q675" s="36">
        <v>1.1299999999999999</v>
      </c>
      <c r="R675" s="12">
        <f t="shared" si="33"/>
        <v>4.7490192930455235</v>
      </c>
      <c r="S675" s="13">
        <f t="shared" si="34"/>
        <v>4.2741173637409711</v>
      </c>
      <c r="T675" s="13">
        <f t="shared" si="35"/>
        <v>0.47490192930455244</v>
      </c>
    </row>
    <row r="676" spans="1:20" x14ac:dyDescent="0.25">
      <c r="A676" s="36" t="s">
        <v>741</v>
      </c>
      <c r="B676" s="36">
        <v>2021</v>
      </c>
      <c r="C676" s="36">
        <v>1</v>
      </c>
      <c r="D676" s="36">
        <v>29</v>
      </c>
      <c r="E676" s="36">
        <v>2</v>
      </c>
      <c r="F676" s="36">
        <v>-3.4</v>
      </c>
      <c r="G676" s="36">
        <v>-3.3</v>
      </c>
      <c r="H676" s="36">
        <v>-3.31</v>
      </c>
      <c r="I676" s="36">
        <v>90</v>
      </c>
      <c r="J676" s="36">
        <v>90</v>
      </c>
      <c r="K676" s="36">
        <v>90</v>
      </c>
      <c r="L676" s="36">
        <v>978.5</v>
      </c>
      <c r="M676" s="36">
        <v>0</v>
      </c>
      <c r="N676" s="36">
        <v>60.04</v>
      </c>
      <c r="O676" s="36">
        <v>0.96</v>
      </c>
      <c r="P676" s="36">
        <v>1.85</v>
      </c>
      <c r="Q676" s="36">
        <v>1.85</v>
      </c>
      <c r="R676" s="12">
        <f t="shared" si="33"/>
        <v>4.7810345626741446</v>
      </c>
      <c r="S676" s="13">
        <f t="shared" si="34"/>
        <v>4.3029311064067306</v>
      </c>
      <c r="T676" s="13">
        <f t="shared" si="35"/>
        <v>0.47810345626741402</v>
      </c>
    </row>
    <row r="677" spans="1:20" x14ac:dyDescent="0.25">
      <c r="A677" s="36" t="s">
        <v>742</v>
      </c>
      <c r="B677" s="36">
        <v>2021</v>
      </c>
      <c r="C677" s="36">
        <v>1</v>
      </c>
      <c r="D677" s="36">
        <v>29</v>
      </c>
      <c r="E677" s="36">
        <v>3</v>
      </c>
      <c r="F677" s="36">
        <v>-3.4</v>
      </c>
      <c r="G677" s="36">
        <v>-3.3</v>
      </c>
      <c r="H677" s="36">
        <v>-3.39</v>
      </c>
      <c r="I677" s="36">
        <v>90</v>
      </c>
      <c r="J677" s="36">
        <v>92</v>
      </c>
      <c r="K677" s="36">
        <v>92</v>
      </c>
      <c r="L677" s="36">
        <v>977.4</v>
      </c>
      <c r="M677" s="36">
        <v>0</v>
      </c>
      <c r="N677" s="36">
        <v>124.25</v>
      </c>
      <c r="O677" s="36">
        <v>0.27</v>
      </c>
      <c r="P677" s="36">
        <v>0.56999999999999995</v>
      </c>
      <c r="Q677" s="36">
        <v>1.34</v>
      </c>
      <c r="R677" s="12">
        <f t="shared" si="33"/>
        <v>4.7525671215545744</v>
      </c>
      <c r="S677" s="13">
        <f t="shared" si="34"/>
        <v>4.3723617518302085</v>
      </c>
      <c r="T677" s="13">
        <f t="shared" si="35"/>
        <v>0.38020536972436592</v>
      </c>
    </row>
    <row r="678" spans="1:20" x14ac:dyDescent="0.25">
      <c r="A678" s="36" t="s">
        <v>743</v>
      </c>
      <c r="B678" s="36">
        <v>2021</v>
      </c>
      <c r="C678" s="36">
        <v>1</v>
      </c>
      <c r="D678" s="36">
        <v>29</v>
      </c>
      <c r="E678" s="36">
        <v>4</v>
      </c>
      <c r="F678" s="36">
        <v>-3.6</v>
      </c>
      <c r="G678" s="36">
        <v>-3.3</v>
      </c>
      <c r="H678" s="36">
        <v>-3.5</v>
      </c>
      <c r="I678" s="36">
        <v>91</v>
      </c>
      <c r="J678" s="36">
        <v>92</v>
      </c>
      <c r="K678" s="36">
        <v>92</v>
      </c>
      <c r="L678" s="36">
        <v>977.02</v>
      </c>
      <c r="M678" s="36">
        <v>0</v>
      </c>
      <c r="N678" s="36">
        <v>266.16000000000003</v>
      </c>
      <c r="O678" s="36">
        <v>0.23</v>
      </c>
      <c r="P678" s="36">
        <v>0.56999999999999995</v>
      </c>
      <c r="Q678" s="36">
        <v>1.18</v>
      </c>
      <c r="R678" s="12">
        <f t="shared" si="33"/>
        <v>4.7136701133964136</v>
      </c>
      <c r="S678" s="13">
        <f t="shared" si="34"/>
        <v>4.3365765043247011</v>
      </c>
      <c r="T678" s="13">
        <f t="shared" si="35"/>
        <v>0.37709360907171252</v>
      </c>
    </row>
    <row r="679" spans="1:20" x14ac:dyDescent="0.25">
      <c r="A679" s="36" t="s">
        <v>744</v>
      </c>
      <c r="B679" s="36">
        <v>2021</v>
      </c>
      <c r="C679" s="36">
        <v>1</v>
      </c>
      <c r="D679" s="36">
        <v>29</v>
      </c>
      <c r="E679" s="36">
        <v>5</v>
      </c>
      <c r="F679" s="36">
        <v>-3.7</v>
      </c>
      <c r="G679" s="36">
        <v>-3.4</v>
      </c>
      <c r="H679" s="36">
        <v>-3.6</v>
      </c>
      <c r="I679" s="36">
        <v>92</v>
      </c>
      <c r="J679" s="36">
        <v>96</v>
      </c>
      <c r="K679" s="36">
        <v>96</v>
      </c>
      <c r="L679" s="36">
        <v>976.5</v>
      </c>
      <c r="M679" s="36">
        <v>0</v>
      </c>
      <c r="N679" s="36">
        <v>70.7</v>
      </c>
      <c r="O679" s="36">
        <v>0.53</v>
      </c>
      <c r="P679" s="36">
        <v>0.87</v>
      </c>
      <c r="Q679" s="36">
        <v>1.75</v>
      </c>
      <c r="R679" s="12">
        <f t="shared" si="33"/>
        <v>4.6785547295824985</v>
      </c>
      <c r="S679" s="13">
        <f t="shared" si="34"/>
        <v>4.4914125403991987</v>
      </c>
      <c r="T679" s="13">
        <f t="shared" si="35"/>
        <v>0.18714218918329983</v>
      </c>
    </row>
    <row r="680" spans="1:20" x14ac:dyDescent="0.25">
      <c r="A680" s="36" t="s">
        <v>745</v>
      </c>
      <c r="B680" s="36">
        <v>2021</v>
      </c>
      <c r="C680" s="36">
        <v>1</v>
      </c>
      <c r="D680" s="36">
        <v>29</v>
      </c>
      <c r="E680" s="36">
        <v>6</v>
      </c>
      <c r="F680" s="36">
        <v>-3.7</v>
      </c>
      <c r="G680" s="36">
        <v>-3.6</v>
      </c>
      <c r="H680" s="36">
        <v>-3.6</v>
      </c>
      <c r="I680" s="36">
        <v>96</v>
      </c>
      <c r="J680" s="36">
        <v>98</v>
      </c>
      <c r="K680" s="36">
        <v>98</v>
      </c>
      <c r="L680" s="36">
        <v>976.2</v>
      </c>
      <c r="M680" s="36">
        <v>0</v>
      </c>
      <c r="N680" s="36">
        <v>23.91</v>
      </c>
      <c r="O680" s="36">
        <v>0.51</v>
      </c>
      <c r="P680" s="36">
        <v>1.03</v>
      </c>
      <c r="Q680" s="36">
        <v>1.39</v>
      </c>
      <c r="R680" s="12">
        <f t="shared" si="33"/>
        <v>4.6785547295824985</v>
      </c>
      <c r="S680" s="13">
        <f t="shared" si="34"/>
        <v>4.5849836349908486</v>
      </c>
      <c r="T680" s="13">
        <f t="shared" si="35"/>
        <v>9.3571094591649917E-2</v>
      </c>
    </row>
    <row r="681" spans="1:20" x14ac:dyDescent="0.25">
      <c r="A681" s="36" t="s">
        <v>746</v>
      </c>
      <c r="B681" s="36">
        <v>2021</v>
      </c>
      <c r="C681" s="36">
        <v>1</v>
      </c>
      <c r="D681" s="36">
        <v>29</v>
      </c>
      <c r="E681" s="36">
        <v>7</v>
      </c>
      <c r="F681" s="36">
        <v>-3.7</v>
      </c>
      <c r="G681" s="36">
        <v>-3.6</v>
      </c>
      <c r="H681" s="36">
        <v>-3.7</v>
      </c>
      <c r="I681" s="36">
        <v>98</v>
      </c>
      <c r="J681" s="36">
        <v>99</v>
      </c>
      <c r="K681" s="36">
        <v>99</v>
      </c>
      <c r="L681" s="36">
        <v>975.7</v>
      </c>
      <c r="M681" s="36">
        <v>0</v>
      </c>
      <c r="N681" s="36">
        <v>84.29</v>
      </c>
      <c r="O681" s="36">
        <v>0.25</v>
      </c>
      <c r="P681" s="36">
        <v>0.46</v>
      </c>
      <c r="Q681" s="36">
        <v>1.34</v>
      </c>
      <c r="R681" s="12">
        <f t="shared" si="33"/>
        <v>4.643671801811962</v>
      </c>
      <c r="S681" s="13">
        <f t="shared" si="34"/>
        <v>4.5972350837938425</v>
      </c>
      <c r="T681" s="13">
        <f t="shared" si="35"/>
        <v>4.6436718018119549E-2</v>
      </c>
    </row>
    <row r="682" spans="1:20" x14ac:dyDescent="0.25">
      <c r="A682" s="36" t="s">
        <v>747</v>
      </c>
      <c r="B682" s="36">
        <v>2021</v>
      </c>
      <c r="C682" s="36">
        <v>1</v>
      </c>
      <c r="D682" s="36">
        <v>29</v>
      </c>
      <c r="E682" s="36">
        <v>8</v>
      </c>
      <c r="F682" s="36">
        <v>-4</v>
      </c>
      <c r="G682" s="36">
        <v>-3.7</v>
      </c>
      <c r="H682" s="36">
        <v>-4</v>
      </c>
      <c r="I682" s="36">
        <v>99</v>
      </c>
      <c r="J682" s="36">
        <v>100</v>
      </c>
      <c r="K682" s="36">
        <v>100</v>
      </c>
      <c r="L682" s="36">
        <v>975.41</v>
      </c>
      <c r="M682" s="36">
        <v>0</v>
      </c>
      <c r="N682" s="36">
        <v>264.5</v>
      </c>
      <c r="O682" s="36">
        <v>0.25</v>
      </c>
      <c r="P682" s="36">
        <v>0.41</v>
      </c>
      <c r="Q682" s="36">
        <v>0.67</v>
      </c>
      <c r="R682" s="12">
        <f t="shared" si="33"/>
        <v>4.5404044525418881</v>
      </c>
      <c r="S682" s="13">
        <f t="shared" si="34"/>
        <v>4.5404044525418881</v>
      </c>
      <c r="T682" s="13">
        <f t="shared" si="35"/>
        <v>0</v>
      </c>
    </row>
    <row r="683" spans="1:20" x14ac:dyDescent="0.25">
      <c r="A683" s="36" t="s">
        <v>748</v>
      </c>
      <c r="B683" s="36">
        <v>2021</v>
      </c>
      <c r="C683" s="36">
        <v>1</v>
      </c>
      <c r="D683" s="36">
        <v>29</v>
      </c>
      <c r="E683" s="36">
        <v>9</v>
      </c>
      <c r="F683" s="36">
        <v>-4.5</v>
      </c>
      <c r="G683" s="36">
        <v>-4</v>
      </c>
      <c r="H683" s="36">
        <v>-4</v>
      </c>
      <c r="I683" s="36">
        <v>100</v>
      </c>
      <c r="J683" s="36">
        <v>100</v>
      </c>
      <c r="K683" s="36">
        <v>100</v>
      </c>
      <c r="L683" s="36">
        <v>975.58</v>
      </c>
      <c r="M683" s="36">
        <v>0</v>
      </c>
      <c r="N683" s="36">
        <v>289.16000000000003</v>
      </c>
      <c r="O683" s="36">
        <v>0.27</v>
      </c>
      <c r="P683" s="36">
        <v>0.51</v>
      </c>
      <c r="Q683" s="36">
        <v>0.56999999999999995</v>
      </c>
      <c r="R683" s="12">
        <f t="shared" si="33"/>
        <v>4.5404044525418881</v>
      </c>
      <c r="S683" s="13">
        <f t="shared" si="34"/>
        <v>4.5404044525418881</v>
      </c>
      <c r="T683" s="13">
        <f t="shared" si="35"/>
        <v>0</v>
      </c>
    </row>
    <row r="684" spans="1:20" x14ac:dyDescent="0.25">
      <c r="A684" s="36" t="s">
        <v>749</v>
      </c>
      <c r="B684" s="36">
        <v>2021</v>
      </c>
      <c r="C684" s="36">
        <v>1</v>
      </c>
      <c r="D684" s="36">
        <v>29</v>
      </c>
      <c r="E684" s="36">
        <v>10</v>
      </c>
      <c r="F684" s="36">
        <v>-4</v>
      </c>
      <c r="G684" s="36">
        <v>-3.6</v>
      </c>
      <c r="H684" s="36">
        <v>-3.7</v>
      </c>
      <c r="I684" s="36">
        <v>99</v>
      </c>
      <c r="J684" s="36">
        <v>100</v>
      </c>
      <c r="K684" s="36">
        <v>99</v>
      </c>
      <c r="L684" s="36">
        <v>975.2</v>
      </c>
      <c r="M684" s="36">
        <v>0</v>
      </c>
      <c r="N684" s="36">
        <v>290.16000000000003</v>
      </c>
      <c r="O684" s="36">
        <v>0.49</v>
      </c>
      <c r="P684" s="36">
        <v>0.93</v>
      </c>
      <c r="Q684" s="36">
        <v>1.49</v>
      </c>
      <c r="R684" s="12">
        <f t="shared" si="33"/>
        <v>4.643671801811962</v>
      </c>
      <c r="S684" s="13">
        <f t="shared" si="34"/>
        <v>4.5972350837938425</v>
      </c>
      <c r="T684" s="13">
        <f t="shared" si="35"/>
        <v>4.6436718018119549E-2</v>
      </c>
    </row>
    <row r="685" spans="1:20" x14ac:dyDescent="0.25">
      <c r="A685" s="36" t="s">
        <v>750</v>
      </c>
      <c r="B685" s="36">
        <v>2021</v>
      </c>
      <c r="C685" s="36">
        <v>1</v>
      </c>
      <c r="D685" s="36">
        <v>29</v>
      </c>
      <c r="E685" s="36">
        <v>11</v>
      </c>
      <c r="F685" s="36">
        <v>-3.8</v>
      </c>
      <c r="G685" s="36">
        <v>-3.4</v>
      </c>
      <c r="H685" s="36">
        <v>-3.48</v>
      </c>
      <c r="I685" s="36">
        <v>96</v>
      </c>
      <c r="J685" s="36">
        <v>99</v>
      </c>
      <c r="K685" s="36">
        <v>96.83</v>
      </c>
      <c r="L685" s="36">
        <v>975.1</v>
      </c>
      <c r="M685" s="36">
        <v>0</v>
      </c>
      <c r="N685" s="36">
        <v>255.58</v>
      </c>
      <c r="O685" s="36">
        <v>0.6</v>
      </c>
      <c r="P685" s="36">
        <v>0.87</v>
      </c>
      <c r="Q685" s="36">
        <v>2.11</v>
      </c>
      <c r="R685" s="12">
        <f t="shared" si="33"/>
        <v>4.7207212026733627</v>
      </c>
      <c r="S685" s="13">
        <f t="shared" si="34"/>
        <v>4.5710743405486172</v>
      </c>
      <c r="T685" s="13">
        <f t="shared" si="35"/>
        <v>0.14964686212474554</v>
      </c>
    </row>
    <row r="686" spans="1:20" x14ac:dyDescent="0.25">
      <c r="A686" s="36" t="s">
        <v>751</v>
      </c>
      <c r="B686" s="36">
        <v>2021</v>
      </c>
      <c r="C686" s="36">
        <v>1</v>
      </c>
      <c r="D686" s="36">
        <v>29</v>
      </c>
      <c r="E686" s="36">
        <v>12</v>
      </c>
      <c r="F686" s="36">
        <v>-3.5</v>
      </c>
      <c r="G686" s="36">
        <v>-2.9</v>
      </c>
      <c r="H686" s="36">
        <v>-2.97</v>
      </c>
      <c r="I686" s="36">
        <v>88</v>
      </c>
      <c r="J686" s="36">
        <v>97</v>
      </c>
      <c r="K686" s="36">
        <v>88.08</v>
      </c>
      <c r="L686" s="36">
        <v>975.1</v>
      </c>
      <c r="M686" s="36">
        <v>0</v>
      </c>
      <c r="N686" s="36">
        <v>282.5</v>
      </c>
      <c r="O686" s="36">
        <v>0.83</v>
      </c>
      <c r="P686" s="36">
        <v>1.54</v>
      </c>
      <c r="Q686" s="36">
        <v>2.98</v>
      </c>
      <c r="R686" s="12">
        <f t="shared" si="33"/>
        <v>4.903717210369213</v>
      </c>
      <c r="S686" s="13">
        <f t="shared" si="34"/>
        <v>4.3191941188932033</v>
      </c>
      <c r="T686" s="13">
        <f t="shared" si="35"/>
        <v>0.58452309147600978</v>
      </c>
    </row>
    <row r="687" spans="1:20" x14ac:dyDescent="0.25">
      <c r="A687" s="36" t="s">
        <v>752</v>
      </c>
      <c r="B687" s="36">
        <v>2021</v>
      </c>
      <c r="C687" s="36">
        <v>1</v>
      </c>
      <c r="D687" s="36">
        <v>29</v>
      </c>
      <c r="E687" s="36">
        <v>13</v>
      </c>
      <c r="F687" s="36">
        <v>-3.2</v>
      </c>
      <c r="G687" s="36">
        <v>-2.8</v>
      </c>
      <c r="H687" s="36">
        <v>-3.12</v>
      </c>
      <c r="I687" s="36">
        <v>83</v>
      </c>
      <c r="J687" s="36">
        <v>89</v>
      </c>
      <c r="K687" s="36">
        <v>84</v>
      </c>
      <c r="L687" s="36">
        <v>975.1</v>
      </c>
      <c r="M687" s="36">
        <v>0</v>
      </c>
      <c r="N687" s="36">
        <v>209.45</v>
      </c>
      <c r="O687" s="36">
        <v>0.56999999999999995</v>
      </c>
      <c r="P687" s="36">
        <v>1.1299999999999999</v>
      </c>
      <c r="Q687" s="36">
        <v>3.19</v>
      </c>
      <c r="R687" s="12">
        <f t="shared" si="33"/>
        <v>4.8492522734700323</v>
      </c>
      <c r="S687" s="13">
        <f t="shared" si="34"/>
        <v>4.0733719097148269</v>
      </c>
      <c r="T687" s="13">
        <f t="shared" si="35"/>
        <v>0.77588036375520542</v>
      </c>
    </row>
    <row r="688" spans="1:20" x14ac:dyDescent="0.25">
      <c r="A688" s="36" t="s">
        <v>753</v>
      </c>
      <c r="B688" s="36">
        <v>2021</v>
      </c>
      <c r="C688" s="36">
        <v>1</v>
      </c>
      <c r="D688" s="36">
        <v>29</v>
      </c>
      <c r="E688" s="36">
        <v>14</v>
      </c>
      <c r="F688" s="36">
        <v>-3.2</v>
      </c>
      <c r="G688" s="36">
        <v>-3</v>
      </c>
      <c r="H688" s="36">
        <v>-3.1</v>
      </c>
      <c r="I688" s="36">
        <v>84</v>
      </c>
      <c r="J688" s="36">
        <v>91</v>
      </c>
      <c r="K688" s="36">
        <v>90.33</v>
      </c>
      <c r="L688" s="36">
        <v>975.02</v>
      </c>
      <c r="M688" s="36">
        <v>0</v>
      </c>
      <c r="N688" s="36">
        <v>283.91000000000003</v>
      </c>
      <c r="O688" s="36">
        <v>0.86</v>
      </c>
      <c r="P688" s="36">
        <v>2.16</v>
      </c>
      <c r="Q688" s="36">
        <v>3.4</v>
      </c>
      <c r="R688" s="12">
        <f t="shared" si="33"/>
        <v>4.8564831012577789</v>
      </c>
      <c r="S688" s="13">
        <f t="shared" si="34"/>
        <v>4.3868611853661514</v>
      </c>
      <c r="T688" s="13">
        <f t="shared" si="35"/>
        <v>0.46962191589162749</v>
      </c>
    </row>
    <row r="689" spans="1:20" x14ac:dyDescent="0.25">
      <c r="A689" s="36" t="s">
        <v>754</v>
      </c>
      <c r="B689" s="36">
        <v>2021</v>
      </c>
      <c r="C689" s="36">
        <v>1</v>
      </c>
      <c r="D689" s="36">
        <v>29</v>
      </c>
      <c r="E689" s="36">
        <v>15</v>
      </c>
      <c r="F689" s="36">
        <v>-3.2</v>
      </c>
      <c r="G689" s="36">
        <v>-3</v>
      </c>
      <c r="H689" s="36">
        <v>-3.1</v>
      </c>
      <c r="I689" s="36">
        <v>90</v>
      </c>
      <c r="J689" s="36">
        <v>94</v>
      </c>
      <c r="K689" s="36">
        <v>94</v>
      </c>
      <c r="L689" s="36">
        <v>975.1</v>
      </c>
      <c r="M689" s="36">
        <v>0</v>
      </c>
      <c r="N689" s="36">
        <v>255.75</v>
      </c>
      <c r="O689" s="36">
        <v>1.8</v>
      </c>
      <c r="P689" s="36">
        <v>3.4</v>
      </c>
      <c r="Q689" s="36">
        <v>4.01</v>
      </c>
      <c r="R689" s="12">
        <f t="shared" si="33"/>
        <v>4.8564831012577789</v>
      </c>
      <c r="S689" s="13">
        <f t="shared" si="34"/>
        <v>4.5650941151823119</v>
      </c>
      <c r="T689" s="13">
        <f t="shared" si="35"/>
        <v>0.29138898607546704</v>
      </c>
    </row>
    <row r="690" spans="1:20" x14ac:dyDescent="0.25">
      <c r="A690" s="36" t="s">
        <v>755</v>
      </c>
      <c r="B690" s="36">
        <v>2021</v>
      </c>
      <c r="C690" s="36">
        <v>1</v>
      </c>
      <c r="D690" s="36">
        <v>29</v>
      </c>
      <c r="E690" s="36">
        <v>16</v>
      </c>
      <c r="F690" s="36">
        <v>-3.2</v>
      </c>
      <c r="G690" s="36">
        <v>-3</v>
      </c>
      <c r="H690" s="36">
        <v>-3</v>
      </c>
      <c r="I690" s="36">
        <v>94</v>
      </c>
      <c r="J690" s="36">
        <v>95</v>
      </c>
      <c r="K690" s="36">
        <v>95</v>
      </c>
      <c r="L690" s="36">
        <v>975.1</v>
      </c>
      <c r="M690" s="36">
        <v>0</v>
      </c>
      <c r="N690" s="36">
        <v>258.41000000000003</v>
      </c>
      <c r="O690" s="36">
        <v>1.03</v>
      </c>
      <c r="P690" s="36">
        <v>2.16</v>
      </c>
      <c r="Q690" s="36">
        <v>3.45</v>
      </c>
      <c r="R690" s="12">
        <f t="shared" si="33"/>
        <v>4.8927809907788538</v>
      </c>
      <c r="S690" s="13">
        <f t="shared" si="34"/>
        <v>4.6481419412399108</v>
      </c>
      <c r="T690" s="13">
        <f t="shared" si="35"/>
        <v>0.244639049538943</v>
      </c>
    </row>
    <row r="691" spans="1:20" x14ac:dyDescent="0.25">
      <c r="A691" s="36" t="s">
        <v>756</v>
      </c>
      <c r="B691" s="36">
        <v>2021</v>
      </c>
      <c r="C691" s="36">
        <v>1</v>
      </c>
      <c r="D691" s="36">
        <v>29</v>
      </c>
      <c r="E691" s="36">
        <v>17</v>
      </c>
      <c r="F691" s="36">
        <v>-3.2</v>
      </c>
      <c r="G691" s="36">
        <v>-3</v>
      </c>
      <c r="H691" s="36">
        <v>-3.1</v>
      </c>
      <c r="I691" s="36">
        <v>94</v>
      </c>
      <c r="J691" s="36">
        <v>95</v>
      </c>
      <c r="K691" s="36">
        <v>94.08</v>
      </c>
      <c r="L691" s="36">
        <v>975.07</v>
      </c>
      <c r="M691" s="36">
        <v>0</v>
      </c>
      <c r="N691" s="36">
        <v>277.54000000000002</v>
      </c>
      <c r="O691" s="36">
        <v>2.0699999999999998</v>
      </c>
      <c r="P691" s="36">
        <v>3.65</v>
      </c>
      <c r="Q691" s="36">
        <v>4.42</v>
      </c>
      <c r="R691" s="12">
        <f t="shared" si="33"/>
        <v>4.8564831012577789</v>
      </c>
      <c r="S691" s="13">
        <f t="shared" si="34"/>
        <v>4.568979301663318</v>
      </c>
      <c r="T691" s="13">
        <f t="shared" si="35"/>
        <v>0.28750379959446093</v>
      </c>
    </row>
    <row r="692" spans="1:20" x14ac:dyDescent="0.25">
      <c r="A692" s="36" t="s">
        <v>757</v>
      </c>
      <c r="B692" s="36">
        <v>2021</v>
      </c>
      <c r="C692" s="36">
        <v>1</v>
      </c>
      <c r="D692" s="36">
        <v>29</v>
      </c>
      <c r="E692" s="36">
        <v>18</v>
      </c>
      <c r="F692" s="36">
        <v>-3.2</v>
      </c>
      <c r="G692" s="36">
        <v>-3.1</v>
      </c>
      <c r="H692" s="36">
        <v>-3.2</v>
      </c>
      <c r="I692" s="36">
        <v>94</v>
      </c>
      <c r="J692" s="36">
        <v>95</v>
      </c>
      <c r="K692" s="36">
        <v>95</v>
      </c>
      <c r="L692" s="36">
        <v>975.1</v>
      </c>
      <c r="M692" s="36">
        <v>0</v>
      </c>
      <c r="N692" s="36">
        <v>242.79</v>
      </c>
      <c r="O692" s="36">
        <v>1.34</v>
      </c>
      <c r="P692" s="36">
        <v>2.21</v>
      </c>
      <c r="Q692" s="36">
        <v>4.22</v>
      </c>
      <c r="R692" s="12">
        <f t="shared" si="33"/>
        <v>4.8204244311048248</v>
      </c>
      <c r="S692" s="13">
        <f t="shared" si="34"/>
        <v>4.5794032095495831</v>
      </c>
      <c r="T692" s="13">
        <f t="shared" si="35"/>
        <v>0.24102122155524164</v>
      </c>
    </row>
    <row r="693" spans="1:20" x14ac:dyDescent="0.25">
      <c r="A693" s="36" t="s">
        <v>758</v>
      </c>
      <c r="B693" s="36">
        <v>2021</v>
      </c>
      <c r="C693" s="36">
        <v>1</v>
      </c>
      <c r="D693" s="36">
        <v>29</v>
      </c>
      <c r="E693" s="36">
        <v>19</v>
      </c>
      <c r="F693" s="36">
        <v>-3.3</v>
      </c>
      <c r="G693" s="36">
        <v>-3.1</v>
      </c>
      <c r="H693" s="36">
        <v>-3.2</v>
      </c>
      <c r="I693" s="36">
        <v>94</v>
      </c>
      <c r="J693" s="36">
        <v>95</v>
      </c>
      <c r="K693" s="36">
        <v>95</v>
      </c>
      <c r="L693" s="36">
        <v>975.55</v>
      </c>
      <c r="M693" s="36">
        <v>0</v>
      </c>
      <c r="N693" s="36">
        <v>270.5</v>
      </c>
      <c r="O693" s="36">
        <v>1.42</v>
      </c>
      <c r="P693" s="36">
        <v>2.52</v>
      </c>
      <c r="Q693" s="36">
        <v>4.8899999999999997</v>
      </c>
      <c r="R693" s="12">
        <f t="shared" si="33"/>
        <v>4.8204244311048248</v>
      </c>
      <c r="S693" s="13">
        <f t="shared" si="34"/>
        <v>4.5794032095495831</v>
      </c>
      <c r="T693" s="13">
        <f t="shared" si="35"/>
        <v>0.24102122155524164</v>
      </c>
    </row>
    <row r="694" spans="1:20" x14ac:dyDescent="0.25">
      <c r="A694" s="36" t="s">
        <v>759</v>
      </c>
      <c r="B694" s="36">
        <v>2021</v>
      </c>
      <c r="C694" s="36">
        <v>1</v>
      </c>
      <c r="D694" s="36">
        <v>29</v>
      </c>
      <c r="E694" s="36">
        <v>20</v>
      </c>
      <c r="F694" s="36">
        <v>-3.3</v>
      </c>
      <c r="G694" s="36">
        <v>-3.2</v>
      </c>
      <c r="H694" s="36">
        <v>-3.2</v>
      </c>
      <c r="I694" s="36">
        <v>93</v>
      </c>
      <c r="J694" s="36">
        <v>95</v>
      </c>
      <c r="K694" s="36">
        <v>93</v>
      </c>
      <c r="L694" s="36">
        <v>975.7</v>
      </c>
      <c r="M694" s="36">
        <v>0</v>
      </c>
      <c r="N694" s="36">
        <v>248.75</v>
      </c>
      <c r="O694" s="36">
        <v>1.52</v>
      </c>
      <c r="P694" s="36">
        <v>3.14</v>
      </c>
      <c r="Q694" s="36">
        <v>4.58</v>
      </c>
      <c r="R694" s="12">
        <f t="shared" si="33"/>
        <v>4.8204244311048248</v>
      </c>
      <c r="S694" s="13">
        <f t="shared" si="34"/>
        <v>4.4829947209274872</v>
      </c>
      <c r="T694" s="13">
        <f t="shared" si="35"/>
        <v>0.33742971017733758</v>
      </c>
    </row>
    <row r="695" spans="1:20" x14ac:dyDescent="0.25">
      <c r="A695" s="36" t="s">
        <v>760</v>
      </c>
      <c r="B695" s="36">
        <v>2021</v>
      </c>
      <c r="C695" s="36">
        <v>1</v>
      </c>
      <c r="D695" s="36">
        <v>29</v>
      </c>
      <c r="E695" s="36">
        <v>21</v>
      </c>
      <c r="F695" s="36">
        <v>-3.2</v>
      </c>
      <c r="G695" s="36">
        <v>-3.2</v>
      </c>
      <c r="H695" s="36">
        <v>-3.2</v>
      </c>
      <c r="I695" s="36">
        <v>92</v>
      </c>
      <c r="J695" s="36">
        <v>93</v>
      </c>
      <c r="K695" s="36">
        <v>92</v>
      </c>
      <c r="L695" s="36">
        <v>975.7</v>
      </c>
      <c r="M695" s="36">
        <v>0</v>
      </c>
      <c r="N695" s="36">
        <v>260.5</v>
      </c>
      <c r="O695" s="36">
        <v>1.83</v>
      </c>
      <c r="P695" s="36">
        <v>3.19</v>
      </c>
      <c r="Q695" s="36">
        <v>4.53</v>
      </c>
      <c r="R695" s="12">
        <f t="shared" si="33"/>
        <v>4.8204244311048248</v>
      </c>
      <c r="S695" s="13">
        <f t="shared" si="34"/>
        <v>4.4347904766164392</v>
      </c>
      <c r="T695" s="13">
        <f t="shared" si="35"/>
        <v>0.38563395448838556</v>
      </c>
    </row>
    <row r="696" spans="1:20" x14ac:dyDescent="0.25">
      <c r="A696" s="36" t="s">
        <v>761</v>
      </c>
      <c r="B696" s="36">
        <v>2021</v>
      </c>
      <c r="C696" s="36">
        <v>1</v>
      </c>
      <c r="D696" s="36">
        <v>29</v>
      </c>
      <c r="E696" s="36">
        <v>22</v>
      </c>
      <c r="F696" s="36">
        <v>-3.3</v>
      </c>
      <c r="G696" s="36">
        <v>-3.2</v>
      </c>
      <c r="H696" s="36">
        <v>-3.3</v>
      </c>
      <c r="I696" s="36">
        <v>90</v>
      </c>
      <c r="J696" s="36">
        <v>92</v>
      </c>
      <c r="K696" s="36">
        <v>90</v>
      </c>
      <c r="L696" s="36">
        <v>975.7</v>
      </c>
      <c r="M696" s="36">
        <v>0</v>
      </c>
      <c r="N696" s="36">
        <v>257.58</v>
      </c>
      <c r="O696" s="36">
        <v>1.8</v>
      </c>
      <c r="P696" s="36">
        <v>3.24</v>
      </c>
      <c r="Q696" s="36">
        <v>5.04</v>
      </c>
      <c r="R696" s="12">
        <f t="shared" si="33"/>
        <v>4.7846036147345679</v>
      </c>
      <c r="S696" s="13">
        <f t="shared" si="34"/>
        <v>4.3061432532611112</v>
      </c>
      <c r="T696" s="13">
        <f t="shared" si="35"/>
        <v>0.47846036147345661</v>
      </c>
    </row>
    <row r="697" spans="1:20" x14ac:dyDescent="0.25">
      <c r="A697" s="36" t="s">
        <v>762</v>
      </c>
      <c r="B697" s="36">
        <v>2021</v>
      </c>
      <c r="C697" s="36">
        <v>1</v>
      </c>
      <c r="D697" s="36">
        <v>29</v>
      </c>
      <c r="E697" s="36">
        <v>23</v>
      </c>
      <c r="F697" s="36">
        <v>-3.5</v>
      </c>
      <c r="G697" s="36">
        <v>-3.3</v>
      </c>
      <c r="H697" s="36">
        <v>-3.49</v>
      </c>
      <c r="I697" s="36">
        <v>90</v>
      </c>
      <c r="J697" s="36">
        <v>91</v>
      </c>
      <c r="K697" s="36">
        <v>91</v>
      </c>
      <c r="L697" s="36">
        <v>975.57</v>
      </c>
      <c r="M697" s="36">
        <v>0</v>
      </c>
      <c r="N697" s="36">
        <v>257.95</v>
      </c>
      <c r="O697" s="36">
        <v>2.23</v>
      </c>
      <c r="P697" s="36">
        <v>4.01</v>
      </c>
      <c r="Q697" s="36">
        <v>4.22</v>
      </c>
      <c r="R697" s="12">
        <f t="shared" si="33"/>
        <v>4.717194488386701</v>
      </c>
      <c r="S697" s="13">
        <f t="shared" si="34"/>
        <v>4.2926469844318982</v>
      </c>
      <c r="T697" s="13">
        <f t="shared" si="35"/>
        <v>0.42454750395480279</v>
      </c>
    </row>
    <row r="698" spans="1:20" x14ac:dyDescent="0.25">
      <c r="A698" s="36" t="s">
        <v>763</v>
      </c>
      <c r="B698" s="36">
        <v>2021</v>
      </c>
      <c r="C698" s="36">
        <v>1</v>
      </c>
      <c r="D698" s="36">
        <v>29</v>
      </c>
      <c r="E698" s="36">
        <v>24</v>
      </c>
      <c r="F698" s="36">
        <v>-3.6</v>
      </c>
      <c r="G698" s="36">
        <v>-3.4</v>
      </c>
      <c r="H698" s="36">
        <v>-3.59</v>
      </c>
      <c r="I698" s="36">
        <v>91</v>
      </c>
      <c r="J698" s="36">
        <v>91</v>
      </c>
      <c r="K698" s="36">
        <v>91</v>
      </c>
      <c r="L698" s="36">
        <v>975.55</v>
      </c>
      <c r="M698" s="36">
        <v>0</v>
      </c>
      <c r="N698" s="36">
        <v>254.54</v>
      </c>
      <c r="O698" s="36">
        <v>1.85</v>
      </c>
      <c r="P698" s="36">
        <v>3.04</v>
      </c>
      <c r="Q698" s="36">
        <v>3.96</v>
      </c>
      <c r="R698" s="14">
        <f t="shared" si="33"/>
        <v>4.6820557853855265</v>
      </c>
      <c r="S698" s="15">
        <f t="shared" si="34"/>
        <v>4.2606707647008291</v>
      </c>
      <c r="T698" s="15">
        <f t="shared" si="35"/>
        <v>0.42138502068469741</v>
      </c>
    </row>
    <row r="699" spans="1:20" x14ac:dyDescent="0.25">
      <c r="A699" s="36" t="s">
        <v>764</v>
      </c>
      <c r="B699" s="36">
        <v>2021</v>
      </c>
      <c r="C699" s="36">
        <v>1</v>
      </c>
      <c r="D699" s="36">
        <v>30</v>
      </c>
      <c r="E699" s="36">
        <v>1</v>
      </c>
      <c r="F699" s="36">
        <v>-3.9</v>
      </c>
      <c r="G699" s="36">
        <v>-3.6</v>
      </c>
      <c r="H699" s="36">
        <v>-3.84</v>
      </c>
      <c r="I699" s="36">
        <v>91</v>
      </c>
      <c r="J699" s="36">
        <v>92</v>
      </c>
      <c r="K699" s="36">
        <v>92</v>
      </c>
      <c r="L699" s="36">
        <v>975.7</v>
      </c>
      <c r="M699" s="36">
        <v>0</v>
      </c>
      <c r="N699" s="36">
        <v>247.41</v>
      </c>
      <c r="O699" s="36">
        <v>1.01</v>
      </c>
      <c r="P699" s="36">
        <v>2.11</v>
      </c>
      <c r="Q699" s="36">
        <v>4.42</v>
      </c>
      <c r="R699" s="12">
        <f t="shared" si="33"/>
        <v>4.5952236915004079</v>
      </c>
      <c r="S699" s="13">
        <f t="shared" si="34"/>
        <v>4.2276057961803755</v>
      </c>
      <c r="T699" s="13">
        <f t="shared" si="35"/>
        <v>0.36761789532003242</v>
      </c>
    </row>
    <row r="700" spans="1:20" x14ac:dyDescent="0.25">
      <c r="A700" s="36" t="s">
        <v>765</v>
      </c>
      <c r="B700" s="36">
        <v>2021</v>
      </c>
      <c r="C700" s="36">
        <v>1</v>
      </c>
      <c r="D700" s="36">
        <v>30</v>
      </c>
      <c r="E700" s="36">
        <v>2</v>
      </c>
      <c r="F700" s="36">
        <v>-4.3</v>
      </c>
      <c r="G700" s="36">
        <v>-3.8</v>
      </c>
      <c r="H700" s="36">
        <v>-4.3</v>
      </c>
      <c r="I700" s="36">
        <v>92</v>
      </c>
      <c r="J700" s="36">
        <v>94</v>
      </c>
      <c r="K700" s="36">
        <v>94</v>
      </c>
      <c r="L700" s="36">
        <v>975.7</v>
      </c>
      <c r="M700" s="36">
        <v>0</v>
      </c>
      <c r="N700" s="36">
        <v>248.45</v>
      </c>
      <c r="O700" s="36">
        <v>1.52</v>
      </c>
      <c r="P700" s="36">
        <v>2.4700000000000002</v>
      </c>
      <c r="Q700" s="36">
        <v>3.96</v>
      </c>
      <c r="R700" s="12">
        <f t="shared" si="33"/>
        <v>4.4391815858601786</v>
      </c>
      <c r="S700" s="13">
        <f t="shared" si="34"/>
        <v>4.1728306907085679</v>
      </c>
      <c r="T700" s="13">
        <f t="shared" si="35"/>
        <v>0.2663508951516107</v>
      </c>
    </row>
    <row r="701" spans="1:20" x14ac:dyDescent="0.25">
      <c r="A701" s="36" t="s">
        <v>766</v>
      </c>
      <c r="B701" s="36">
        <v>2021</v>
      </c>
      <c r="C701" s="36">
        <v>1</v>
      </c>
      <c r="D701" s="36">
        <v>30</v>
      </c>
      <c r="E701" s="36">
        <v>3</v>
      </c>
      <c r="F701" s="36">
        <v>-4.3</v>
      </c>
      <c r="G701" s="36">
        <v>-4.0999999999999996</v>
      </c>
      <c r="H701" s="36">
        <v>-4.2</v>
      </c>
      <c r="I701" s="36">
        <v>94</v>
      </c>
      <c r="J701" s="36">
        <v>96</v>
      </c>
      <c r="K701" s="36">
        <v>96</v>
      </c>
      <c r="L701" s="36">
        <v>975.5</v>
      </c>
      <c r="M701" s="36">
        <v>0</v>
      </c>
      <c r="N701" s="36">
        <v>249.7</v>
      </c>
      <c r="O701" s="36">
        <v>1.57</v>
      </c>
      <c r="P701" s="36">
        <v>2.62</v>
      </c>
      <c r="Q701" s="36">
        <v>4.0599999999999996</v>
      </c>
      <c r="R701" s="12">
        <f t="shared" si="33"/>
        <v>4.4726975568367928</v>
      </c>
      <c r="S701" s="13">
        <f t="shared" si="34"/>
        <v>4.2937896545633212</v>
      </c>
      <c r="T701" s="13">
        <f t="shared" si="35"/>
        <v>0.17890790227347164</v>
      </c>
    </row>
    <row r="702" spans="1:20" x14ac:dyDescent="0.25">
      <c r="A702" s="36" t="s">
        <v>767</v>
      </c>
      <c r="B702" s="36">
        <v>2021</v>
      </c>
      <c r="C702" s="36">
        <v>1</v>
      </c>
      <c r="D702" s="36">
        <v>30</v>
      </c>
      <c r="E702" s="36">
        <v>4</v>
      </c>
      <c r="F702" s="36">
        <v>-4.2</v>
      </c>
      <c r="G702" s="36">
        <v>-4.0999999999999996</v>
      </c>
      <c r="H702" s="36">
        <v>-4.17</v>
      </c>
      <c r="I702" s="36">
        <v>96</v>
      </c>
      <c r="J702" s="36">
        <v>97</v>
      </c>
      <c r="K702" s="36">
        <v>97</v>
      </c>
      <c r="L702" s="36">
        <v>975.22</v>
      </c>
      <c r="M702" s="36">
        <v>0</v>
      </c>
      <c r="N702" s="36">
        <v>250.33</v>
      </c>
      <c r="O702" s="36">
        <v>1.21</v>
      </c>
      <c r="P702" s="36">
        <v>2.06</v>
      </c>
      <c r="Q702" s="36">
        <v>3.29</v>
      </c>
      <c r="R702" s="12">
        <f t="shared" si="33"/>
        <v>4.4827960763950063</v>
      </c>
      <c r="S702" s="13">
        <f t="shared" si="34"/>
        <v>4.3483121941031557</v>
      </c>
      <c r="T702" s="13">
        <f t="shared" si="35"/>
        <v>0.1344838822918506</v>
      </c>
    </row>
    <row r="703" spans="1:20" x14ac:dyDescent="0.25">
      <c r="A703" s="36" t="s">
        <v>768</v>
      </c>
      <c r="B703" s="36">
        <v>2021</v>
      </c>
      <c r="C703" s="36">
        <v>1</v>
      </c>
      <c r="D703" s="36">
        <v>30</v>
      </c>
      <c r="E703" s="36">
        <v>5</v>
      </c>
      <c r="F703" s="36">
        <v>-4.3</v>
      </c>
      <c r="G703" s="36">
        <v>-4.0999999999999996</v>
      </c>
      <c r="H703" s="36">
        <v>-4.22</v>
      </c>
      <c r="I703" s="36">
        <v>97</v>
      </c>
      <c r="J703" s="36">
        <v>97</v>
      </c>
      <c r="K703" s="36">
        <v>97</v>
      </c>
      <c r="L703" s="36">
        <v>975.1</v>
      </c>
      <c r="M703" s="36">
        <v>0</v>
      </c>
      <c r="N703" s="36">
        <v>230.95</v>
      </c>
      <c r="O703" s="36">
        <v>1.58</v>
      </c>
      <c r="P703" s="36">
        <v>3.19</v>
      </c>
      <c r="Q703" s="36">
        <v>3.19</v>
      </c>
      <c r="R703" s="12">
        <f t="shared" si="33"/>
        <v>4.4659764401373083</v>
      </c>
      <c r="S703" s="13">
        <f t="shared" si="34"/>
        <v>4.3319971469331886</v>
      </c>
      <c r="T703" s="13">
        <f t="shared" si="35"/>
        <v>0.13397929320411972</v>
      </c>
    </row>
    <row r="704" spans="1:20" x14ac:dyDescent="0.25">
      <c r="A704" s="36" t="s">
        <v>769</v>
      </c>
      <c r="B704" s="36">
        <v>2021</v>
      </c>
      <c r="C704" s="36">
        <v>1</v>
      </c>
      <c r="D704" s="36">
        <v>30</v>
      </c>
      <c r="E704" s="36">
        <v>6</v>
      </c>
      <c r="F704" s="36">
        <v>-4.3</v>
      </c>
      <c r="G704" s="36">
        <v>-4.2</v>
      </c>
      <c r="H704" s="36">
        <v>-4.2</v>
      </c>
      <c r="I704" s="36">
        <v>97</v>
      </c>
      <c r="J704" s="36">
        <v>98</v>
      </c>
      <c r="K704" s="36">
        <v>98</v>
      </c>
      <c r="L704" s="36">
        <v>975.1</v>
      </c>
      <c r="M704" s="36">
        <v>0</v>
      </c>
      <c r="N704" s="36">
        <v>222.7</v>
      </c>
      <c r="O704" s="36">
        <v>1.25</v>
      </c>
      <c r="P704" s="36">
        <v>2.2599999999999998</v>
      </c>
      <c r="Q704" s="36">
        <v>3.55</v>
      </c>
      <c r="R704" s="12">
        <f t="shared" si="33"/>
        <v>4.4726975568367928</v>
      </c>
      <c r="S704" s="13">
        <f t="shared" si="34"/>
        <v>4.3832436057000566</v>
      </c>
      <c r="T704" s="13">
        <f t="shared" si="35"/>
        <v>8.9453951136736265E-2</v>
      </c>
    </row>
    <row r="705" spans="1:20" x14ac:dyDescent="0.25">
      <c r="A705" s="36" t="s">
        <v>770</v>
      </c>
      <c r="B705" s="36">
        <v>2021</v>
      </c>
      <c r="C705" s="36">
        <v>1</v>
      </c>
      <c r="D705" s="36">
        <v>30</v>
      </c>
      <c r="E705" s="36">
        <v>7</v>
      </c>
      <c r="F705" s="36">
        <v>-4.2</v>
      </c>
      <c r="G705" s="36">
        <v>-4</v>
      </c>
      <c r="H705" s="36">
        <v>-4</v>
      </c>
      <c r="I705" s="36">
        <v>98</v>
      </c>
      <c r="J705" s="36">
        <v>99</v>
      </c>
      <c r="K705" s="36">
        <v>99</v>
      </c>
      <c r="L705" s="36">
        <v>974.83</v>
      </c>
      <c r="M705" s="36">
        <v>0</v>
      </c>
      <c r="N705" s="36">
        <v>236.5</v>
      </c>
      <c r="O705" s="36">
        <v>0.98</v>
      </c>
      <c r="P705" s="36">
        <v>1.8</v>
      </c>
      <c r="Q705" s="36">
        <v>3.81</v>
      </c>
      <c r="R705" s="12">
        <f t="shared" si="33"/>
        <v>4.5404044525418881</v>
      </c>
      <c r="S705" s="13">
        <f t="shared" si="34"/>
        <v>4.4950004080164687</v>
      </c>
      <c r="T705" s="13">
        <f t="shared" si="35"/>
        <v>4.5404044525419351E-2</v>
      </c>
    </row>
    <row r="706" spans="1:20" x14ac:dyDescent="0.25">
      <c r="A706" s="36" t="s">
        <v>771</v>
      </c>
      <c r="B706" s="36">
        <v>2021</v>
      </c>
      <c r="C706" s="36">
        <v>1</v>
      </c>
      <c r="D706" s="36">
        <v>30</v>
      </c>
      <c r="E706" s="36">
        <v>8</v>
      </c>
      <c r="F706" s="36">
        <v>-4</v>
      </c>
      <c r="G706" s="36">
        <v>-3.8</v>
      </c>
      <c r="H706" s="36">
        <v>-3.89</v>
      </c>
      <c r="I706" s="36">
        <v>99</v>
      </c>
      <c r="J706" s="36">
        <v>99</v>
      </c>
      <c r="K706" s="36">
        <v>99</v>
      </c>
      <c r="L706" s="36">
        <v>974.9</v>
      </c>
      <c r="M706" s="36">
        <v>0</v>
      </c>
      <c r="N706" s="36">
        <v>239.95</v>
      </c>
      <c r="O706" s="36">
        <v>1.1399999999999999</v>
      </c>
      <c r="P706" s="36">
        <v>1.85</v>
      </c>
      <c r="Q706" s="36">
        <v>3.4</v>
      </c>
      <c r="R706" s="12">
        <f t="shared" si="33"/>
        <v>4.5780298849967807</v>
      </c>
      <c r="S706" s="13">
        <f t="shared" si="34"/>
        <v>4.5322495861468131</v>
      </c>
      <c r="T706" s="13">
        <f t="shared" si="35"/>
        <v>4.5780298849967593E-2</v>
      </c>
    </row>
    <row r="707" spans="1:20" x14ac:dyDescent="0.25">
      <c r="A707" s="36" t="s">
        <v>772</v>
      </c>
      <c r="B707" s="36">
        <v>2021</v>
      </c>
      <c r="C707" s="36">
        <v>1</v>
      </c>
      <c r="D707" s="36">
        <v>30</v>
      </c>
      <c r="E707" s="36">
        <v>9</v>
      </c>
      <c r="F707" s="36">
        <v>-3.9</v>
      </c>
      <c r="G707" s="36">
        <v>-3.6</v>
      </c>
      <c r="H707" s="36">
        <v>-3.6</v>
      </c>
      <c r="I707" s="36">
        <v>99</v>
      </c>
      <c r="J707" s="36">
        <v>99</v>
      </c>
      <c r="K707" s="36">
        <v>99</v>
      </c>
      <c r="L707" s="36">
        <v>974.9</v>
      </c>
      <c r="M707" s="36">
        <v>0</v>
      </c>
      <c r="N707" s="36">
        <v>223.79</v>
      </c>
      <c r="O707" s="36">
        <v>1.33</v>
      </c>
      <c r="P707" s="36">
        <v>2.16</v>
      </c>
      <c r="Q707" s="36">
        <v>3.81</v>
      </c>
      <c r="R707" s="12">
        <f t="shared" si="33"/>
        <v>4.6785547295824985</v>
      </c>
      <c r="S707" s="13">
        <f t="shared" si="34"/>
        <v>4.6317691822866731</v>
      </c>
      <c r="T707" s="13">
        <f t="shared" si="35"/>
        <v>4.6785547295825403E-2</v>
      </c>
    </row>
    <row r="708" spans="1:20" x14ac:dyDescent="0.25">
      <c r="A708" s="36" t="s">
        <v>773</v>
      </c>
      <c r="B708" s="36">
        <v>2021</v>
      </c>
      <c r="C708" s="36">
        <v>1</v>
      </c>
      <c r="D708" s="36">
        <v>30</v>
      </c>
      <c r="E708" s="36">
        <v>10</v>
      </c>
      <c r="F708" s="36">
        <v>-3.6</v>
      </c>
      <c r="G708" s="36">
        <v>-3.2</v>
      </c>
      <c r="H708" s="36">
        <v>-3.2</v>
      </c>
      <c r="I708" s="36">
        <v>99</v>
      </c>
      <c r="J708" s="36">
        <v>100</v>
      </c>
      <c r="K708" s="36">
        <v>100</v>
      </c>
      <c r="L708" s="36">
        <v>975.2</v>
      </c>
      <c r="M708" s="36">
        <v>0</v>
      </c>
      <c r="N708" s="36">
        <v>244.33</v>
      </c>
      <c r="O708" s="36">
        <v>1.74</v>
      </c>
      <c r="P708" s="36">
        <v>2.62</v>
      </c>
      <c r="Q708" s="36">
        <v>3.65</v>
      </c>
      <c r="R708" s="12">
        <f t="shared" si="33"/>
        <v>4.8204244311048248</v>
      </c>
      <c r="S708" s="13">
        <f t="shared" si="34"/>
        <v>4.8204244311048248</v>
      </c>
      <c r="T708" s="13">
        <f t="shared" si="35"/>
        <v>0</v>
      </c>
    </row>
    <row r="709" spans="1:20" x14ac:dyDescent="0.25">
      <c r="A709" s="36" t="s">
        <v>774</v>
      </c>
      <c r="B709" s="36">
        <v>2021</v>
      </c>
      <c r="C709" s="36">
        <v>1</v>
      </c>
      <c r="D709" s="36">
        <v>30</v>
      </c>
      <c r="E709" s="36">
        <v>11</v>
      </c>
      <c r="F709" s="36">
        <v>-3.2</v>
      </c>
      <c r="G709" s="36">
        <v>-2.7</v>
      </c>
      <c r="H709" s="36">
        <v>-2.7</v>
      </c>
      <c r="I709" s="36">
        <v>99</v>
      </c>
      <c r="J709" s="36">
        <v>100</v>
      </c>
      <c r="K709" s="36">
        <v>99</v>
      </c>
      <c r="L709" s="36">
        <v>975.32</v>
      </c>
      <c r="M709" s="36">
        <v>0</v>
      </c>
      <c r="N709" s="36">
        <v>239.87</v>
      </c>
      <c r="O709" s="36">
        <v>1.28</v>
      </c>
      <c r="P709" s="36">
        <v>2.16</v>
      </c>
      <c r="Q709" s="36">
        <v>3.81</v>
      </c>
      <c r="R709" s="12">
        <f t="shared" si="33"/>
        <v>5.0031237291638391</v>
      </c>
      <c r="S709" s="13">
        <f t="shared" si="34"/>
        <v>4.9530924918722006</v>
      </c>
      <c r="T709" s="13">
        <f t="shared" si="35"/>
        <v>5.0031237291638497E-2</v>
      </c>
    </row>
    <row r="710" spans="1:20" x14ac:dyDescent="0.25">
      <c r="A710" s="36" t="s">
        <v>775</v>
      </c>
      <c r="B710" s="36">
        <v>2021</v>
      </c>
      <c r="C710" s="36">
        <v>1</v>
      </c>
      <c r="D710" s="36">
        <v>30</v>
      </c>
      <c r="E710" s="36">
        <v>12</v>
      </c>
      <c r="F710" s="36">
        <v>-2.7</v>
      </c>
      <c r="G710" s="36">
        <v>-2.2000000000000002</v>
      </c>
      <c r="H710" s="36">
        <v>-2.2000000000000002</v>
      </c>
      <c r="I710" s="36">
        <v>96</v>
      </c>
      <c r="J710" s="36">
        <v>99</v>
      </c>
      <c r="K710" s="36">
        <v>96</v>
      </c>
      <c r="L710" s="36">
        <v>975.44</v>
      </c>
      <c r="M710" s="36">
        <v>0</v>
      </c>
      <c r="N710" s="36">
        <v>247.58</v>
      </c>
      <c r="O710" s="36">
        <v>1.22</v>
      </c>
      <c r="P710" s="36">
        <v>1.9</v>
      </c>
      <c r="Q710" s="36">
        <v>3.65</v>
      </c>
      <c r="R710" s="12">
        <f t="shared" si="33"/>
        <v>5.1919420330344961</v>
      </c>
      <c r="S710" s="13">
        <f t="shared" si="34"/>
        <v>4.984264351713116</v>
      </c>
      <c r="T710" s="13">
        <f t="shared" si="35"/>
        <v>0.20767768132138009</v>
      </c>
    </row>
    <row r="711" spans="1:20" x14ac:dyDescent="0.25">
      <c r="A711" s="36" t="s">
        <v>776</v>
      </c>
      <c r="B711" s="36">
        <v>2021</v>
      </c>
      <c r="C711" s="36">
        <v>1</v>
      </c>
      <c r="D711" s="36">
        <v>30</v>
      </c>
      <c r="E711" s="36">
        <v>13</v>
      </c>
      <c r="F711" s="36">
        <v>-2.2000000000000002</v>
      </c>
      <c r="G711" s="36">
        <v>-1.8</v>
      </c>
      <c r="H711" s="36">
        <v>-2</v>
      </c>
      <c r="I711" s="36">
        <v>94</v>
      </c>
      <c r="J711" s="36">
        <v>96</v>
      </c>
      <c r="K711" s="36">
        <v>94</v>
      </c>
      <c r="L711" s="36">
        <v>975.6</v>
      </c>
      <c r="M711" s="36">
        <v>0</v>
      </c>
      <c r="N711" s="36">
        <v>242.2</v>
      </c>
      <c r="O711" s="36">
        <v>1.69</v>
      </c>
      <c r="P711" s="36">
        <v>2.68</v>
      </c>
      <c r="Q711" s="36">
        <v>4.22</v>
      </c>
      <c r="R711" s="12">
        <f t="shared" si="33"/>
        <v>5.2692220638175469</v>
      </c>
      <c r="S711" s="13">
        <f t="shared" si="34"/>
        <v>4.9530687399884936</v>
      </c>
      <c r="T711" s="13">
        <f t="shared" si="35"/>
        <v>0.31615332382905326</v>
      </c>
    </row>
    <row r="712" spans="1:20" x14ac:dyDescent="0.25">
      <c r="A712" s="36" t="s">
        <v>777</v>
      </c>
      <c r="B712" s="36">
        <v>2021</v>
      </c>
      <c r="C712" s="36">
        <v>1</v>
      </c>
      <c r="D712" s="36">
        <v>30</v>
      </c>
      <c r="E712" s="36">
        <v>14</v>
      </c>
      <c r="F712" s="36">
        <v>-2</v>
      </c>
      <c r="G712" s="36">
        <v>-1.6</v>
      </c>
      <c r="H712" s="36">
        <v>-1.6</v>
      </c>
      <c r="I712" s="36">
        <v>94</v>
      </c>
      <c r="J712" s="36">
        <v>95</v>
      </c>
      <c r="K712" s="36">
        <v>94</v>
      </c>
      <c r="L712" s="36">
        <v>975.31</v>
      </c>
      <c r="M712" s="36">
        <v>0</v>
      </c>
      <c r="N712" s="36">
        <v>246.16</v>
      </c>
      <c r="O712" s="36">
        <v>1.51</v>
      </c>
      <c r="P712" s="36">
        <v>2.78</v>
      </c>
      <c r="Q712" s="36">
        <v>2.93</v>
      </c>
      <c r="R712" s="12">
        <f t="shared" si="33"/>
        <v>5.4268498421048115</v>
      </c>
      <c r="S712" s="13">
        <f t="shared" si="34"/>
        <v>5.1012388515785227</v>
      </c>
      <c r="T712" s="13">
        <f t="shared" si="35"/>
        <v>0.32561099052628872</v>
      </c>
    </row>
    <row r="713" spans="1:20" x14ac:dyDescent="0.25">
      <c r="A713" s="36" t="s">
        <v>778</v>
      </c>
      <c r="B713" s="36">
        <v>2021</v>
      </c>
      <c r="C713" s="36">
        <v>1</v>
      </c>
      <c r="D713" s="36">
        <v>30</v>
      </c>
      <c r="E713" s="36">
        <v>15</v>
      </c>
      <c r="F713" s="36">
        <v>-1.7</v>
      </c>
      <c r="G713" s="36">
        <v>-1.3</v>
      </c>
      <c r="H713" s="36">
        <v>-1.4</v>
      </c>
      <c r="I713" s="36">
        <v>93</v>
      </c>
      <c r="J713" s="36">
        <v>95</v>
      </c>
      <c r="K713" s="36">
        <v>93</v>
      </c>
      <c r="L713" s="36">
        <v>975.2</v>
      </c>
      <c r="M713" s="36">
        <v>0</v>
      </c>
      <c r="N713" s="36">
        <v>255.5</v>
      </c>
      <c r="O713" s="36">
        <v>1.48</v>
      </c>
      <c r="P713" s="36">
        <v>2.37</v>
      </c>
      <c r="Q713" s="36">
        <v>3.81</v>
      </c>
      <c r="R713" s="12">
        <f t="shared" si="33"/>
        <v>5.507220877448578</v>
      </c>
      <c r="S713" s="13">
        <f t="shared" si="34"/>
        <v>5.1217154160271781</v>
      </c>
      <c r="T713" s="13">
        <f t="shared" si="35"/>
        <v>0.38550546142139996</v>
      </c>
    </row>
    <row r="714" spans="1:20" x14ac:dyDescent="0.25">
      <c r="A714" s="36" t="s">
        <v>779</v>
      </c>
      <c r="B714" s="36">
        <v>2021</v>
      </c>
      <c r="C714" s="36">
        <v>1</v>
      </c>
      <c r="D714" s="36">
        <v>30</v>
      </c>
      <c r="E714" s="36">
        <v>16</v>
      </c>
      <c r="F714" s="36">
        <v>-1.7</v>
      </c>
      <c r="G714" s="36">
        <v>-1.3</v>
      </c>
      <c r="H714" s="36">
        <v>-1.7</v>
      </c>
      <c r="I714" s="36">
        <v>93</v>
      </c>
      <c r="J714" s="36">
        <v>94</v>
      </c>
      <c r="K714" s="36">
        <v>94</v>
      </c>
      <c r="L714" s="36">
        <v>975.6</v>
      </c>
      <c r="M714" s="36">
        <v>0</v>
      </c>
      <c r="N714" s="36">
        <v>249.87</v>
      </c>
      <c r="O714" s="36">
        <v>1.49</v>
      </c>
      <c r="P714" s="36">
        <v>2.31</v>
      </c>
      <c r="Q714" s="36">
        <v>3.6</v>
      </c>
      <c r="R714" s="12">
        <f t="shared" si="33"/>
        <v>5.3870558070181733</v>
      </c>
      <c r="S714" s="13">
        <f t="shared" si="34"/>
        <v>5.0638324585970826</v>
      </c>
      <c r="T714" s="13">
        <f t="shared" si="35"/>
        <v>0.32322334842109068</v>
      </c>
    </row>
    <row r="715" spans="1:20" x14ac:dyDescent="0.25">
      <c r="A715" s="36" t="s">
        <v>780</v>
      </c>
      <c r="B715" s="36">
        <v>2021</v>
      </c>
      <c r="C715" s="36">
        <v>1</v>
      </c>
      <c r="D715" s="36">
        <v>30</v>
      </c>
      <c r="E715" s="36">
        <v>17</v>
      </c>
      <c r="F715" s="36">
        <v>-1.9</v>
      </c>
      <c r="G715" s="36">
        <v>-1.6</v>
      </c>
      <c r="H715" s="36">
        <v>-1.9</v>
      </c>
      <c r="I715" s="36">
        <v>94</v>
      </c>
      <c r="J715" s="36">
        <v>96</v>
      </c>
      <c r="K715" s="36">
        <v>96</v>
      </c>
      <c r="L715" s="36">
        <v>976</v>
      </c>
      <c r="M715" s="36">
        <v>0</v>
      </c>
      <c r="N715" s="36">
        <v>258</v>
      </c>
      <c r="O715" s="36">
        <v>1.56</v>
      </c>
      <c r="P715" s="36">
        <v>2.0099999999999998</v>
      </c>
      <c r="Q715" s="36">
        <v>2.98</v>
      </c>
      <c r="R715" s="12">
        <f t="shared" si="33"/>
        <v>5.3082433733461203</v>
      </c>
      <c r="S715" s="13">
        <f t="shared" si="34"/>
        <v>5.0959136384122754</v>
      </c>
      <c r="T715" s="13">
        <f t="shared" si="35"/>
        <v>0.21232973493384488</v>
      </c>
    </row>
    <row r="716" spans="1:20" x14ac:dyDescent="0.25">
      <c r="A716" s="36" t="s">
        <v>781</v>
      </c>
      <c r="B716" s="36">
        <v>2021</v>
      </c>
      <c r="C716" s="36">
        <v>1</v>
      </c>
      <c r="D716" s="36">
        <v>30</v>
      </c>
      <c r="E716" s="36">
        <v>18</v>
      </c>
      <c r="F716" s="36">
        <v>-2.1</v>
      </c>
      <c r="G716" s="36">
        <v>-1.8</v>
      </c>
      <c r="H716" s="36">
        <v>-2</v>
      </c>
      <c r="I716" s="36">
        <v>96</v>
      </c>
      <c r="J716" s="36">
        <v>97</v>
      </c>
      <c r="K716" s="36">
        <v>97</v>
      </c>
      <c r="L716" s="36">
        <v>976.2</v>
      </c>
      <c r="M716" s="36">
        <v>0</v>
      </c>
      <c r="N716" s="36">
        <v>262.29000000000002</v>
      </c>
      <c r="O716" s="36">
        <v>0.99</v>
      </c>
      <c r="P716" s="36">
        <v>1.59</v>
      </c>
      <c r="Q716" s="36">
        <v>2.31</v>
      </c>
      <c r="R716" s="12">
        <f t="shared" si="33"/>
        <v>5.2692220638175469</v>
      </c>
      <c r="S716" s="13">
        <f t="shared" si="34"/>
        <v>5.1111454019030207</v>
      </c>
      <c r="T716" s="13">
        <f t="shared" si="35"/>
        <v>0.15807666191452618</v>
      </c>
    </row>
    <row r="717" spans="1:20" x14ac:dyDescent="0.25">
      <c r="A717" s="36" t="s">
        <v>782</v>
      </c>
      <c r="B717" s="36">
        <v>2021</v>
      </c>
      <c r="C717" s="36">
        <v>1</v>
      </c>
      <c r="D717" s="36">
        <v>30</v>
      </c>
      <c r="E717" s="36">
        <v>19</v>
      </c>
      <c r="F717" s="36">
        <v>-2.2999999999999998</v>
      </c>
      <c r="G717" s="36">
        <v>-2</v>
      </c>
      <c r="H717" s="36">
        <v>-2.2799999999999998</v>
      </c>
      <c r="I717" s="36">
        <v>97</v>
      </c>
      <c r="J717" s="36">
        <v>98</v>
      </c>
      <c r="K717" s="36">
        <v>97</v>
      </c>
      <c r="L717" s="36">
        <v>976.43</v>
      </c>
      <c r="M717" s="36">
        <v>0</v>
      </c>
      <c r="N717" s="36">
        <v>197.79</v>
      </c>
      <c r="O717" s="36">
        <v>1.25</v>
      </c>
      <c r="P717" s="36">
        <v>3.5</v>
      </c>
      <c r="Q717" s="36">
        <v>3.5</v>
      </c>
      <c r="R717" s="12">
        <f t="shared" si="33"/>
        <v>5.1613126839142014</v>
      </c>
      <c r="S717" s="13">
        <f t="shared" si="34"/>
        <v>5.006473303396775</v>
      </c>
      <c r="T717" s="13">
        <f t="shared" si="35"/>
        <v>0.15483938051742641</v>
      </c>
    </row>
    <row r="718" spans="1:20" x14ac:dyDescent="0.25">
      <c r="A718" s="36" t="s">
        <v>783</v>
      </c>
      <c r="B718" s="36">
        <v>2021</v>
      </c>
      <c r="C718" s="36">
        <v>1</v>
      </c>
      <c r="D718" s="36">
        <v>30</v>
      </c>
      <c r="E718" s="36">
        <v>20</v>
      </c>
      <c r="F718" s="36">
        <v>-2.8</v>
      </c>
      <c r="G718" s="36">
        <v>-2.2000000000000002</v>
      </c>
      <c r="H718" s="36">
        <v>-2.8</v>
      </c>
      <c r="I718" s="36">
        <v>97</v>
      </c>
      <c r="J718" s="36">
        <v>98</v>
      </c>
      <c r="K718" s="36">
        <v>98</v>
      </c>
      <c r="L718" s="36">
        <v>976.8</v>
      </c>
      <c r="M718" s="36">
        <v>0</v>
      </c>
      <c r="N718" s="36">
        <v>231.16</v>
      </c>
      <c r="O718" s="36">
        <v>1.36</v>
      </c>
      <c r="P718" s="36">
        <v>1.85</v>
      </c>
      <c r="Q718" s="36">
        <v>2.62</v>
      </c>
      <c r="R718" s="12">
        <f t="shared" si="33"/>
        <v>4.9660999228294704</v>
      </c>
      <c r="S718" s="13">
        <f t="shared" si="34"/>
        <v>4.8667779243728813</v>
      </c>
      <c r="T718" s="13">
        <f t="shared" si="35"/>
        <v>9.9321998456589178E-2</v>
      </c>
    </row>
    <row r="719" spans="1:20" x14ac:dyDescent="0.25">
      <c r="A719" s="36" t="s">
        <v>784</v>
      </c>
      <c r="B719" s="36">
        <v>2021</v>
      </c>
      <c r="C719" s="36">
        <v>1</v>
      </c>
      <c r="D719" s="36">
        <v>30</v>
      </c>
      <c r="E719" s="36">
        <v>21</v>
      </c>
      <c r="F719" s="36">
        <v>-3</v>
      </c>
      <c r="G719" s="36">
        <v>-2.8</v>
      </c>
      <c r="H719" s="36">
        <v>-2.9</v>
      </c>
      <c r="I719" s="36">
        <v>98</v>
      </c>
      <c r="J719" s="36">
        <v>99</v>
      </c>
      <c r="K719" s="36">
        <v>99</v>
      </c>
      <c r="L719" s="36">
        <v>977</v>
      </c>
      <c r="M719" s="36">
        <v>0</v>
      </c>
      <c r="N719" s="36">
        <v>246.2</v>
      </c>
      <c r="O719" s="36">
        <v>1.75</v>
      </c>
      <c r="P719" s="36">
        <v>2.62</v>
      </c>
      <c r="Q719" s="36">
        <v>3.14</v>
      </c>
      <c r="R719" s="12">
        <f t="shared" si="33"/>
        <v>4.929319471761187</v>
      </c>
      <c r="S719" s="13">
        <f t="shared" si="34"/>
        <v>4.8800262770435747</v>
      </c>
      <c r="T719" s="13">
        <f t="shared" si="35"/>
        <v>4.9293194717612288E-2</v>
      </c>
    </row>
    <row r="720" spans="1:20" x14ac:dyDescent="0.25">
      <c r="A720" s="36" t="s">
        <v>785</v>
      </c>
      <c r="B720" s="36">
        <v>2021</v>
      </c>
      <c r="C720" s="36">
        <v>1</v>
      </c>
      <c r="D720" s="36">
        <v>30</v>
      </c>
      <c r="E720" s="36">
        <v>22</v>
      </c>
      <c r="F720" s="36">
        <v>-2.9</v>
      </c>
      <c r="G720" s="36">
        <v>-2.8</v>
      </c>
      <c r="H720" s="36">
        <v>-2.8</v>
      </c>
      <c r="I720" s="36">
        <v>99</v>
      </c>
      <c r="J720" s="36">
        <v>99</v>
      </c>
      <c r="K720" s="36">
        <v>99</v>
      </c>
      <c r="L720" s="36">
        <v>977.2</v>
      </c>
      <c r="M720" s="36">
        <v>0</v>
      </c>
      <c r="N720" s="36">
        <v>248.91</v>
      </c>
      <c r="O720" s="36">
        <v>1.98</v>
      </c>
      <c r="P720" s="36">
        <v>4.99</v>
      </c>
      <c r="Q720" s="36">
        <v>4.99</v>
      </c>
      <c r="R720" s="12">
        <f t="shared" si="33"/>
        <v>4.9660999228294704</v>
      </c>
      <c r="S720" s="13">
        <f t="shared" si="34"/>
        <v>4.9164389236011754</v>
      </c>
      <c r="T720" s="13">
        <f t="shared" si="35"/>
        <v>4.9660999228295033E-2</v>
      </c>
    </row>
    <row r="721" spans="1:20" x14ac:dyDescent="0.25">
      <c r="A721" s="36" t="s">
        <v>786</v>
      </c>
      <c r="B721" s="36">
        <v>2021</v>
      </c>
      <c r="C721" s="36">
        <v>1</v>
      </c>
      <c r="D721" s="36">
        <v>30</v>
      </c>
      <c r="E721" s="36">
        <v>23</v>
      </c>
      <c r="F721" s="36">
        <v>-2.8</v>
      </c>
      <c r="G721" s="36">
        <v>-2.6</v>
      </c>
      <c r="H721" s="36">
        <v>-2.8</v>
      </c>
      <c r="I721" s="36">
        <v>97</v>
      </c>
      <c r="J721" s="36">
        <v>99</v>
      </c>
      <c r="K721" s="36">
        <v>97</v>
      </c>
      <c r="L721" s="36">
        <v>977.7</v>
      </c>
      <c r="M721" s="36">
        <v>0</v>
      </c>
      <c r="N721" s="36">
        <v>272.29000000000002</v>
      </c>
      <c r="O721" s="36">
        <v>1.64</v>
      </c>
      <c r="P721" s="36">
        <v>2.52</v>
      </c>
      <c r="Q721" s="36">
        <v>3.76</v>
      </c>
      <c r="R721" s="12">
        <f t="shared" si="33"/>
        <v>4.9660999228294704</v>
      </c>
      <c r="S721" s="13">
        <f t="shared" si="34"/>
        <v>4.8171169251445862</v>
      </c>
      <c r="T721" s="13">
        <f t="shared" si="35"/>
        <v>0.14898299768488421</v>
      </c>
    </row>
    <row r="722" spans="1:20" x14ac:dyDescent="0.25">
      <c r="A722" s="36" t="s">
        <v>787</v>
      </c>
      <c r="B722" s="36">
        <v>2021</v>
      </c>
      <c r="C722" s="36">
        <v>1</v>
      </c>
      <c r="D722" s="36">
        <v>30</v>
      </c>
      <c r="E722" s="36">
        <v>24</v>
      </c>
      <c r="F722" s="36">
        <v>-3.6</v>
      </c>
      <c r="G722" s="36">
        <v>-2.8</v>
      </c>
      <c r="H722" s="36">
        <v>-3.55</v>
      </c>
      <c r="I722" s="36">
        <v>96</v>
      </c>
      <c r="J722" s="36">
        <v>97</v>
      </c>
      <c r="K722" s="36">
        <v>96</v>
      </c>
      <c r="L722" s="36">
        <v>977.83</v>
      </c>
      <c r="M722" s="36">
        <v>0</v>
      </c>
      <c r="N722" s="36">
        <v>268.41000000000003</v>
      </c>
      <c r="O722" s="36">
        <v>1.21</v>
      </c>
      <c r="P722" s="36">
        <v>2.0099999999999998</v>
      </c>
      <c r="Q722" s="36">
        <v>5.45</v>
      </c>
      <c r="R722" s="14">
        <f t="shared" si="33"/>
        <v>4.6960832808970707</v>
      </c>
      <c r="S722" s="15">
        <f t="shared" si="34"/>
        <v>4.5082399496611876</v>
      </c>
      <c r="T722" s="15">
        <f t="shared" si="35"/>
        <v>0.18784333123588315</v>
      </c>
    </row>
    <row r="723" spans="1:20" x14ac:dyDescent="0.25">
      <c r="A723" s="36" t="s">
        <v>788</v>
      </c>
      <c r="B723" s="36">
        <v>2021</v>
      </c>
      <c r="C723" s="36">
        <v>1</v>
      </c>
      <c r="D723" s="36">
        <v>31</v>
      </c>
      <c r="E723" s="36">
        <v>1</v>
      </c>
      <c r="F723" s="36">
        <v>-3.8</v>
      </c>
      <c r="G723" s="36">
        <v>-3.5</v>
      </c>
      <c r="H723" s="36">
        <v>-3.7</v>
      </c>
      <c r="I723" s="36">
        <v>95</v>
      </c>
      <c r="J723" s="36">
        <v>97</v>
      </c>
      <c r="K723" s="36">
        <v>95.66</v>
      </c>
      <c r="L723" s="36">
        <v>978</v>
      </c>
      <c r="M723" s="36">
        <v>0</v>
      </c>
      <c r="N723" s="36">
        <v>272</v>
      </c>
      <c r="O723" s="36">
        <v>1.57</v>
      </c>
      <c r="P723" s="36">
        <v>2.57</v>
      </c>
      <c r="Q723" s="36">
        <v>3.96</v>
      </c>
      <c r="R723" s="12">
        <f t="shared" si="33"/>
        <v>4.643671801811962</v>
      </c>
      <c r="S723" s="13">
        <f t="shared" si="34"/>
        <v>4.4421364456133228</v>
      </c>
      <c r="T723" s="13">
        <f t="shared" si="35"/>
        <v>0.20153535619863927</v>
      </c>
    </row>
    <row r="724" spans="1:20" x14ac:dyDescent="0.25">
      <c r="A724" s="36" t="s">
        <v>789</v>
      </c>
      <c r="B724" s="36">
        <v>2021</v>
      </c>
      <c r="C724" s="36">
        <v>1</v>
      </c>
      <c r="D724" s="36">
        <v>31</v>
      </c>
      <c r="E724" s="36">
        <v>2</v>
      </c>
      <c r="F724" s="36">
        <v>-3.8</v>
      </c>
      <c r="G724" s="36">
        <v>-3.6</v>
      </c>
      <c r="H724" s="36">
        <v>-3.7</v>
      </c>
      <c r="I724" s="36">
        <v>93</v>
      </c>
      <c r="J724" s="36">
        <v>95</v>
      </c>
      <c r="K724" s="36">
        <v>93</v>
      </c>
      <c r="L724" s="36">
        <v>978.5</v>
      </c>
      <c r="M724" s="36">
        <v>0</v>
      </c>
      <c r="N724" s="36">
        <v>238.2</v>
      </c>
      <c r="O724" s="36">
        <v>1.9</v>
      </c>
      <c r="P724" s="36">
        <v>3.81</v>
      </c>
      <c r="Q724" s="36">
        <v>3.81</v>
      </c>
      <c r="R724" s="12">
        <f t="shared" si="33"/>
        <v>4.643671801811962</v>
      </c>
      <c r="S724" s="13">
        <f t="shared" si="34"/>
        <v>4.3186147756851252</v>
      </c>
      <c r="T724" s="13">
        <f t="shared" si="35"/>
        <v>0.32505702612683685</v>
      </c>
    </row>
    <row r="725" spans="1:20" x14ac:dyDescent="0.25">
      <c r="A725" s="36" t="s">
        <v>790</v>
      </c>
      <c r="B725" s="36">
        <v>2021</v>
      </c>
      <c r="C725" s="36">
        <v>1</v>
      </c>
      <c r="D725" s="36">
        <v>31</v>
      </c>
      <c r="E725" s="36">
        <v>3</v>
      </c>
      <c r="F725" s="36">
        <v>-3.7</v>
      </c>
      <c r="G725" s="36">
        <v>-3.2</v>
      </c>
      <c r="H725" s="36">
        <v>-3.26</v>
      </c>
      <c r="I725" s="36">
        <v>90</v>
      </c>
      <c r="J725" s="36">
        <v>93</v>
      </c>
      <c r="K725" s="36">
        <v>90</v>
      </c>
      <c r="L725" s="36">
        <v>978.5</v>
      </c>
      <c r="M725" s="36">
        <v>0</v>
      </c>
      <c r="N725" s="36">
        <v>274.62</v>
      </c>
      <c r="O725" s="36">
        <v>1.58</v>
      </c>
      <c r="P725" s="36">
        <v>2.73</v>
      </c>
      <c r="Q725" s="36">
        <v>3.6</v>
      </c>
      <c r="R725" s="12">
        <f t="shared" si="33"/>
        <v>4.7989034859562061</v>
      </c>
      <c r="S725" s="13">
        <f t="shared" si="34"/>
        <v>4.319013137360586</v>
      </c>
      <c r="T725" s="13">
        <f t="shared" si="35"/>
        <v>0.47989034859562008</v>
      </c>
    </row>
    <row r="726" spans="1:20" x14ac:dyDescent="0.25">
      <c r="A726" s="36" t="s">
        <v>791</v>
      </c>
      <c r="B726" s="36">
        <v>2021</v>
      </c>
      <c r="C726" s="36">
        <v>1</v>
      </c>
      <c r="D726" s="36">
        <v>31</v>
      </c>
      <c r="E726" s="36">
        <v>4</v>
      </c>
      <c r="F726" s="36">
        <v>-3.3</v>
      </c>
      <c r="G726" s="36">
        <v>-3.1</v>
      </c>
      <c r="H726" s="36">
        <v>-3.13</v>
      </c>
      <c r="I726" s="36">
        <v>88</v>
      </c>
      <c r="J726" s="36">
        <v>90</v>
      </c>
      <c r="K726" s="36">
        <v>88</v>
      </c>
      <c r="L726" s="36">
        <v>978.61</v>
      </c>
      <c r="M726" s="36">
        <v>0</v>
      </c>
      <c r="N726" s="36">
        <v>248.83</v>
      </c>
      <c r="O726" s="36">
        <v>1.24</v>
      </c>
      <c r="P726" s="36">
        <v>1.75</v>
      </c>
      <c r="Q726" s="36">
        <v>3.5</v>
      </c>
      <c r="R726" s="12">
        <f t="shared" si="33"/>
        <v>4.8456404444380086</v>
      </c>
      <c r="S726" s="13">
        <f t="shared" si="34"/>
        <v>4.2641635911054472</v>
      </c>
      <c r="T726" s="13">
        <f t="shared" si="35"/>
        <v>0.58147685333256138</v>
      </c>
    </row>
    <row r="727" spans="1:20" x14ac:dyDescent="0.25">
      <c r="A727" s="36" t="s">
        <v>792</v>
      </c>
      <c r="B727" s="36">
        <v>2021</v>
      </c>
      <c r="C727" s="36">
        <v>1</v>
      </c>
      <c r="D727" s="36">
        <v>31</v>
      </c>
      <c r="E727" s="36">
        <v>5</v>
      </c>
      <c r="F727" s="36">
        <v>-3.3</v>
      </c>
      <c r="G727" s="36">
        <v>-3.1</v>
      </c>
      <c r="H727" s="36">
        <v>-3.23</v>
      </c>
      <c r="I727" s="36">
        <v>88</v>
      </c>
      <c r="J727" s="36">
        <v>89</v>
      </c>
      <c r="K727" s="36">
        <v>89</v>
      </c>
      <c r="L727" s="36">
        <v>978.69</v>
      </c>
      <c r="M727" s="36">
        <v>0</v>
      </c>
      <c r="N727" s="36">
        <v>221.58</v>
      </c>
      <c r="O727" s="36">
        <v>1.42</v>
      </c>
      <c r="P727" s="36">
        <v>2.57</v>
      </c>
      <c r="Q727" s="36">
        <v>2.98</v>
      </c>
      <c r="R727" s="12">
        <f t="shared" si="33"/>
        <v>4.8096532735108539</v>
      </c>
      <c r="S727" s="13">
        <f t="shared" si="34"/>
        <v>4.2805914134246601</v>
      </c>
      <c r="T727" s="13">
        <f t="shared" si="35"/>
        <v>0.52906186008619382</v>
      </c>
    </row>
    <row r="728" spans="1:20" x14ac:dyDescent="0.25">
      <c r="A728" s="36" t="s">
        <v>793</v>
      </c>
      <c r="B728" s="36">
        <v>2021</v>
      </c>
      <c r="C728" s="36">
        <v>1</v>
      </c>
      <c r="D728" s="36">
        <v>31</v>
      </c>
      <c r="E728" s="36">
        <v>6</v>
      </c>
      <c r="F728" s="36">
        <v>-3.4</v>
      </c>
      <c r="G728" s="36">
        <v>-3.2</v>
      </c>
      <c r="H728" s="36">
        <v>-3.4</v>
      </c>
      <c r="I728" s="36">
        <v>89</v>
      </c>
      <c r="J728" s="36">
        <v>92</v>
      </c>
      <c r="K728" s="36">
        <v>92</v>
      </c>
      <c r="L728" s="36">
        <v>978.81</v>
      </c>
      <c r="M728" s="36">
        <v>0</v>
      </c>
      <c r="N728" s="36">
        <v>237.45</v>
      </c>
      <c r="O728" s="36">
        <v>1.57</v>
      </c>
      <c r="P728" s="36">
        <v>2.52</v>
      </c>
      <c r="Q728" s="36">
        <v>2.78</v>
      </c>
      <c r="R728" s="12">
        <f t="shared" si="33"/>
        <v>4.7490192930455235</v>
      </c>
      <c r="S728" s="13">
        <f t="shared" si="34"/>
        <v>4.3690977496018819</v>
      </c>
      <c r="T728" s="13">
        <f t="shared" si="35"/>
        <v>0.3799215434436416</v>
      </c>
    </row>
    <row r="729" spans="1:20" x14ac:dyDescent="0.25">
      <c r="A729" s="36" t="s">
        <v>794</v>
      </c>
      <c r="B729" s="36">
        <v>2021</v>
      </c>
      <c r="C729" s="36">
        <v>1</v>
      </c>
      <c r="D729" s="36">
        <v>31</v>
      </c>
      <c r="E729" s="36">
        <v>7</v>
      </c>
      <c r="F729" s="36">
        <v>-3.4</v>
      </c>
      <c r="G729" s="36">
        <v>-3.2</v>
      </c>
      <c r="H729" s="36">
        <v>-3.22</v>
      </c>
      <c r="I729" s="36">
        <v>91</v>
      </c>
      <c r="J729" s="36">
        <v>92</v>
      </c>
      <c r="K729" s="36">
        <v>91</v>
      </c>
      <c r="L729" s="36">
        <v>979.1</v>
      </c>
      <c r="M729" s="36">
        <v>0</v>
      </c>
      <c r="N729" s="36">
        <v>250.16</v>
      </c>
      <c r="O729" s="36">
        <v>1.41</v>
      </c>
      <c r="P729" s="36">
        <v>2.42</v>
      </c>
      <c r="Q729" s="36">
        <v>4.01</v>
      </c>
      <c r="R729" s="12">
        <f t="shared" si="33"/>
        <v>4.8132412831126237</v>
      </c>
      <c r="S729" s="13">
        <f t="shared" si="34"/>
        <v>4.3800495676324873</v>
      </c>
      <c r="T729" s="13">
        <f t="shared" si="35"/>
        <v>0.43319171548013635</v>
      </c>
    </row>
    <row r="730" spans="1:20" x14ac:dyDescent="0.25">
      <c r="A730" s="36" t="s">
        <v>795</v>
      </c>
      <c r="B730" s="36">
        <v>2021</v>
      </c>
      <c r="C730" s="36">
        <v>1</v>
      </c>
      <c r="D730" s="36">
        <v>31</v>
      </c>
      <c r="E730" s="36">
        <v>8</v>
      </c>
      <c r="F730" s="36">
        <v>-3.3</v>
      </c>
      <c r="G730" s="36">
        <v>-3</v>
      </c>
      <c r="H730" s="36">
        <v>-3.06</v>
      </c>
      <c r="I730" s="36">
        <v>89</v>
      </c>
      <c r="J730" s="36">
        <v>91</v>
      </c>
      <c r="K730" s="36">
        <v>89</v>
      </c>
      <c r="L730" s="36">
        <v>979.7</v>
      </c>
      <c r="M730" s="36">
        <v>0</v>
      </c>
      <c r="N730" s="36">
        <v>261.08</v>
      </c>
      <c r="O730" s="36">
        <v>1.39</v>
      </c>
      <c r="P730" s="36">
        <v>2.11</v>
      </c>
      <c r="Q730" s="36">
        <v>3.86</v>
      </c>
      <c r="R730" s="12">
        <f t="shared" si="33"/>
        <v>4.8709734740508477</v>
      </c>
      <c r="S730" s="13">
        <f t="shared" si="34"/>
        <v>4.3351663919052541</v>
      </c>
      <c r="T730" s="13">
        <f t="shared" si="35"/>
        <v>0.53580708214559358</v>
      </c>
    </row>
    <row r="731" spans="1:20" x14ac:dyDescent="0.25">
      <c r="A731" s="36" t="s">
        <v>796</v>
      </c>
      <c r="B731" s="36">
        <v>2021</v>
      </c>
      <c r="C731" s="36">
        <v>1</v>
      </c>
      <c r="D731" s="36">
        <v>31</v>
      </c>
      <c r="E731" s="36">
        <v>9</v>
      </c>
      <c r="F731" s="36">
        <v>-3.1</v>
      </c>
      <c r="G731" s="36">
        <v>-2.9</v>
      </c>
      <c r="H731" s="36">
        <v>-2.99</v>
      </c>
      <c r="I731" s="36">
        <v>89</v>
      </c>
      <c r="J731" s="36">
        <v>92</v>
      </c>
      <c r="K731" s="36">
        <v>92</v>
      </c>
      <c r="L731" s="36">
        <v>980</v>
      </c>
      <c r="M731" s="36">
        <v>0</v>
      </c>
      <c r="N731" s="36">
        <v>232.12</v>
      </c>
      <c r="O731" s="36">
        <v>2.23</v>
      </c>
      <c r="P731" s="36">
        <v>4.0599999999999996</v>
      </c>
      <c r="Q731" s="36">
        <v>4.99</v>
      </c>
      <c r="R731" s="12">
        <f t="shared" si="33"/>
        <v>4.8964239895652915</v>
      </c>
      <c r="S731" s="13">
        <f t="shared" si="34"/>
        <v>4.5047100704000682</v>
      </c>
      <c r="T731" s="13">
        <f t="shared" si="35"/>
        <v>0.39171391916522325</v>
      </c>
    </row>
    <row r="732" spans="1:20" x14ac:dyDescent="0.25">
      <c r="A732" s="36" t="s">
        <v>797</v>
      </c>
      <c r="B732" s="36">
        <v>2021</v>
      </c>
      <c r="C732" s="36">
        <v>1</v>
      </c>
      <c r="D732" s="36">
        <v>31</v>
      </c>
      <c r="E732" s="36">
        <v>10</v>
      </c>
      <c r="F732" s="36">
        <v>-3</v>
      </c>
      <c r="G732" s="36">
        <v>-2.7</v>
      </c>
      <c r="H732" s="36">
        <v>-2.75</v>
      </c>
      <c r="I732" s="36">
        <v>92</v>
      </c>
      <c r="J732" s="36">
        <v>95</v>
      </c>
      <c r="K732" s="36">
        <v>95</v>
      </c>
      <c r="L732" s="36">
        <v>980.59</v>
      </c>
      <c r="M732" s="36">
        <v>0</v>
      </c>
      <c r="N732" s="36">
        <v>226.58</v>
      </c>
      <c r="O732" s="36">
        <v>2</v>
      </c>
      <c r="P732" s="36">
        <v>3.4</v>
      </c>
      <c r="Q732" s="36">
        <v>3.76</v>
      </c>
      <c r="R732" s="12">
        <f t="shared" ref="R732:R746" si="36">6.1*(10^((7.63*H732)/(242+H732)))</f>
        <v>4.9845813197579094</v>
      </c>
      <c r="S732" s="13">
        <f t="shared" ref="S732:S746" si="37">R732*(K732/100)</f>
        <v>4.7353522537700137</v>
      </c>
      <c r="T732" s="13">
        <f t="shared" ref="T732:T746" si="38">R732-S732</f>
        <v>0.24922906598789574</v>
      </c>
    </row>
    <row r="733" spans="1:20" x14ac:dyDescent="0.25">
      <c r="A733" s="36" t="s">
        <v>798</v>
      </c>
      <c r="B733" s="36">
        <v>2021</v>
      </c>
      <c r="C733" s="36">
        <v>1</v>
      </c>
      <c r="D733" s="36">
        <v>31</v>
      </c>
      <c r="E733" s="36">
        <v>11</v>
      </c>
      <c r="F733" s="36">
        <v>-2.8</v>
      </c>
      <c r="G733" s="36">
        <v>-2.4</v>
      </c>
      <c r="H733" s="36">
        <v>-2.44</v>
      </c>
      <c r="I733" s="36">
        <v>95</v>
      </c>
      <c r="J733" s="36">
        <v>96</v>
      </c>
      <c r="K733" s="36">
        <v>96</v>
      </c>
      <c r="L733" s="36">
        <v>980.9</v>
      </c>
      <c r="M733" s="36">
        <v>0</v>
      </c>
      <c r="N733" s="36">
        <v>247.16</v>
      </c>
      <c r="O733" s="36">
        <v>1.87</v>
      </c>
      <c r="P733" s="36">
        <v>3.24</v>
      </c>
      <c r="Q733" s="36">
        <v>4.2699999999999996</v>
      </c>
      <c r="R733" s="12">
        <f t="shared" si="36"/>
        <v>5.1005345345074771</v>
      </c>
      <c r="S733" s="13">
        <f t="shared" si="37"/>
        <v>4.8965131531271782</v>
      </c>
      <c r="T733" s="13">
        <f t="shared" si="38"/>
        <v>0.20402138138029891</v>
      </c>
    </row>
    <row r="734" spans="1:20" x14ac:dyDescent="0.25">
      <c r="A734" s="36" t="s">
        <v>799</v>
      </c>
      <c r="B734" s="36">
        <v>2021</v>
      </c>
      <c r="C734" s="36">
        <v>1</v>
      </c>
      <c r="D734" s="36">
        <v>31</v>
      </c>
      <c r="E734" s="36">
        <v>12</v>
      </c>
      <c r="F734" s="36">
        <v>-2.5</v>
      </c>
      <c r="G734" s="36">
        <v>-2.1</v>
      </c>
      <c r="H734" s="36">
        <v>-2.1</v>
      </c>
      <c r="I734" s="36">
        <v>95</v>
      </c>
      <c r="J734" s="36">
        <v>97</v>
      </c>
      <c r="K734" s="36">
        <v>95</v>
      </c>
      <c r="L734" s="36">
        <v>981.35</v>
      </c>
      <c r="M734" s="36">
        <v>0</v>
      </c>
      <c r="N734" s="36">
        <v>230.45</v>
      </c>
      <c r="O734" s="36">
        <v>1.54</v>
      </c>
      <c r="P734" s="36">
        <v>2.93</v>
      </c>
      <c r="Q734" s="36">
        <v>4.12</v>
      </c>
      <c r="R734" s="12">
        <f t="shared" si="36"/>
        <v>5.2304554298771198</v>
      </c>
      <c r="S734" s="13">
        <f t="shared" si="37"/>
        <v>4.9689326583832631</v>
      </c>
      <c r="T734" s="13">
        <f t="shared" si="38"/>
        <v>0.26152277149385661</v>
      </c>
    </row>
    <row r="735" spans="1:20" x14ac:dyDescent="0.25">
      <c r="A735" s="36" t="s">
        <v>800</v>
      </c>
      <c r="B735" s="36">
        <v>2021</v>
      </c>
      <c r="C735" s="36">
        <v>1</v>
      </c>
      <c r="D735" s="36">
        <v>31</v>
      </c>
      <c r="E735" s="36">
        <v>13</v>
      </c>
      <c r="F735" s="36">
        <v>-2.1</v>
      </c>
      <c r="G735" s="36">
        <v>-1.9</v>
      </c>
      <c r="H735" s="36">
        <v>-2</v>
      </c>
      <c r="I735" s="36">
        <v>93</v>
      </c>
      <c r="J735" s="36">
        <v>95</v>
      </c>
      <c r="K735" s="36">
        <v>93</v>
      </c>
      <c r="L735" s="36">
        <v>982.1</v>
      </c>
      <c r="M735" s="36">
        <v>0</v>
      </c>
      <c r="N735" s="36">
        <v>253.25</v>
      </c>
      <c r="O735" s="36">
        <v>2.75</v>
      </c>
      <c r="P735" s="36">
        <v>4.53</v>
      </c>
      <c r="Q735" s="36">
        <v>6.38</v>
      </c>
      <c r="R735" s="12">
        <f t="shared" si="36"/>
        <v>5.2692220638175469</v>
      </c>
      <c r="S735" s="13">
        <f t="shared" si="37"/>
        <v>4.9003765193503188</v>
      </c>
      <c r="T735" s="13">
        <f t="shared" si="38"/>
        <v>0.36884554446722806</v>
      </c>
    </row>
    <row r="736" spans="1:20" x14ac:dyDescent="0.25">
      <c r="A736" s="36" t="s">
        <v>801</v>
      </c>
      <c r="B736" s="36">
        <v>2021</v>
      </c>
      <c r="C736" s="36">
        <v>1</v>
      </c>
      <c r="D736" s="36">
        <v>31</v>
      </c>
      <c r="E736" s="36">
        <v>14</v>
      </c>
      <c r="F736" s="36">
        <v>-2</v>
      </c>
      <c r="G736" s="36">
        <v>-1.8</v>
      </c>
      <c r="H736" s="36">
        <v>-1.9</v>
      </c>
      <c r="I736" s="36">
        <v>92</v>
      </c>
      <c r="J736" s="36">
        <v>94</v>
      </c>
      <c r="K736" s="36">
        <v>93</v>
      </c>
      <c r="L736" s="36">
        <v>982.41</v>
      </c>
      <c r="M736" s="36">
        <v>0</v>
      </c>
      <c r="N736" s="36">
        <v>246.16</v>
      </c>
      <c r="O736" s="36">
        <v>2.9</v>
      </c>
      <c r="P736" s="36">
        <v>4.8899999999999997</v>
      </c>
      <c r="Q736" s="36">
        <v>5.25</v>
      </c>
      <c r="R736" s="12">
        <f t="shared" si="36"/>
        <v>5.3082433733461203</v>
      </c>
      <c r="S736" s="13">
        <f t="shared" si="37"/>
        <v>4.936666337211892</v>
      </c>
      <c r="T736" s="13">
        <f t="shared" si="38"/>
        <v>0.37157703613422832</v>
      </c>
    </row>
    <row r="737" spans="1:20" x14ac:dyDescent="0.25">
      <c r="A737" s="36" t="s">
        <v>802</v>
      </c>
      <c r="B737" s="36">
        <v>2021</v>
      </c>
      <c r="C737" s="36">
        <v>1</v>
      </c>
      <c r="D737" s="36">
        <v>31</v>
      </c>
      <c r="E737" s="36">
        <v>15</v>
      </c>
      <c r="F737" s="36">
        <v>-1.9</v>
      </c>
      <c r="G737" s="36">
        <v>-1.7</v>
      </c>
      <c r="H737" s="36">
        <v>-1.7</v>
      </c>
      <c r="I737" s="36">
        <v>93</v>
      </c>
      <c r="J737" s="36">
        <v>94</v>
      </c>
      <c r="K737" s="36">
        <v>93</v>
      </c>
      <c r="L737" s="36">
        <v>982.8</v>
      </c>
      <c r="M737" s="36">
        <v>0</v>
      </c>
      <c r="N737" s="36">
        <v>242.25</v>
      </c>
      <c r="O737" s="36">
        <v>1.93</v>
      </c>
      <c r="P737" s="36">
        <v>3.14</v>
      </c>
      <c r="Q737" s="36">
        <v>5.09</v>
      </c>
      <c r="R737" s="12">
        <f t="shared" si="36"/>
        <v>5.3870558070181733</v>
      </c>
      <c r="S737" s="13">
        <f t="shared" si="37"/>
        <v>5.0099619005269016</v>
      </c>
      <c r="T737" s="13">
        <f t="shared" si="38"/>
        <v>0.37709390649127172</v>
      </c>
    </row>
    <row r="738" spans="1:20" x14ac:dyDescent="0.25">
      <c r="A738" s="36" t="s">
        <v>803</v>
      </c>
      <c r="B738" s="36">
        <v>2021</v>
      </c>
      <c r="C738" s="36">
        <v>1</v>
      </c>
      <c r="D738" s="36">
        <v>31</v>
      </c>
      <c r="E738" s="36">
        <v>16</v>
      </c>
      <c r="F738" s="36">
        <v>-1.7</v>
      </c>
      <c r="G738" s="36">
        <v>-1.5</v>
      </c>
      <c r="H738" s="36">
        <v>-1.57</v>
      </c>
      <c r="I738" s="36">
        <v>93</v>
      </c>
      <c r="J738" s="36">
        <v>94</v>
      </c>
      <c r="K738" s="36">
        <v>93</v>
      </c>
      <c r="L738" s="36">
        <v>983.4</v>
      </c>
      <c r="M738" s="36">
        <v>0</v>
      </c>
      <c r="N738" s="36">
        <v>234.75</v>
      </c>
      <c r="O738" s="36">
        <v>1.76</v>
      </c>
      <c r="P738" s="36">
        <v>3.4</v>
      </c>
      <c r="Q738" s="36">
        <v>5.04</v>
      </c>
      <c r="R738" s="12">
        <f t="shared" si="36"/>
        <v>5.4388387827776778</v>
      </c>
      <c r="S738" s="13">
        <f t="shared" si="37"/>
        <v>5.058120067983241</v>
      </c>
      <c r="T738" s="13">
        <f t="shared" si="38"/>
        <v>0.38071871479443686</v>
      </c>
    </row>
    <row r="739" spans="1:20" x14ac:dyDescent="0.25">
      <c r="A739" s="36" t="s">
        <v>804</v>
      </c>
      <c r="B739" s="36">
        <v>2021</v>
      </c>
      <c r="C739" s="36">
        <v>1</v>
      </c>
      <c r="D739" s="36">
        <v>31</v>
      </c>
      <c r="E739" s="36">
        <v>17</v>
      </c>
      <c r="F739" s="36">
        <v>-1.7</v>
      </c>
      <c r="G739" s="36">
        <v>-1.5</v>
      </c>
      <c r="H739" s="36">
        <v>-1.6</v>
      </c>
      <c r="I739" s="36">
        <v>93</v>
      </c>
      <c r="J739" s="36">
        <v>94</v>
      </c>
      <c r="K739" s="36">
        <v>94</v>
      </c>
      <c r="L739" s="36">
        <v>983.7</v>
      </c>
      <c r="M739" s="36">
        <v>0</v>
      </c>
      <c r="N739" s="36">
        <v>224.04</v>
      </c>
      <c r="O739" s="36">
        <v>1.58</v>
      </c>
      <c r="P739" s="36">
        <v>3.19</v>
      </c>
      <c r="Q739" s="36">
        <v>4.63</v>
      </c>
      <c r="R739" s="12">
        <f t="shared" si="36"/>
        <v>5.4268498421048115</v>
      </c>
      <c r="S739" s="13">
        <f t="shared" si="37"/>
        <v>5.1012388515785227</v>
      </c>
      <c r="T739" s="13">
        <f t="shared" si="38"/>
        <v>0.32561099052628872</v>
      </c>
    </row>
    <row r="740" spans="1:20" x14ac:dyDescent="0.25">
      <c r="A740" s="36" t="s">
        <v>805</v>
      </c>
      <c r="B740" s="36">
        <v>2021</v>
      </c>
      <c r="C740" s="36">
        <v>1</v>
      </c>
      <c r="D740" s="36">
        <v>31</v>
      </c>
      <c r="E740" s="36">
        <v>18</v>
      </c>
      <c r="F740" s="36">
        <v>-1.7</v>
      </c>
      <c r="G740" s="36">
        <v>-1.6</v>
      </c>
      <c r="H740" s="36">
        <v>-1.64</v>
      </c>
      <c r="I740" s="36">
        <v>94</v>
      </c>
      <c r="J740" s="36">
        <v>95</v>
      </c>
      <c r="K740" s="36">
        <v>95</v>
      </c>
      <c r="L740" s="36">
        <v>984.2</v>
      </c>
      <c r="M740" s="36">
        <v>0</v>
      </c>
      <c r="N740" s="36">
        <v>208.16</v>
      </c>
      <c r="O740" s="36">
        <v>1.88</v>
      </c>
      <c r="P740" s="36">
        <v>2.52</v>
      </c>
      <c r="Q740" s="36">
        <v>3.86</v>
      </c>
      <c r="R740" s="12">
        <f t="shared" si="36"/>
        <v>5.4109010506018018</v>
      </c>
      <c r="S740" s="13">
        <f t="shared" si="37"/>
        <v>5.1403559980717111</v>
      </c>
      <c r="T740" s="13">
        <f t="shared" si="38"/>
        <v>0.27054505253009076</v>
      </c>
    </row>
    <row r="741" spans="1:20" x14ac:dyDescent="0.25">
      <c r="A741" s="36" t="s">
        <v>806</v>
      </c>
      <c r="B741" s="36">
        <v>2021</v>
      </c>
      <c r="C741" s="36">
        <v>1</v>
      </c>
      <c r="D741" s="36">
        <v>31</v>
      </c>
      <c r="E741" s="36">
        <v>19</v>
      </c>
      <c r="F741" s="36">
        <v>-1.7</v>
      </c>
      <c r="G741" s="36">
        <v>-1.6</v>
      </c>
      <c r="H741" s="36">
        <v>-1.7</v>
      </c>
      <c r="I741" s="36">
        <v>95</v>
      </c>
      <c r="J741" s="36">
        <v>96</v>
      </c>
      <c r="K741" s="36">
        <v>96</v>
      </c>
      <c r="L741" s="36">
        <v>984.5</v>
      </c>
      <c r="M741" s="36">
        <v>0</v>
      </c>
      <c r="N741" s="36">
        <v>224.87</v>
      </c>
      <c r="O741" s="36">
        <v>1.1499999999999999</v>
      </c>
      <c r="P741" s="36">
        <v>2.21</v>
      </c>
      <c r="Q741" s="36">
        <v>3.4</v>
      </c>
      <c r="R741" s="12">
        <f t="shared" si="36"/>
        <v>5.3870558070181733</v>
      </c>
      <c r="S741" s="13">
        <f t="shared" si="37"/>
        <v>5.1715735747374465</v>
      </c>
      <c r="T741" s="13">
        <f t="shared" si="38"/>
        <v>0.21548223228072683</v>
      </c>
    </row>
    <row r="742" spans="1:20" x14ac:dyDescent="0.25">
      <c r="A742" s="36" t="s">
        <v>807</v>
      </c>
      <c r="B742" s="36">
        <v>2021</v>
      </c>
      <c r="C742" s="36">
        <v>1</v>
      </c>
      <c r="D742" s="36">
        <v>31</v>
      </c>
      <c r="E742" s="36">
        <v>20</v>
      </c>
      <c r="F742" s="36">
        <v>-1.9</v>
      </c>
      <c r="G742" s="36">
        <v>-1.7</v>
      </c>
      <c r="H742" s="36">
        <v>-1.8</v>
      </c>
      <c r="I742" s="36">
        <v>96</v>
      </c>
      <c r="J742" s="36">
        <v>97</v>
      </c>
      <c r="K742" s="36">
        <v>97</v>
      </c>
      <c r="L742" s="36">
        <v>984.5</v>
      </c>
      <c r="M742" s="36">
        <v>0</v>
      </c>
      <c r="N742" s="36">
        <v>211.25</v>
      </c>
      <c r="O742" s="36">
        <v>2.3199999999999998</v>
      </c>
      <c r="P742" s="36">
        <v>4.4800000000000004</v>
      </c>
      <c r="Q742" s="36">
        <v>4.4800000000000004</v>
      </c>
      <c r="R742" s="12">
        <f t="shared" si="36"/>
        <v>5.3475208037261135</v>
      </c>
      <c r="S742" s="13">
        <f t="shared" si="37"/>
        <v>5.1870951796143299</v>
      </c>
      <c r="T742" s="13">
        <f t="shared" si="38"/>
        <v>0.16042562411178363</v>
      </c>
    </row>
    <row r="743" spans="1:20" x14ac:dyDescent="0.25">
      <c r="A743" s="36" t="s">
        <v>808</v>
      </c>
      <c r="B743" s="36">
        <v>2021</v>
      </c>
      <c r="C743" s="36">
        <v>1</v>
      </c>
      <c r="D743" s="36">
        <v>31</v>
      </c>
      <c r="E743" s="36">
        <v>21</v>
      </c>
      <c r="F743" s="36">
        <v>-1.9</v>
      </c>
      <c r="G743" s="36">
        <v>-1.8</v>
      </c>
      <c r="H743" s="36">
        <v>-1.9</v>
      </c>
      <c r="I743" s="36">
        <v>95</v>
      </c>
      <c r="J743" s="36">
        <v>97</v>
      </c>
      <c r="K743" s="36">
        <v>95</v>
      </c>
      <c r="L743" s="36">
        <v>984.8</v>
      </c>
      <c r="M743" s="36">
        <v>0</v>
      </c>
      <c r="N743" s="36">
        <v>218.7</v>
      </c>
      <c r="O743" s="36">
        <v>2.14</v>
      </c>
      <c r="P743" s="36">
        <v>3.5</v>
      </c>
      <c r="Q743" s="36">
        <v>4.68</v>
      </c>
      <c r="R743" s="12">
        <f t="shared" si="36"/>
        <v>5.3082433733461203</v>
      </c>
      <c r="S743" s="13">
        <f t="shared" si="37"/>
        <v>5.042831204678814</v>
      </c>
      <c r="T743" s="13">
        <f t="shared" si="38"/>
        <v>0.26541216866730633</v>
      </c>
    </row>
    <row r="744" spans="1:20" x14ac:dyDescent="0.25">
      <c r="A744" s="36" t="s">
        <v>809</v>
      </c>
      <c r="B744" s="36">
        <v>2021</v>
      </c>
      <c r="C744" s="36">
        <v>1</v>
      </c>
      <c r="D744" s="36">
        <v>31</v>
      </c>
      <c r="E744" s="36">
        <v>22</v>
      </c>
      <c r="F744" s="36">
        <v>-2.2000000000000002</v>
      </c>
      <c r="G744" s="36">
        <v>-1.9</v>
      </c>
      <c r="H744" s="36">
        <v>-2.2000000000000002</v>
      </c>
      <c r="I744" s="36">
        <v>94</v>
      </c>
      <c r="J744" s="36">
        <v>95</v>
      </c>
      <c r="K744" s="36">
        <v>94</v>
      </c>
      <c r="L744" s="36">
        <v>984.9</v>
      </c>
      <c r="M744" s="36">
        <v>0</v>
      </c>
      <c r="N744" s="36">
        <v>244.7</v>
      </c>
      <c r="O744" s="36">
        <v>1.44</v>
      </c>
      <c r="P744" s="36">
        <v>2.62</v>
      </c>
      <c r="Q744" s="36">
        <v>5.2</v>
      </c>
      <c r="R744" s="12">
        <f t="shared" si="36"/>
        <v>5.1919420330344961</v>
      </c>
      <c r="S744" s="13">
        <f t="shared" si="37"/>
        <v>4.8804255110524259</v>
      </c>
      <c r="T744" s="13">
        <f t="shared" si="38"/>
        <v>0.31151652198207014</v>
      </c>
    </row>
    <row r="745" spans="1:20" x14ac:dyDescent="0.25">
      <c r="A745" s="36" t="s">
        <v>810</v>
      </c>
      <c r="B745" s="36">
        <v>2021</v>
      </c>
      <c r="C745" s="36">
        <v>1</v>
      </c>
      <c r="D745" s="36">
        <v>31</v>
      </c>
      <c r="E745" s="36">
        <v>23</v>
      </c>
      <c r="F745" s="36">
        <v>-2.7</v>
      </c>
      <c r="G745" s="36">
        <v>-2.2000000000000002</v>
      </c>
      <c r="H745" s="36">
        <v>-2.7</v>
      </c>
      <c r="I745" s="36">
        <v>92</v>
      </c>
      <c r="J745" s="36">
        <v>94</v>
      </c>
      <c r="K745" s="36">
        <v>92.58</v>
      </c>
      <c r="L745" s="36">
        <v>985.04</v>
      </c>
      <c r="M745" s="36">
        <v>0</v>
      </c>
      <c r="N745" s="36">
        <v>220.91</v>
      </c>
      <c r="O745" s="36">
        <v>2.1</v>
      </c>
      <c r="P745" s="36">
        <v>3.65</v>
      </c>
      <c r="Q745" s="36">
        <v>4.01</v>
      </c>
      <c r="R745" s="12">
        <f t="shared" si="36"/>
        <v>5.0031237291638391</v>
      </c>
      <c r="S745" s="13">
        <f t="shared" si="37"/>
        <v>4.6318919484598817</v>
      </c>
      <c r="T745" s="13">
        <f t="shared" si="38"/>
        <v>0.37123178070395735</v>
      </c>
    </row>
    <row r="746" spans="1:20" x14ac:dyDescent="0.25">
      <c r="A746" s="36" t="s">
        <v>811</v>
      </c>
      <c r="B746" s="36">
        <v>2021</v>
      </c>
      <c r="C746" s="36">
        <v>1</v>
      </c>
      <c r="D746" s="36">
        <v>31</v>
      </c>
      <c r="E746" s="36">
        <v>24</v>
      </c>
      <c r="F746" s="36">
        <v>-3.3</v>
      </c>
      <c r="G746" s="36">
        <v>-2.7</v>
      </c>
      <c r="H746" s="36">
        <v>-3.25</v>
      </c>
      <c r="I746" s="36">
        <v>92</v>
      </c>
      <c r="J746" s="36">
        <v>92</v>
      </c>
      <c r="K746" s="36">
        <v>92</v>
      </c>
      <c r="L746" s="36">
        <v>985.6</v>
      </c>
      <c r="M746" s="36">
        <v>0</v>
      </c>
      <c r="N746" s="36">
        <v>182.29</v>
      </c>
      <c r="O746" s="36">
        <v>0.86</v>
      </c>
      <c r="P746" s="36">
        <v>2.11</v>
      </c>
      <c r="Q746" s="36">
        <v>3.86</v>
      </c>
      <c r="R746" s="14">
        <f t="shared" si="36"/>
        <v>4.8024843762923908</v>
      </c>
      <c r="S746" s="15">
        <f t="shared" si="37"/>
        <v>4.4182856261889993</v>
      </c>
      <c r="T746" s="15">
        <f t="shared" si="38"/>
        <v>0.38419875010339144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815</v>
      </c>
      <c r="F750" s="13">
        <f>MIN(F3:F746)</f>
        <v>-19.899999999999999</v>
      </c>
      <c r="G750" s="13">
        <f t="shared" ref="G750:Q750" si="39">MIN(G3:G746)</f>
        <v>-19.399999999999999</v>
      </c>
      <c r="H750" s="13">
        <f t="shared" si="39"/>
        <v>-19.600000000000001</v>
      </c>
      <c r="I750" s="13">
        <f t="shared" si="39"/>
        <v>64</v>
      </c>
      <c r="J750" s="13">
        <f t="shared" si="39"/>
        <v>67</v>
      </c>
      <c r="K750" s="13">
        <f t="shared" si="39"/>
        <v>64</v>
      </c>
      <c r="L750" s="13">
        <f t="shared" si="39"/>
        <v>974.45</v>
      </c>
      <c r="M750" s="13">
        <f t="shared" si="39"/>
        <v>0</v>
      </c>
      <c r="N750" s="13">
        <f t="shared" si="39"/>
        <v>23.91</v>
      </c>
      <c r="O750" s="13">
        <f t="shared" si="39"/>
        <v>0.03</v>
      </c>
      <c r="P750" s="13">
        <f t="shared" si="39"/>
        <v>0.1</v>
      </c>
      <c r="Q750" s="13">
        <f t="shared" si="39"/>
        <v>0.31</v>
      </c>
    </row>
    <row r="751" spans="1:20" x14ac:dyDescent="0.25">
      <c r="E751" s="13" t="s">
        <v>816</v>
      </c>
      <c r="F751" s="13">
        <f>MAX(F3:F746)</f>
        <v>5.3</v>
      </c>
      <c r="G751" s="13">
        <f t="shared" ref="G751:Q751" si="40">MAX(G3:G746)</f>
        <v>5.6</v>
      </c>
      <c r="H751" s="13">
        <f t="shared" si="40"/>
        <v>5.5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1004.8</v>
      </c>
      <c r="M751" s="13">
        <f t="shared" si="40"/>
        <v>1.78</v>
      </c>
      <c r="N751" s="13">
        <f t="shared" si="40"/>
        <v>319.12</v>
      </c>
      <c r="O751" s="13">
        <f t="shared" si="40"/>
        <v>4.1399999999999997</v>
      </c>
      <c r="P751" s="13">
        <f t="shared" si="40"/>
        <v>4.99</v>
      </c>
      <c r="Q751" s="13">
        <f t="shared" si="40"/>
        <v>7</v>
      </c>
    </row>
    <row r="752" spans="1:20" x14ac:dyDescent="0.25">
      <c r="E752" s="13" t="s">
        <v>817</v>
      </c>
      <c r="F752" s="13">
        <f>AVERAGE(F3:F746)</f>
        <v>-3.3978494623655888</v>
      </c>
      <c r="G752" s="13">
        <f t="shared" ref="G752:L752" si="41">AVERAGE(G3:G746)</f>
        <v>-3.0802419354838713</v>
      </c>
      <c r="H752" s="13">
        <f t="shared" si="41"/>
        <v>-3.239825268817198</v>
      </c>
      <c r="I752" s="13">
        <f t="shared" si="41"/>
        <v>93.54435483870968</v>
      </c>
      <c r="J752" s="13">
        <f t="shared" si="41"/>
        <v>94.651881720430111</v>
      </c>
      <c r="K752" s="13">
        <f t="shared" si="41"/>
        <v>94.10666666666674</v>
      </c>
      <c r="L752" s="13">
        <f t="shared" si="41"/>
        <v>991.69106182795622</v>
      </c>
      <c r="M752" s="13">
        <f>SUM(M3:M746)</f>
        <v>42.16</v>
      </c>
      <c r="N752" s="13">
        <f>AVERAGE(N3:N746)</f>
        <v>174.41827956989221</v>
      </c>
      <c r="O752" s="13">
        <f>AVERAGE(O3:O746)</f>
        <v>0.90855782312925137</v>
      </c>
      <c r="P752" s="13">
        <f>AVERAGE(P3:P746)</f>
        <v>1.7189931972789108</v>
      </c>
      <c r="Q752" s="13">
        <f>AVERAGE(Q3:Q746)</f>
        <v>2.8455630936227987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-0.48079166666666684</v>
      </c>
      <c r="B5" s="4">
        <f>AVERAGE(Oras!H$243:H$482)</f>
        <v>-9.3609166666666628</v>
      </c>
      <c r="C5" s="4">
        <f>AVERAGE(Oras!H$483:H$746)</f>
        <v>-0.18340909090909038</v>
      </c>
      <c r="D5" s="4">
        <f>AVERAGE(Oras!H$3:H$746)</f>
        <v>-3.239825268817198</v>
      </c>
      <c r="E5" s="4">
        <f>MAX(Oras!G$3:G$242)</f>
        <v>1.8</v>
      </c>
      <c r="F5" s="4">
        <f>MAX(Oras!G$243:G$482)</f>
        <v>0.6</v>
      </c>
      <c r="G5" s="4">
        <f>MAX(Oras!G$483:G$746)</f>
        <v>5.6</v>
      </c>
      <c r="H5" s="4">
        <f>MIN(Oras!F$3:F$242)</f>
        <v>-4.0999999999999996</v>
      </c>
      <c r="I5" s="4">
        <f>MIN(Oras!F$243:F$482)</f>
        <v>-19.899999999999999</v>
      </c>
      <c r="J5" s="4">
        <f>MIN(Oras!F$483:F$746)</f>
        <v>-5.6</v>
      </c>
      <c r="K5" s="4">
        <f>AVERAGE(Oras!K$3:K$242)</f>
        <v>99.523166666666654</v>
      </c>
      <c r="L5" s="4">
        <f>AVERAGE(Oras!K$243:K$482)</f>
        <v>86.524083333333337</v>
      </c>
      <c r="M5" s="4">
        <f>AVERAGE(Oras!K$483:K$746)</f>
        <v>96.075833333333364</v>
      </c>
      <c r="N5" s="4">
        <f>AVERAGE(Oras!K$3:K$746)</f>
        <v>94.10666666666674</v>
      </c>
      <c r="O5" s="4">
        <f>AVERAGE(O6:O15)</f>
        <v>100</v>
      </c>
      <c r="P5" s="4">
        <f>AVERAGE(P6:P15)</f>
        <v>93.2</v>
      </c>
      <c r="Q5" s="4">
        <f>AVERAGE(Q6:Q16)</f>
        <v>99.727272727272734</v>
      </c>
      <c r="R5" s="4">
        <f>AVERAGE(R6:R15)</f>
        <v>98.2</v>
      </c>
      <c r="S5" s="4">
        <f>AVERAGE(S6:S15)</f>
        <v>78.400000000000006</v>
      </c>
      <c r="T5" s="4">
        <f>AVERAGE(T6:T16)</f>
        <v>88.545454545454547</v>
      </c>
      <c r="U5" s="4">
        <f>AVERAGE(Oras!T$3:T$242)</f>
        <v>2.7176279542505774E-2</v>
      </c>
      <c r="V5" s="4">
        <f>AVERAGE(Oras!T$243:T$482)</f>
        <v>0.35204234262070994</v>
      </c>
      <c r="W5" s="4">
        <f>AVERAGE(Oras!T$483:T$746)</f>
        <v>0.2336187746721565</v>
      </c>
      <c r="X5" s="4">
        <f>AVERAGE(Oras!T$3:T$746)</f>
        <v>0.20522557235567326</v>
      </c>
      <c r="Y5" s="4">
        <f>AVERAGE(Oras!L$3:L$242)</f>
        <v>998.61295833333372</v>
      </c>
      <c r="Z5" s="4">
        <f>AVERAGE(Oras!L$243:L$482)</f>
        <v>996.17054166666719</v>
      </c>
      <c r="AA5" s="4">
        <f>AVERAGE(Oras!L$483:L$746)</f>
        <v>981.32617424242471</v>
      </c>
      <c r="AB5" s="4">
        <f>AVERAGE(Oras!L$3:L$746)</f>
        <v>991.69106182795622</v>
      </c>
      <c r="AC5" s="1">
        <f>SUM(Oras!M$3:M$242)</f>
        <v>8.8899999999999988</v>
      </c>
      <c r="AD5" s="1">
        <f>SUM(Oras!M$243:M$482)</f>
        <v>1.52</v>
      </c>
      <c r="AE5" s="1">
        <f>SUM(Oras!M$483:M$746)</f>
        <v>31.750000000000021</v>
      </c>
      <c r="AF5" s="1">
        <f>SUM(Oras!M$3:M$746)</f>
        <v>42.16</v>
      </c>
      <c r="AG5" s="1">
        <f>MAX(Oras!M$3:M$242)</f>
        <v>0.51</v>
      </c>
      <c r="AH5" s="1">
        <f>MAX(Oras!M$243:M$482)</f>
        <v>0.26</v>
      </c>
      <c r="AI5" s="1">
        <f>MAX(Oras!M$483:M$746)</f>
        <v>1.78</v>
      </c>
      <c r="AJ5" s="10">
        <v>3</v>
      </c>
      <c r="AK5" s="10">
        <v>1</v>
      </c>
      <c r="AL5" s="10">
        <v>4</v>
      </c>
      <c r="AM5" s="4">
        <f>AVERAGE(Oras!O$3:O$242)</f>
        <v>0.79358333333333375</v>
      </c>
      <c r="AN5" s="4">
        <f>AVERAGE(Oras!O$243:O$482)</f>
        <v>0.86049999999999982</v>
      </c>
      <c r="AO5" s="4">
        <f>AVERAGE(Oras!P$483:P$746)</f>
        <v>2.0407450980392152</v>
      </c>
      <c r="AP5" s="4">
        <f>MAX(Oras!Q$3:Q$242)</f>
        <v>7</v>
      </c>
      <c r="AQ5" s="9" t="s">
        <v>812</v>
      </c>
      <c r="AR5" s="4">
        <f>MAX(Oras!Q$243:Q$482)</f>
        <v>6.17</v>
      </c>
      <c r="AS5" s="9" t="s">
        <v>813</v>
      </c>
      <c r="AT5" s="4">
        <f>MAX(Oras!Q$483:Q$746)</f>
        <v>6.38</v>
      </c>
      <c r="AU5" s="9" t="s">
        <v>814</v>
      </c>
    </row>
    <row r="6" spans="1:47" x14ac:dyDescent="0.25">
      <c r="A6" s="3" t="s">
        <v>29</v>
      </c>
      <c r="N6" s="2">
        <v>1</v>
      </c>
      <c r="O6" s="2">
        <f>MAX(Oras!J$3:J$26)</f>
        <v>100</v>
      </c>
      <c r="P6" s="2">
        <f>MAX(Oras!J$243:J$266)</f>
        <v>100</v>
      </c>
      <c r="Q6" s="2">
        <f>MAX(Oras!J$483:J$506)</f>
        <v>100</v>
      </c>
      <c r="R6" s="2">
        <f>MIN(Oras!I$3:I$26)</f>
        <v>100</v>
      </c>
      <c r="S6" s="2">
        <f>MIN(Oras!I$243:I$266)</f>
        <v>96</v>
      </c>
      <c r="T6" s="2">
        <f>MIN(Oras!I$483:I$506)</f>
        <v>91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100</v>
      </c>
      <c r="P7" s="2">
        <f>MAX(Oras!J$267:J$290)</f>
        <v>98</v>
      </c>
      <c r="Q7" s="2">
        <f>MAX(Oras!J$507:J$530)</f>
        <v>100</v>
      </c>
      <c r="R7" s="2">
        <f>MIN(Oras!I$27:I$50)</f>
        <v>98</v>
      </c>
      <c r="S7" s="2">
        <f>MIN(Oras!I$267:I$290)</f>
        <v>86</v>
      </c>
      <c r="T7" s="2">
        <f>MIN(Oras!I$507:I$530)</f>
        <v>89</v>
      </c>
    </row>
    <row r="8" spans="1:47" x14ac:dyDescent="0.25">
      <c r="A8" s="3" t="s">
        <v>29</v>
      </c>
      <c r="C8" s="2">
        <v>1</v>
      </c>
      <c r="D8" s="11">
        <f>AVERAGE(Oras!H3:H26)</f>
        <v>7.3749999999999996E-2</v>
      </c>
      <c r="N8" s="2">
        <v>3</v>
      </c>
      <c r="O8" s="2">
        <f>MAX(Oras!J$51:J$74)</f>
        <v>100</v>
      </c>
      <c r="P8" s="2">
        <f>MAX(Oras!J$291:J$314)</f>
        <v>100</v>
      </c>
      <c r="Q8" s="2">
        <f>MAX(Oras!J$531:J$554)</f>
        <v>100</v>
      </c>
      <c r="R8" s="2">
        <f>MIN(Oras!I$51:I$74)</f>
        <v>100</v>
      </c>
      <c r="S8" s="2">
        <f>MIN(Oras!I$291:I$314)</f>
        <v>91</v>
      </c>
      <c r="T8" s="2">
        <f>MIN(Oras!I$531:I$554)</f>
        <v>85</v>
      </c>
    </row>
    <row r="9" spans="1:47" x14ac:dyDescent="0.25">
      <c r="A9" s="3" t="s">
        <v>29</v>
      </c>
      <c r="C9" s="2">
        <v>2</v>
      </c>
      <c r="D9" s="11">
        <f>AVERAGE(Oras!H27:H50)</f>
        <v>-0.83083333333333342</v>
      </c>
      <c r="N9" s="2">
        <v>4</v>
      </c>
      <c r="O9" s="2">
        <f>MAX(Oras!J$75:J$98)</f>
        <v>100</v>
      </c>
      <c r="P9" s="2">
        <f>MAX(Oras!J$315:J$338)</f>
        <v>97</v>
      </c>
      <c r="Q9" s="2">
        <f>MAX(Oras!J$555:J$578)</f>
        <v>100</v>
      </c>
      <c r="R9" s="2">
        <f>MIN(Oras!I$75:I$98)</f>
        <v>100</v>
      </c>
      <c r="S9" s="2">
        <f>MIN(Oras!I$315:I$338)</f>
        <v>79</v>
      </c>
      <c r="T9" s="2">
        <f>MIN(Oras!I$555:I$578)</f>
        <v>83</v>
      </c>
    </row>
    <row r="10" spans="1:47" x14ac:dyDescent="0.25">
      <c r="A10" s="3" t="s">
        <v>29</v>
      </c>
      <c r="C10" s="2">
        <v>3</v>
      </c>
      <c r="D10" s="11">
        <f>AVERAGE(Oras!H51:H74)</f>
        <v>0.52124999999999988</v>
      </c>
      <c r="N10" s="2">
        <v>5</v>
      </c>
      <c r="O10" s="2">
        <f>MAX(Oras!J$99:J$122)</f>
        <v>100</v>
      </c>
      <c r="P10" s="2">
        <f>MAX(Oras!J$339:J$362)</f>
        <v>92</v>
      </c>
      <c r="Q10" s="2">
        <f>MAX(Oras!J$579:J$602)</f>
        <v>100</v>
      </c>
      <c r="R10" s="2">
        <f>MIN(Oras!I$99:I$122)</f>
        <v>99</v>
      </c>
      <c r="S10" s="2">
        <f>MIN(Oras!I$339:I$362)</f>
        <v>67</v>
      </c>
      <c r="T10" s="2">
        <f>MIN(Oras!I$579:I$602)</f>
        <v>89</v>
      </c>
    </row>
    <row r="11" spans="1:47" x14ac:dyDescent="0.25">
      <c r="A11" s="3" t="s">
        <v>29</v>
      </c>
      <c r="C11" s="2">
        <v>4</v>
      </c>
      <c r="D11" s="11">
        <f>AVERAGE(Oras!H75:H98)</f>
        <v>0.45833333333333326</v>
      </c>
      <c r="N11" s="2">
        <v>6</v>
      </c>
      <c r="O11" s="2">
        <f>MAX(Oras!J$123:J$146)</f>
        <v>100</v>
      </c>
      <c r="P11" s="2">
        <f>MAX(Oras!J$363:J$386)</f>
        <v>87</v>
      </c>
      <c r="Q11" s="2">
        <f>MAX(Oras!J$603:J$626)</f>
        <v>100</v>
      </c>
      <c r="R11" s="2">
        <f>MIN(Oras!$I123:I$146)</f>
        <v>92</v>
      </c>
      <c r="S11" s="2">
        <f>MIN(Oras!I$363:I$386)</f>
        <v>75</v>
      </c>
      <c r="T11" s="2">
        <f>MIN(Oras!I$603:I$626)</f>
        <v>100</v>
      </c>
    </row>
    <row r="12" spans="1:47" x14ac:dyDescent="0.25">
      <c r="A12" s="3" t="s">
        <v>29</v>
      </c>
      <c r="C12" s="2">
        <v>5</v>
      </c>
      <c r="D12" s="11">
        <f>AVERAGE(Oras!H99:H122)</f>
        <v>1.4070833333333337</v>
      </c>
      <c r="N12" s="2">
        <v>7</v>
      </c>
      <c r="O12" s="2">
        <f>MAX(Oras!J$147:J$170)</f>
        <v>100</v>
      </c>
      <c r="P12" s="2">
        <f>MAX(Oras!J$387:J$410)</f>
        <v>86</v>
      </c>
      <c r="Q12" s="2">
        <f>MAX(Oras!J$627:J$650)</f>
        <v>100</v>
      </c>
      <c r="R12" s="2">
        <f>MIN(Oras!I$147:I$170)</f>
        <v>99</v>
      </c>
      <c r="S12" s="2">
        <f>MIN(Oras!I$387:I$410)</f>
        <v>75</v>
      </c>
      <c r="T12" s="2">
        <f>MIN(Oras!I$627:I$650)</f>
        <v>100</v>
      </c>
    </row>
    <row r="13" spans="1:47" x14ac:dyDescent="0.25">
      <c r="A13" s="3" t="s">
        <v>29</v>
      </c>
      <c r="C13" s="2">
        <v>6</v>
      </c>
      <c r="D13" s="11">
        <f>AVERAGE(Oras!H123:H146)</f>
        <v>0.18166666666666667</v>
      </c>
      <c r="N13" s="2">
        <v>8</v>
      </c>
      <c r="O13" s="2">
        <f>MAX(Oras!J$171:J$194)</f>
        <v>100</v>
      </c>
      <c r="P13" s="2">
        <f>MAX(Oras!J$411:J$434)</f>
        <v>87</v>
      </c>
      <c r="Q13" s="2">
        <f>MAX(Oras!J$651:J$674)</f>
        <v>100</v>
      </c>
      <c r="R13" s="2">
        <f>MIN(Oras!I$171:I$194)</f>
        <v>100</v>
      </c>
      <c r="S13" s="2">
        <f>MIN(Oras!I$411:I$433)</f>
        <v>81</v>
      </c>
      <c r="T13" s="2">
        <f>MIN(Oras!I$651:I$674)</f>
        <v>75</v>
      </c>
    </row>
    <row r="14" spans="1:47" x14ac:dyDescent="0.25">
      <c r="A14" s="3" t="s">
        <v>29</v>
      </c>
      <c r="C14" s="2">
        <v>7</v>
      </c>
      <c r="D14" s="11">
        <f>AVERAGE(Oras!H147:H170)</f>
        <v>0.48874999999999996</v>
      </c>
      <c r="N14" s="2">
        <v>9</v>
      </c>
      <c r="O14" s="2">
        <f>MAX(Oras!J$195:J$218)</f>
        <v>100</v>
      </c>
      <c r="P14" s="2">
        <f>MAX(Oras!J$435:J$458)</f>
        <v>86</v>
      </c>
      <c r="Q14" s="2">
        <f>MAX(Oras!J$675:J$698)</f>
        <v>100</v>
      </c>
      <c r="R14" s="2">
        <f>MIN(Oras!I$195:I$218)</f>
        <v>100</v>
      </c>
      <c r="S14" s="2">
        <f>MIN(Oras!I$434:I$458)</f>
        <v>70</v>
      </c>
      <c r="T14" s="2">
        <f>MIN(Oras!I$675:I$698)</f>
        <v>83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-1.0104166666666667</v>
      </c>
      <c r="N15" s="2">
        <v>10</v>
      </c>
      <c r="O15" s="2">
        <f>MAX(Oras!J$219:J$242)</f>
        <v>100</v>
      </c>
      <c r="P15" s="2">
        <f>MAX(Oras!J$459:J$482)</f>
        <v>99</v>
      </c>
      <c r="Q15" s="2">
        <f>MAX(Oras!J$699:J$722)</f>
        <v>100</v>
      </c>
      <c r="R15" s="2">
        <f>MIN(Oras!I$219:I$242)</f>
        <v>94</v>
      </c>
      <c r="S15" s="2">
        <f>MIN(Oras!I$459:I$482)</f>
        <v>64</v>
      </c>
      <c r="T15" s="2">
        <f>MIN(Oras!I$699:I$722)</f>
        <v>91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-2.3758333333333335</v>
      </c>
      <c r="Q16" s="2">
        <f>MAX(Oras!J$723:J$746)</f>
        <v>97</v>
      </c>
      <c r="T16" s="2">
        <f>MIN(Oras!I$723:I$746)</f>
        <v>88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-3.7216666666666676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-2.0958333333333328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-1.6304166666666668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-0.99708333333333343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-6.111250000000001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-12.448333333333332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-16.914583333333336</v>
      </c>
    </row>
    <row r="24" spans="1:34" x14ac:dyDescent="0.25">
      <c r="A24" s="3" t="s">
        <v>29</v>
      </c>
      <c r="C24" s="2">
        <v>17</v>
      </c>
      <c r="D24" s="11">
        <f>AVERAGE(Oras!H387:H410)</f>
        <v>-17.995833333333334</v>
      </c>
    </row>
    <row r="25" spans="1:34" x14ac:dyDescent="0.25">
      <c r="A25" s="3" t="s">
        <v>29</v>
      </c>
      <c r="C25" s="2">
        <v>18</v>
      </c>
      <c r="D25" s="11">
        <f>AVERAGE(Oras!H411:H4434)</f>
        <v>-2.7012974196720299</v>
      </c>
    </row>
    <row r="26" spans="1:34" x14ac:dyDescent="0.25">
      <c r="A26" s="3" t="s">
        <v>29</v>
      </c>
      <c r="C26" s="2">
        <v>19</v>
      </c>
      <c r="D26" s="11">
        <f>AVERAGE(Oras!H435:H458)</f>
        <v>-11.65</v>
      </c>
    </row>
    <row r="27" spans="1:34" x14ac:dyDescent="0.25">
      <c r="A27" s="3" t="s">
        <v>29</v>
      </c>
      <c r="C27" s="2">
        <v>20</v>
      </c>
      <c r="D27" s="11">
        <f>AVERAGE(Oras!H459:H482)</f>
        <v>-9.1654166666666672</v>
      </c>
    </row>
    <row r="28" spans="1:34" x14ac:dyDescent="0.25">
      <c r="A28" s="3" t="s">
        <v>29</v>
      </c>
      <c r="C28" s="2">
        <v>21</v>
      </c>
      <c r="D28" s="11">
        <f>AVERAGE(Oras!H483:H506)</f>
        <v>0.97583333333333344</v>
      </c>
    </row>
    <row r="29" spans="1:34" x14ac:dyDescent="0.25">
      <c r="A29" s="3" t="s">
        <v>29</v>
      </c>
      <c r="C29" s="2">
        <v>22</v>
      </c>
      <c r="D29" s="11">
        <f>AVERAGE(Oras!H507:H530)</f>
        <v>1.5304166666666668</v>
      </c>
    </row>
    <row r="30" spans="1:34" x14ac:dyDescent="0.25">
      <c r="A30" s="3" t="s">
        <v>29</v>
      </c>
      <c r="C30" s="2">
        <v>23</v>
      </c>
      <c r="D30" s="11">
        <f>AVERAGE(Oras!H531:H554)</f>
        <v>2.7837499999999999</v>
      </c>
    </row>
    <row r="31" spans="1:34" x14ac:dyDescent="0.25">
      <c r="A31" s="3" t="s">
        <v>29</v>
      </c>
      <c r="C31" s="2">
        <v>24</v>
      </c>
      <c r="D31" s="11">
        <f>AVERAGE(Oras!H555:H578)</f>
        <v>2.25</v>
      </c>
    </row>
    <row r="32" spans="1:34" x14ac:dyDescent="0.25">
      <c r="A32" s="3" t="s">
        <v>29</v>
      </c>
      <c r="C32" s="2">
        <v>25</v>
      </c>
      <c r="D32" s="11">
        <f>AVERAGE(Oras!H579:H602)</f>
        <v>1.2254166666666666</v>
      </c>
    </row>
    <row r="33" spans="1:4" x14ac:dyDescent="0.25">
      <c r="A33" s="3" t="s">
        <v>29</v>
      </c>
      <c r="C33" s="2">
        <v>26</v>
      </c>
      <c r="D33" s="11">
        <f>AVERAGE(Oras!H603:H626)</f>
        <v>5.0416666666666686E-2</v>
      </c>
    </row>
    <row r="34" spans="1:4" x14ac:dyDescent="0.25">
      <c r="A34" s="3" t="s">
        <v>29</v>
      </c>
      <c r="C34" s="2">
        <v>27</v>
      </c>
      <c r="D34" s="11">
        <f>AVERAGE(Oras!H627:H650)</f>
        <v>0.19333333333333333</v>
      </c>
    </row>
    <row r="35" spans="1:4" x14ac:dyDescent="0.25">
      <c r="A35" s="3" t="s">
        <v>29</v>
      </c>
      <c r="C35" s="2">
        <v>28</v>
      </c>
      <c r="D35" s="11">
        <f>AVERAGE(Oras!H651:H674)</f>
        <v>-2.0916666666666668</v>
      </c>
    </row>
    <row r="36" spans="1:4" x14ac:dyDescent="0.25">
      <c r="A36" s="3" t="s">
        <v>29</v>
      </c>
      <c r="C36" s="2">
        <v>29</v>
      </c>
      <c r="D36" s="11">
        <f>AVERAGE(Oras!H675:H698)</f>
        <v>-3.3854166666666665</v>
      </c>
    </row>
    <row r="37" spans="1:4" x14ac:dyDescent="0.25">
      <c r="A37" s="3" t="s">
        <v>29</v>
      </c>
      <c r="C37" s="2">
        <v>30</v>
      </c>
      <c r="D37" s="11">
        <f>AVERAGE(Oras!H699:H722)</f>
        <v>-3.0104166666666665</v>
      </c>
    </row>
    <row r="38" spans="1:4" x14ac:dyDescent="0.25">
      <c r="A38" s="3" t="s">
        <v>29</v>
      </c>
      <c r="C38" s="2">
        <v>31</v>
      </c>
      <c r="D38" s="11">
        <f>AVERAGE(Oras!H723:H746)</f>
        <v>-2.539166666666667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2021-02-01T08:07:04Z</dcterms:modified>
</cp:coreProperties>
</file>