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c633c0b30eb87a/Cursos/HiringCoders/"/>
    </mc:Choice>
  </mc:AlternateContent>
  <xr:revisionPtr revIDLastSave="460" documentId="8_{65F93D8E-4223-46D4-8466-4D8DE48AF242}" xr6:coauthVersionLast="47" xr6:coauthVersionMax="47" xr10:uidLastSave="{AB014C08-D0B6-4BEB-B9E2-A29BCAF7F7A0}"/>
  <bookViews>
    <workbookView xWindow="2010" yWindow="2505" windowWidth="15375" windowHeight="7875" firstSheet="9" activeTab="9" xr2:uid="{4E0F267C-0973-49C8-A987-DF2BA61D07EF}"/>
  </bookViews>
  <sheets>
    <sheet name="Ementa do Curso" sheetId="1" r:id="rId1"/>
    <sheet name="Módulo 01" sheetId="7" r:id="rId2"/>
    <sheet name="Módulo 02" sheetId="8" r:id="rId3"/>
    <sheet name="Módulo 03" sheetId="9" r:id="rId4"/>
    <sheet name="Módulo 04" sheetId="10" r:id="rId5"/>
    <sheet name="Módulo 05" sheetId="11" r:id="rId6"/>
    <sheet name="Módulo 06" sheetId="6" r:id="rId7"/>
    <sheet name="Módulo 07" sheetId="5" r:id="rId8"/>
    <sheet name="Módulo 08" sheetId="4" r:id="rId9"/>
    <sheet name="Módulo 09" sheetId="3" r:id="rId10"/>
    <sheet name="Módulo 10" sheetId="2" r:id="rId11"/>
    <sheet name="Módulo E5" sheetId="16" r:id="rId12"/>
    <sheet name="Módulo E4" sheetId="15" r:id="rId13"/>
    <sheet name="Módulo E3" sheetId="14" r:id="rId14"/>
    <sheet name="Módulo E2" sheetId="13" r:id="rId15"/>
    <sheet name="Módulo E1" sheetId="1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C1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C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C10" i="14"/>
  <c r="D3" i="14"/>
  <c r="D4" i="14"/>
  <c r="D5" i="14"/>
  <c r="D6" i="14"/>
  <c r="D7" i="14"/>
  <c r="D8" i="14"/>
  <c r="D9" i="14"/>
  <c r="C17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C26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" i="12"/>
  <c r="D2" i="13"/>
  <c r="D2" i="14"/>
  <c r="D2" i="15"/>
  <c r="C9" i="16"/>
  <c r="D3" i="16"/>
  <c r="D4" i="16"/>
  <c r="D5" i="16"/>
  <c r="D6" i="16"/>
  <c r="D7" i="16"/>
  <c r="D8" i="16"/>
  <c r="D2" i="16"/>
  <c r="C44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2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2" i="3"/>
  <c r="C15" i="5"/>
  <c r="D3" i="5"/>
  <c r="D4" i="5"/>
  <c r="D5" i="5"/>
  <c r="D6" i="5"/>
  <c r="D7" i="5"/>
  <c r="D8" i="5"/>
  <c r="D9" i="5"/>
  <c r="D10" i="5"/>
  <c r="D11" i="5"/>
  <c r="D12" i="5"/>
  <c r="D13" i="5"/>
  <c r="D14" i="5"/>
  <c r="D2" i="5"/>
  <c r="C15" i="6"/>
  <c r="D3" i="6"/>
  <c r="D4" i="6"/>
  <c r="D5" i="6"/>
  <c r="D6" i="6"/>
  <c r="D7" i="6"/>
  <c r="D8" i="6"/>
  <c r="D9" i="6"/>
  <c r="D10" i="6"/>
  <c r="D11" i="6"/>
  <c r="D12" i="6"/>
  <c r="D13" i="6"/>
  <c r="D14" i="6"/>
  <c r="D2" i="6"/>
  <c r="C10" i="11"/>
  <c r="D3" i="11"/>
  <c r="D4" i="11"/>
  <c r="D5" i="11"/>
  <c r="D6" i="11"/>
  <c r="D7" i="11"/>
  <c r="D8" i="11"/>
  <c r="D9" i="11"/>
  <c r="D2" i="11"/>
  <c r="C11" i="10"/>
  <c r="D3" i="10"/>
  <c r="D4" i="10"/>
  <c r="D5" i="10"/>
  <c r="D6" i="10"/>
  <c r="D7" i="10"/>
  <c r="D8" i="10"/>
  <c r="D9" i="10"/>
  <c r="D10" i="10"/>
  <c r="D2" i="10"/>
  <c r="C10" i="9"/>
  <c r="D3" i="9"/>
  <c r="D4" i="9"/>
  <c r="D5" i="9"/>
  <c r="D6" i="9"/>
  <c r="D7" i="9"/>
  <c r="D8" i="9"/>
  <c r="D9" i="9"/>
  <c r="D2" i="9"/>
  <c r="D2" i="8"/>
  <c r="C6" i="8"/>
  <c r="D3" i="8"/>
  <c r="D4" i="8"/>
  <c r="D5" i="8"/>
  <c r="C7" i="7"/>
  <c r="D3" i="7"/>
  <c r="D4" i="7"/>
  <c r="D5" i="7"/>
  <c r="D6" i="7"/>
  <c r="D2" i="7"/>
  <c r="D26" i="4"/>
  <c r="D8" i="4"/>
  <c r="D3" i="4"/>
  <c r="D4" i="4"/>
  <c r="D5" i="4"/>
  <c r="D6" i="4"/>
  <c r="D7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" i="4"/>
  <c r="B9" i="16"/>
  <c r="C16" i="1" s="1"/>
  <c r="B20" i="15"/>
  <c r="C15" i="1" s="1"/>
  <c r="C14" i="1"/>
  <c r="B10" i="14"/>
  <c r="C13" i="1"/>
  <c r="B17" i="13"/>
  <c r="C12" i="1"/>
  <c r="B26" i="12"/>
  <c r="C6" i="1"/>
  <c r="B10" i="11"/>
  <c r="C5" i="1"/>
  <c r="B11" i="10"/>
  <c r="C4" i="1"/>
  <c r="B10" i="9"/>
  <c r="C3" i="1"/>
  <c r="B6" i="8"/>
  <c r="C2" i="1"/>
  <c r="B7" i="7"/>
  <c r="C7" i="1"/>
  <c r="B15" i="6"/>
  <c r="C8" i="1"/>
  <c r="B15" i="5"/>
  <c r="C9" i="1"/>
  <c r="C10" i="1"/>
  <c r="C11" i="1"/>
  <c r="B27" i="4"/>
  <c r="B38" i="3"/>
  <c r="B44" i="2"/>
  <c r="C38" i="3" l="1"/>
  <c r="C27" i="4"/>
</calcChain>
</file>

<file path=xl/sharedStrings.xml><?xml version="1.0" encoding="utf-8"?>
<sst xmlns="http://schemas.openxmlformats.org/spreadsheetml/2006/main" count="514" uniqueCount="269">
  <si>
    <t>Modulo 1</t>
  </si>
  <si>
    <t>Modulo 2</t>
  </si>
  <si>
    <t>Modulo 3</t>
  </si>
  <si>
    <t>Modulo 4</t>
  </si>
  <si>
    <t>Modulo 5</t>
  </si>
  <si>
    <t>Modulo 6</t>
  </si>
  <si>
    <t>Modulo 7</t>
  </si>
  <si>
    <t>Modulo 8</t>
  </si>
  <si>
    <t>Modulo 9</t>
  </si>
  <si>
    <t>Modulo 10</t>
  </si>
  <si>
    <t>Prática de Integração com Axios - Parte 2</t>
  </si>
  <si>
    <t>Prática de Integração com Axios - Parte 1</t>
  </si>
  <si>
    <t>O que é o Axios</t>
  </si>
  <si>
    <t>Validações e listagem de agendamentos</t>
  </si>
  <si>
    <t>Paginação e Listagem de agenda do colaborador</t>
  </si>
  <si>
    <t>Configurando o MONGODB e configurando as notificações</t>
  </si>
  <si>
    <t>Listando notificações e marcando como lidas</t>
  </si>
  <si>
    <t>Final do módulo</t>
  </si>
  <si>
    <t>Introdução REST API</t>
  </si>
  <si>
    <t>O que é REST API</t>
  </si>
  <si>
    <t>Recursos: coleção, elemento e sub-elemento</t>
  </si>
  <si>
    <t>Endpoints</t>
  </si>
  <si>
    <t>Métodos REST</t>
  </si>
  <si>
    <t>Versionamento de API</t>
  </si>
  <si>
    <t>Status Codes</t>
  </si>
  <si>
    <t>Documentação de referência REST API</t>
  </si>
  <si>
    <t>O que é DX</t>
  </si>
  <si>
    <t>O que é uma documentação de API</t>
  </si>
  <si>
    <t>Utilizando o Swagger - Parte 1</t>
  </si>
  <si>
    <t>Utilizando o Swagger - Parte 2</t>
  </si>
  <si>
    <t>Documentação de referência Swagger</t>
  </si>
  <si>
    <t>O que é o Express</t>
  </si>
  <si>
    <t>Conhecendo o Postman</t>
  </si>
  <si>
    <t>Prática de Express - Parte 1</t>
  </si>
  <si>
    <t>Prática de Express - Parte 2</t>
  </si>
  <si>
    <t>Prática de Express - Parte 3</t>
  </si>
  <si>
    <t>Prática de Express - Parte 4</t>
  </si>
  <si>
    <t>Documentação de referência Express</t>
  </si>
  <si>
    <t>Segurança: Acesso não autorizado</t>
  </si>
  <si>
    <t>Segurança: Ataques de integridade</t>
  </si>
  <si>
    <t>Segurança: Sobrecarga</t>
  </si>
  <si>
    <t>Segurança: Confidencialidade</t>
  </si>
  <si>
    <t>Segurança: Implementações equivocadas</t>
  </si>
  <si>
    <t>Introdução Consumo de API terceiras</t>
  </si>
  <si>
    <t>A importância da integração com terceiros</t>
  </si>
  <si>
    <t>Como se preparar para integrar</t>
  </si>
  <si>
    <t>O que é o Node-Fetch</t>
  </si>
  <si>
    <t>Prática de integração com Node-Fetch - Parte 1</t>
  </si>
  <si>
    <t>Prática de integração com Node-Fetch - Parte 2</t>
  </si>
  <si>
    <t>Prática de integração com Node-Fetch - Parte 3</t>
  </si>
  <si>
    <t>TOTAL</t>
  </si>
  <si>
    <t>Introdução Fundamentos de Node</t>
  </si>
  <si>
    <t>Definição de back-end e front-end</t>
  </si>
  <si>
    <t>Definição de Node</t>
  </si>
  <si>
    <t>Benchmark Node</t>
  </si>
  <si>
    <t>Instalação do Node</t>
  </si>
  <si>
    <t>Prática "Hello World" em Node</t>
  </si>
  <si>
    <t>Documentações de apoio sobre Node</t>
  </si>
  <si>
    <t>O problema de gerenciamento de pacotes</t>
  </si>
  <si>
    <t>Como funciona NPM</t>
  </si>
  <si>
    <t>Prática de NPM</t>
  </si>
  <si>
    <t>Documentações de apoio sobre NPM</t>
  </si>
  <si>
    <t>Definição de JavaScript</t>
  </si>
  <si>
    <t>Prática de desenvolvimento em JavaScript</t>
  </si>
  <si>
    <t>Documentações sobre JavaScript</t>
  </si>
  <si>
    <t>Definição de TypeScript</t>
  </si>
  <si>
    <t>Prática de desenvolvimento em TypeScript</t>
  </si>
  <si>
    <t>Documentações de apoio sobre TypeScript</t>
  </si>
  <si>
    <t>Finalização</t>
  </si>
  <si>
    <t>Introdução entendendos os conceitos de REST e SOAP</t>
  </si>
  <si>
    <t>Configurando Nodemon</t>
  </si>
  <si>
    <t>Configurando Docker</t>
  </si>
  <si>
    <t>Configurando ElephantSQL e PostBird</t>
  </si>
  <si>
    <t>ORM</t>
  </si>
  <si>
    <t>Migration usuários</t>
  </si>
  <si>
    <t>Model usuários</t>
  </si>
  <si>
    <t>Controller usuários</t>
  </si>
  <si>
    <t>Hashde senhas usuários</t>
  </si>
  <si>
    <t>Autenticação JWT</t>
  </si>
  <si>
    <t>Token JWT via Header</t>
  </si>
  <si>
    <t>Atualizando usuário</t>
  </si>
  <si>
    <t>Validação de dados</t>
  </si>
  <si>
    <t>Adicionando foto do usuário</t>
  </si>
  <si>
    <t>Vinculando fotos ao usuário</t>
  </si>
  <si>
    <t>Listagem de prestadores de serviços</t>
  </si>
  <si>
    <t>Models de agendamento</t>
  </si>
  <si>
    <t>Criando agendamentos</t>
  </si>
  <si>
    <t>Apresentação e Introdução</t>
  </si>
  <si>
    <t>Modelo Cliente e Servidor</t>
  </si>
  <si>
    <t>Padrão de Requisição e Resposta</t>
  </si>
  <si>
    <t>Iniciando o projeto de exemplo</t>
  </si>
  <si>
    <t>Criando o servidor</t>
  </si>
  <si>
    <t>Renderização, parâmetros e redirecionamentos</t>
  </si>
  <si>
    <t>Monorepo</t>
  </si>
  <si>
    <t>Pacote com React.js</t>
  </si>
  <si>
    <t>Rotas com react-router-dom</t>
  </si>
  <si>
    <t>Mudando server para express</t>
  </si>
  <si>
    <t>Requisição assíncrona</t>
  </si>
  <si>
    <t>Resolvendo CORS</t>
  </si>
  <si>
    <t>APIs RESTful</t>
  </si>
  <si>
    <t>Apollo Server</t>
  </si>
  <si>
    <t>TypeDefs e resolvers</t>
  </si>
  <si>
    <t>Introdução a GraphQL Query</t>
  </si>
  <si>
    <t>Criando GraphQL Queries</t>
  </si>
  <si>
    <t>Paginação, ordenação e filtros</t>
  </si>
  <si>
    <t>GraphQL Mutation</t>
  </si>
  <si>
    <t>Mutation para alterar e excluir clients</t>
  </si>
  <si>
    <t>Configurando o Apollo Link</t>
  </si>
  <si>
    <t>Criando o Apollo Link, o Logger</t>
  </si>
  <si>
    <t>Apollo Client e Apollo DevTools</t>
  </si>
  <si>
    <t>Hook useQuery e paginação</t>
  </si>
  <si>
    <t>Hook useMutation</t>
  </si>
  <si>
    <t>MÓDULOS</t>
  </si>
  <si>
    <t>TEMAS</t>
  </si>
  <si>
    <t>CARGA</t>
  </si>
  <si>
    <t>Módulo 07</t>
  </si>
  <si>
    <t>Por que React?</t>
  </si>
  <si>
    <t>Preparando o ambiente</t>
  </si>
  <si>
    <t>Fundamentos do React</t>
  </si>
  <si>
    <t>Consumindo dados de uma API</t>
  </si>
  <si>
    <t>Instalando e configurando react-router-dom</t>
  </si>
  <si>
    <t>Importando as rotas no componente App</t>
  </si>
  <si>
    <t>Organização, boas práticas e componentes de estilo</t>
  </si>
  <si>
    <t>Salvando dados no Storage</t>
  </si>
  <si>
    <t>Renderizando repositórios e programação declarativa</t>
  </si>
  <si>
    <t>Link react-router-dom</t>
  </si>
  <si>
    <t>Tratamento de erros e use History</t>
  </si>
  <si>
    <t>Conditional rendering</t>
  </si>
  <si>
    <t>Daqui pra frente e encerramento</t>
  </si>
  <si>
    <t>Módulo 06</t>
  </si>
  <si>
    <t>Introdução</t>
  </si>
  <si>
    <t>Instalando e Usando o TypeScript</t>
  </si>
  <si>
    <t>Tipos Básicos</t>
  </si>
  <si>
    <t>Tipo Never</t>
  </si>
  <si>
    <t>Múltiplos tipos com Union Types</t>
  </si>
  <si>
    <t>Type Alias</t>
  </si>
  <si>
    <t>Valores nulos ou opcionais</t>
  </si>
  <si>
    <t>Type Assertion</t>
  </si>
  <si>
    <t>Interfaces</t>
  </si>
  <si>
    <t>Classes</t>
  </si>
  <si>
    <t>Configurando o target do TypeScript</t>
  </si>
  <si>
    <t>Utilizando Modificadores de Acesso</t>
  </si>
  <si>
    <t>Herança</t>
  </si>
  <si>
    <t>Módulo 01</t>
  </si>
  <si>
    <t>O que é programação</t>
  </si>
  <si>
    <t>Dados do mercado</t>
  </si>
  <si>
    <t>Como é a carreira de desenvolvimento</t>
  </si>
  <si>
    <t>Linguagens, frameworks e bibliotecas</t>
  </si>
  <si>
    <t>Editores de texto</t>
  </si>
  <si>
    <t>Lógica de Programação</t>
  </si>
  <si>
    <t>Algoritmos</t>
  </si>
  <si>
    <t>Variáveis e Operações</t>
  </si>
  <si>
    <t>Decisões</t>
  </si>
  <si>
    <t>Repetições</t>
  </si>
  <si>
    <t>Módulo 02</t>
  </si>
  <si>
    <t>GIT</t>
  </si>
  <si>
    <t>JavaScript Básico</t>
  </si>
  <si>
    <t>JavaScript Básico II</t>
  </si>
  <si>
    <t>Typescript</t>
  </si>
  <si>
    <t>React</t>
  </si>
  <si>
    <t>GraphQL</t>
  </si>
  <si>
    <t>Node.JS Parte I</t>
  </si>
  <si>
    <t>Node.JS Parte II</t>
  </si>
  <si>
    <t>Módulo extra</t>
  </si>
  <si>
    <t>HTML</t>
  </si>
  <si>
    <t>CSS</t>
  </si>
  <si>
    <t>Estrutura de Dados</t>
  </si>
  <si>
    <t>Metodologia Ágeis</t>
  </si>
  <si>
    <t>Boas Práticas</t>
  </si>
  <si>
    <t>Módulo 03</t>
  </si>
  <si>
    <t>O que é GIT</t>
  </si>
  <si>
    <t>Init, add e commit</t>
  </si>
  <si>
    <t>Log, status e show</t>
  </si>
  <si>
    <t>Branch, checkout, merge e push</t>
  </si>
  <si>
    <t>Clone e pull</t>
  </si>
  <si>
    <t>Ignore</t>
  </si>
  <si>
    <t>Pull Request</t>
  </si>
  <si>
    <t>Gitflow</t>
  </si>
  <si>
    <t>Módulo 04</t>
  </si>
  <si>
    <t>O que é JavaScript?</t>
  </si>
  <si>
    <t>Variáveis</t>
  </si>
  <si>
    <t>Tipos de dados</t>
  </si>
  <si>
    <t>Operadores</t>
  </si>
  <si>
    <t>Condicionais</t>
  </si>
  <si>
    <t>Estrutura de Repetição</t>
  </si>
  <si>
    <t>Funções</t>
  </si>
  <si>
    <t>Exercícios</t>
  </si>
  <si>
    <t>Módulo 05</t>
  </si>
  <si>
    <t>Revisão JavaScript Básico</t>
  </si>
  <si>
    <t>Tamplete String</t>
  </si>
  <si>
    <t>Operador Ternário</t>
  </si>
  <si>
    <t>Arrow Functions</t>
  </si>
  <si>
    <t>Arrays, Spread &amp; Métodos</t>
  </si>
  <si>
    <t>Objetos Destructuring</t>
  </si>
  <si>
    <t>SPA, PWA E Webcomponents</t>
  </si>
  <si>
    <t>Projeto</t>
  </si>
  <si>
    <t>Módulo Extra</t>
  </si>
  <si>
    <t>Ferramentas de Trabalho</t>
  </si>
  <si>
    <t>Estrutura HTML5</t>
  </si>
  <si>
    <t>Tags e Atributos</t>
  </si>
  <si>
    <t>Meta Tags</t>
  </si>
  <si>
    <t>Incluir CSS e JS</t>
  </si>
  <si>
    <t>Semântica</t>
  </si>
  <si>
    <t>Textos</t>
  </si>
  <si>
    <t>Links</t>
  </si>
  <si>
    <t>Imagens</t>
  </si>
  <si>
    <t>Vídeos</t>
  </si>
  <si>
    <t>Listas</t>
  </si>
  <si>
    <t>Tabelas</t>
  </si>
  <si>
    <t>Divisões</t>
  </si>
  <si>
    <t>Formulários</t>
  </si>
  <si>
    <t>Acessibilidade na Web e WAI-ARIA</t>
  </si>
  <si>
    <t>Acessibilidade Landmarks</t>
  </si>
  <si>
    <t>Acessibilidade Linguagem Texto e Elementos</t>
  </si>
  <si>
    <t>Acessibilidade Tabelas</t>
  </si>
  <si>
    <t>Acessibilidade Imagens</t>
  </si>
  <si>
    <t>DOM</t>
  </si>
  <si>
    <t>DOM Métodos</t>
  </si>
  <si>
    <t>DOM Eventos</t>
  </si>
  <si>
    <t>Revisão</t>
  </si>
  <si>
    <t>Introdução ao CSS</t>
  </si>
  <si>
    <t>Tag Style</t>
  </si>
  <si>
    <t>Tipos de Propriedades CSS</t>
  </si>
  <si>
    <t>Propriedades: border, margin e padding</t>
  </si>
  <si>
    <t>Propriedades: cores e tipografia</t>
  </si>
  <si>
    <t>Introdução a Flexbox</t>
  </si>
  <si>
    <t>Flexbox: align e justify</t>
  </si>
  <si>
    <t>Flex-grow, flew-shrink e flex-basis</t>
  </si>
  <si>
    <t>Seletores</t>
  </si>
  <si>
    <t>Especificidade de Seletores CSS</t>
  </si>
  <si>
    <t>Utilizando CSS no HTML</t>
  </si>
  <si>
    <t>Media Queries</t>
  </si>
  <si>
    <t>Prática de CSS</t>
  </si>
  <si>
    <t>Prática: Flexbox</t>
  </si>
  <si>
    <t>Prática: Media Query</t>
  </si>
  <si>
    <t>Pilhas I</t>
  </si>
  <si>
    <t>Pilhas II</t>
  </si>
  <si>
    <t>Filas e Listas</t>
  </si>
  <si>
    <t>Busca I</t>
  </si>
  <si>
    <t>Busca II</t>
  </si>
  <si>
    <t>Algoritimos de Ordenação I</t>
  </si>
  <si>
    <t>Algorítimos de Ordenação II</t>
  </si>
  <si>
    <t>Introdução Metodologias Ágeis</t>
  </si>
  <si>
    <t>Fundamentos da agilidade</t>
  </si>
  <si>
    <t>Manifesto Ágil</t>
  </si>
  <si>
    <t>Introdução ao Scrum</t>
  </si>
  <si>
    <t xml:space="preserve"> A equipe Scrum</t>
  </si>
  <si>
    <t>Estudo de Caso</t>
  </si>
  <si>
    <t>Product Goal</t>
  </si>
  <si>
    <t>Product Backlog</t>
  </si>
  <si>
    <t>Estimativas</t>
  </si>
  <si>
    <t>Modelo Kano</t>
  </si>
  <si>
    <t>Definition of Done</t>
  </si>
  <si>
    <t>Sprint Planning</t>
  </si>
  <si>
    <t>Sprint Execution</t>
  </si>
  <si>
    <t>Sprint Review vs Sprint Retrospective</t>
  </si>
  <si>
    <t>Kanban</t>
  </si>
  <si>
    <t>Extreme Programming</t>
  </si>
  <si>
    <t>Modelo Spotify</t>
  </si>
  <si>
    <t>Scaled Agile Framework</t>
  </si>
  <si>
    <t>Introdução a boas práticas de desenvolvimento</t>
  </si>
  <si>
    <t>Iniciando um projeto</t>
  </si>
  <si>
    <t>Estruturando elementos</t>
  </si>
  <si>
    <t>Nomeando as classes</t>
  </si>
  <si>
    <t>Responsividade</t>
  </si>
  <si>
    <t>Clean code</t>
  </si>
  <si>
    <t>Considerações finais</t>
  </si>
  <si>
    <t>Ok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</si>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</sst>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21" fontId="0" fillId="0" borderId="0" xfId="0" applyNumberFormat="1"/>
    <xf numFmtId="164" fontId="0" fillId="2" borderId="0" xfId="0" applyNumberFormat="1" applyFill="1"/>
    <xf numFmtId="46" fontId="0" fillId="2" borderId="0" xfId="0" applyNumberFormat="1" applyFill="1"/>
    <xf numFmtId="46" fontId="0" fillId="0" borderId="0" xfId="0" applyNumberFormat="1" applyFill="1"/>
    <xf numFmtId="164" fontId="0" fillId="0" borderId="0" xfId="0" applyNumberFormat="1" applyFill="1"/>
    <xf numFmtId="0" fontId="1" fillId="0" borderId="0" xfId="0" applyFont="1"/>
    <xf numFmtId="46" fontId="3" fillId="2" borderId="0" xfId="0" applyNumberFormat="1" applyFont="1" applyFill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10" xfId="0" applyNumberFormat="1" applyBorder="1"/>
    <xf numFmtId="46" fontId="0" fillId="0" borderId="1" xfId="0" applyNumberFormat="1" applyBorder="1"/>
    <xf numFmtId="46" fontId="0" fillId="0" borderId="0" xfId="0" applyNumberFormat="1"/>
    <xf numFmtId="0" fontId="0" fillId="0" borderId="0" xfId="0" applyFill="1" applyBorder="1"/>
    <xf numFmtId="164" fontId="0" fillId="0" borderId="9" xfId="0" applyNumberFormat="1" applyBorder="1"/>
    <xf numFmtId="164" fontId="0" fillId="0" borderId="1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9B9C-C56E-4359-B7F2-222E893FD4EC}">
  <dimension ref="A1:E18"/>
  <sheetViews>
    <sheetView workbookViewId="0">
      <selection activeCell="G17" sqref="G17"/>
    </sheetView>
  </sheetViews>
  <sheetFormatPr defaultRowHeight="15" x14ac:dyDescent="0.25"/>
  <cols>
    <col min="1" max="1" width="12.85546875" bestFit="1" customWidth="1"/>
    <col min="2" max="2" width="21.42578125" bestFit="1" customWidth="1"/>
    <col min="3" max="3" width="9.28515625" bestFit="1" customWidth="1"/>
    <col min="4" max="4" width="9.28515625" customWidth="1"/>
    <col min="5" max="5" width="9.28515625" hidden="1" customWidth="1"/>
    <col min="6" max="6" width="9.28515625" customWidth="1"/>
    <col min="7" max="7" width="9.28515625" bestFit="1" customWidth="1"/>
    <col min="8" max="8" width="9.28515625" customWidth="1"/>
    <col min="9" max="9" width="9.28515625" bestFit="1" customWidth="1"/>
    <col min="10" max="10" width="9.28515625" customWidth="1"/>
    <col min="11" max="11" width="9.28515625" bestFit="1" customWidth="1"/>
    <col min="12" max="12" width="9.28515625" customWidth="1"/>
    <col min="13" max="13" width="9.28515625" bestFit="1" customWidth="1"/>
    <col min="14" max="14" width="9.28515625" customWidth="1"/>
    <col min="15" max="15" width="9.28515625" bestFit="1" customWidth="1"/>
    <col min="16" max="16" width="9.28515625" customWidth="1"/>
    <col min="17" max="17" width="9.28515625" bestFit="1" customWidth="1"/>
    <col min="18" max="18" width="9.28515625" customWidth="1"/>
    <col min="19" max="19" width="10.28515625" bestFit="1" customWidth="1"/>
  </cols>
  <sheetData>
    <row r="1" spans="1:5" ht="15.75" thickBot="1" x14ac:dyDescent="0.3">
      <c r="A1" s="10" t="s">
        <v>112</v>
      </c>
      <c r="B1" s="9" t="s">
        <v>113</v>
      </c>
      <c r="C1" s="16" t="s">
        <v>114</v>
      </c>
      <c r="D1" s="20" t="s">
        <v>268</v>
      </c>
    </row>
    <row r="2" spans="1:5" x14ac:dyDescent="0.25">
      <c r="A2" s="11" t="s">
        <v>0</v>
      </c>
      <c r="B2" s="13" t="s">
        <v>130</v>
      </c>
      <c r="C2" s="21">
        <f>'Módulo 01'!B7</f>
        <v>2.431712962962963E-2</v>
      </c>
      <c r="D2" t="s">
        <v>267</v>
      </c>
      <c r="E2" s="1">
        <f>IF(D2="Ok",C2,0)</f>
        <v>2.431712962962963E-2</v>
      </c>
    </row>
    <row r="3" spans="1:5" x14ac:dyDescent="0.25">
      <c r="A3" s="11" t="s">
        <v>1</v>
      </c>
      <c r="B3" s="14" t="s">
        <v>149</v>
      </c>
      <c r="C3" s="17">
        <f>'Módulo 02'!B6</f>
        <v>5.6273148148148149E-2</v>
      </c>
      <c r="D3" t="s">
        <v>267</v>
      </c>
      <c r="E3" s="1">
        <f t="shared" ref="E3:E16" si="0">IF(D3="Ok",C3,0)</f>
        <v>5.6273148148148149E-2</v>
      </c>
    </row>
    <row r="4" spans="1:5" x14ac:dyDescent="0.25">
      <c r="A4" s="11" t="s">
        <v>2</v>
      </c>
      <c r="B4" s="14" t="s">
        <v>155</v>
      </c>
      <c r="C4" s="17">
        <f>'Módulo 03'!B10</f>
        <v>4.3900462962962954E-2</v>
      </c>
      <c r="D4" t="s">
        <v>267</v>
      </c>
      <c r="E4" s="1">
        <f t="shared" si="0"/>
        <v>4.3900462962962954E-2</v>
      </c>
    </row>
    <row r="5" spans="1:5" x14ac:dyDescent="0.25">
      <c r="A5" s="11" t="s">
        <v>3</v>
      </c>
      <c r="B5" s="14" t="s">
        <v>156</v>
      </c>
      <c r="C5" s="17">
        <f>'Módulo 04'!B11</f>
        <v>8.1319444444444444E-2</v>
      </c>
      <c r="D5" t="s">
        <v>267</v>
      </c>
      <c r="E5" s="1">
        <f t="shared" si="0"/>
        <v>8.1319444444444444E-2</v>
      </c>
    </row>
    <row r="6" spans="1:5" x14ac:dyDescent="0.25">
      <c r="A6" s="11" t="s">
        <v>4</v>
      </c>
      <c r="B6" s="14" t="s">
        <v>157</v>
      </c>
      <c r="C6" s="17">
        <f>'Módulo 05'!B10</f>
        <v>6.0381944444444446E-2</v>
      </c>
      <c r="D6" t="s">
        <v>267</v>
      </c>
      <c r="E6" s="1">
        <f t="shared" si="0"/>
        <v>6.0381944444444446E-2</v>
      </c>
    </row>
    <row r="7" spans="1:5" x14ac:dyDescent="0.25">
      <c r="A7" s="11" t="s">
        <v>5</v>
      </c>
      <c r="B7" s="14" t="s">
        <v>158</v>
      </c>
      <c r="C7" s="17">
        <f>'Módulo 06'!B15</f>
        <v>7.0185185185185184E-2</v>
      </c>
      <c r="D7" t="s">
        <v>267</v>
      </c>
      <c r="E7" s="1">
        <f t="shared" si="0"/>
        <v>7.0185185185185184E-2</v>
      </c>
    </row>
    <row r="8" spans="1:5" x14ac:dyDescent="0.25">
      <c r="A8" s="11" t="s">
        <v>6</v>
      </c>
      <c r="B8" s="14" t="s">
        <v>159</v>
      </c>
      <c r="C8" s="17">
        <f>'Módulo 07'!B15</f>
        <v>8.6597222222222214E-2</v>
      </c>
      <c r="D8" t="s">
        <v>267</v>
      </c>
      <c r="E8" s="1">
        <f t="shared" si="0"/>
        <v>8.6597222222222214E-2</v>
      </c>
    </row>
    <row r="9" spans="1:5" x14ac:dyDescent="0.25">
      <c r="A9" s="11" t="s">
        <v>7</v>
      </c>
      <c r="B9" s="14" t="s">
        <v>160</v>
      </c>
      <c r="C9" s="17">
        <f>'Módulo 08'!B27</f>
        <v>0.19782407407407404</v>
      </c>
      <c r="D9" t="s">
        <v>267</v>
      </c>
      <c r="E9" s="1">
        <f t="shared" si="0"/>
        <v>0.19782407407407404</v>
      </c>
    </row>
    <row r="10" spans="1:5" x14ac:dyDescent="0.25">
      <c r="A10" s="11" t="s">
        <v>8</v>
      </c>
      <c r="B10" s="14" t="s">
        <v>161</v>
      </c>
      <c r="C10" s="17">
        <f>'Módulo 09'!B38</f>
        <v>0.50671296296296298</v>
      </c>
      <c r="E10" s="1">
        <f t="shared" si="0"/>
        <v>0</v>
      </c>
    </row>
    <row r="11" spans="1:5" x14ac:dyDescent="0.25">
      <c r="A11" s="11" t="s">
        <v>9</v>
      </c>
      <c r="B11" s="14" t="s">
        <v>162</v>
      </c>
      <c r="C11" s="17">
        <f>'Módulo 10'!B44</f>
        <v>0.47137731481481482</v>
      </c>
      <c r="E11" s="1">
        <f t="shared" si="0"/>
        <v>0</v>
      </c>
    </row>
    <row r="12" spans="1:5" x14ac:dyDescent="0.25">
      <c r="A12" s="11" t="s">
        <v>163</v>
      </c>
      <c r="B12" s="14" t="s">
        <v>164</v>
      </c>
      <c r="C12" s="17">
        <f>'Módulo E1'!B26</f>
        <v>0.10559027777777778</v>
      </c>
      <c r="D12" t="s">
        <v>267</v>
      </c>
      <c r="E12" s="1">
        <f t="shared" si="0"/>
        <v>0.10559027777777778</v>
      </c>
    </row>
    <row r="13" spans="1:5" x14ac:dyDescent="0.25">
      <c r="A13" s="11" t="s">
        <v>163</v>
      </c>
      <c r="B13" s="14" t="s">
        <v>165</v>
      </c>
      <c r="C13" s="17">
        <f>'Módulo E2'!B17</f>
        <v>7.1099537037037044E-2</v>
      </c>
      <c r="D13" t="s">
        <v>267</v>
      </c>
      <c r="E13" s="1">
        <f t="shared" si="0"/>
        <v>7.1099537037037044E-2</v>
      </c>
    </row>
    <row r="14" spans="1:5" x14ac:dyDescent="0.25">
      <c r="A14" s="11" t="s">
        <v>163</v>
      </c>
      <c r="B14" s="14" t="s">
        <v>166</v>
      </c>
      <c r="C14" s="17">
        <f>'Módulo E3'!B10</f>
        <v>4.9062500000000002E-2</v>
      </c>
      <c r="D14" t="s">
        <v>267</v>
      </c>
      <c r="E14" s="1">
        <f t="shared" si="0"/>
        <v>4.9062500000000002E-2</v>
      </c>
    </row>
    <row r="15" spans="1:5" x14ac:dyDescent="0.25">
      <c r="A15" s="11" t="s">
        <v>163</v>
      </c>
      <c r="B15" s="14" t="s">
        <v>167</v>
      </c>
      <c r="C15" s="17">
        <f>'Módulo E4'!B20</f>
        <v>0.51142361111111112</v>
      </c>
      <c r="D15" t="s">
        <v>267</v>
      </c>
      <c r="E15" s="1">
        <f t="shared" si="0"/>
        <v>0.51142361111111112</v>
      </c>
    </row>
    <row r="16" spans="1:5" ht="15.75" thickBot="1" x14ac:dyDescent="0.3">
      <c r="A16" s="12" t="s">
        <v>163</v>
      </c>
      <c r="B16" s="15" t="s">
        <v>168</v>
      </c>
      <c r="C16" s="22">
        <f>'Módulo E5'!B9</f>
        <v>9.0648148148148144E-2</v>
      </c>
      <c r="D16" t="s">
        <v>267</v>
      </c>
      <c r="E16" s="1">
        <f t="shared" si="0"/>
        <v>9.0648148148148144E-2</v>
      </c>
    </row>
    <row r="17" spans="3:5" ht="15.75" thickBot="1" x14ac:dyDescent="0.3">
      <c r="C17" s="18">
        <f>SUM(C2:C16)</f>
        <v>2.4267129629629629</v>
      </c>
      <c r="D17" s="18">
        <f>C17-SUM(E2:E16)</f>
        <v>0.97809027777777757</v>
      </c>
      <c r="E17" s="19"/>
    </row>
    <row r="18" spans="3:5" x14ac:dyDescent="0.25">
      <c r="C18" s="19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0940-98A6-4297-9AF7-B1564EB7D892}">
  <sheetPr>
    <tabColor rgb="FF92D050"/>
  </sheetPr>
  <dimension ref="A1:D7"/>
  <sheetViews>
    <sheetView workbookViewId="0">
      <selection activeCell="D1" sqref="D1:D1048576"/>
    </sheetView>
  </sheetViews>
  <sheetFormatPr defaultRowHeight="15" x14ac:dyDescent="0.25"/>
  <cols>
    <col min="1" max="1" width="35.85546875" bestFit="1" customWidth="1"/>
    <col min="4" max="4" width="0" hidden="1" customWidth="1"/>
  </cols>
  <sheetData>
    <row r="1" spans="1:4" x14ac:dyDescent="0.25">
      <c r="A1" s="23" t="s">
        <v>143</v>
      </c>
      <c r="B1" s="23"/>
      <c r="C1" t="s">
        <v>268</v>
      </c>
    </row>
    <row r="2" spans="1:4" x14ac:dyDescent="0.25">
      <c r="A2" t="s">
        <v>144</v>
      </c>
      <c r="B2" s="2">
        <v>3.9467592592592592E-3</v>
      </c>
      <c r="C2" t="s">
        <v>267</v>
      </c>
      <c r="D2" s="1">
        <f>IF(C2="Ok",B2,0)</f>
        <v>3.9467592592592592E-3</v>
      </c>
    </row>
    <row r="3" spans="1:4" x14ac:dyDescent="0.25">
      <c r="A3" t="s">
        <v>145</v>
      </c>
      <c r="B3" s="2">
        <v>4.6527777777777774E-3</v>
      </c>
      <c r="C3" t="s">
        <v>267</v>
      </c>
      <c r="D3" s="1">
        <f t="shared" ref="D3:D6" si="0">IF(C3="Ok",B3,0)</f>
        <v>4.6527777777777774E-3</v>
      </c>
    </row>
    <row r="4" spans="1:4" x14ac:dyDescent="0.25">
      <c r="A4" t="s">
        <v>146</v>
      </c>
      <c r="B4" s="2">
        <v>6.7708333333333336E-3</v>
      </c>
      <c r="C4" t="s">
        <v>267</v>
      </c>
      <c r="D4" s="1">
        <f t="shared" si="0"/>
        <v>6.7708333333333336E-3</v>
      </c>
    </row>
    <row r="5" spans="1:4" x14ac:dyDescent="0.25">
      <c r="A5" t="s">
        <v>147</v>
      </c>
      <c r="B5" s="2">
        <v>4.8958333333333328E-3</v>
      </c>
      <c r="C5" t="s">
        <v>267</v>
      </c>
      <c r="D5" s="1">
        <f t="shared" si="0"/>
        <v>4.8958333333333328E-3</v>
      </c>
    </row>
    <row r="6" spans="1:4" x14ac:dyDescent="0.25">
      <c r="A6" t="s">
        <v>148</v>
      </c>
      <c r="B6" s="2">
        <v>4.0509259259259257E-3</v>
      </c>
      <c r="C6" t="s">
        <v>267</v>
      </c>
      <c r="D6" s="1">
        <f t="shared" si="0"/>
        <v>4.0509259259259257E-3</v>
      </c>
    </row>
    <row r="7" spans="1:4" x14ac:dyDescent="0.25">
      <c r="A7" s="7" t="s">
        <v>50</v>
      </c>
      <c r="B7" s="4">
        <f>SUM(B2:B6)</f>
        <v>2.431712962962963E-2</v>
      </c>
      <c r="C7" s="19">
        <f>B7-SUM(D2:D6)</f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C9CA-E4B9-4251-851C-CB994C8376BE}">
  <sheetPr>
    <tabColor rgb="FF92D050"/>
  </sheetPr>
  <dimension ref="A1:D6"/>
  <sheetViews>
    <sheetView workbookViewId="0">
      <selection activeCell="D1" sqref="D1:D1048576"/>
    </sheetView>
  </sheetViews>
  <sheetFormatPr defaultRowHeight="15" x14ac:dyDescent="0.25"/>
  <cols>
    <col min="1" max="1" width="20.85546875" bestFit="1" customWidth="1"/>
    <col min="4" max="4" width="0" hidden="1" customWidth="1"/>
  </cols>
  <sheetData>
    <row r="1" spans="1:4" x14ac:dyDescent="0.25">
      <c r="A1" s="23" t="s">
        <v>154</v>
      </c>
      <c r="B1" s="23"/>
      <c r="C1" t="s">
        <v>268</v>
      </c>
    </row>
    <row r="2" spans="1:4" x14ac:dyDescent="0.25">
      <c r="A2" t="s">
        <v>150</v>
      </c>
      <c r="B2" s="2">
        <v>9.3749999999999997E-3</v>
      </c>
      <c r="C2" t="s">
        <v>267</v>
      </c>
      <c r="D2" s="1">
        <f>IF(C2="Ok",B2,0)</f>
        <v>9.3749999999999997E-3</v>
      </c>
    </row>
    <row r="3" spans="1:4" x14ac:dyDescent="0.25">
      <c r="A3" t="s">
        <v>151</v>
      </c>
      <c r="B3" s="2">
        <v>1.6238425925925924E-2</v>
      </c>
      <c r="C3" t="s">
        <v>267</v>
      </c>
      <c r="D3" s="1">
        <f t="shared" ref="D3:D5" si="0">IF(C3="Ok",B3,0)</f>
        <v>1.6238425925925924E-2</v>
      </c>
    </row>
    <row r="4" spans="1:4" x14ac:dyDescent="0.25">
      <c r="A4" t="s">
        <v>152</v>
      </c>
      <c r="B4" s="2">
        <v>1.681712962962963E-2</v>
      </c>
      <c r="C4" t="s">
        <v>267</v>
      </c>
      <c r="D4" s="1">
        <f t="shared" si="0"/>
        <v>1.681712962962963E-2</v>
      </c>
    </row>
    <row r="5" spans="1:4" x14ac:dyDescent="0.25">
      <c r="A5" t="s">
        <v>153</v>
      </c>
      <c r="B5" s="2">
        <v>1.3842592592592594E-2</v>
      </c>
      <c r="C5" t="s">
        <v>267</v>
      </c>
      <c r="D5" s="1">
        <f t="shared" si="0"/>
        <v>1.3842592592592594E-2</v>
      </c>
    </row>
    <row r="6" spans="1:4" x14ac:dyDescent="0.25">
      <c r="A6" s="7" t="s">
        <v>50</v>
      </c>
      <c r="B6" s="4">
        <f>SUM(B2:B5)</f>
        <v>5.6273148148148149E-2</v>
      </c>
      <c r="C6" s="19">
        <f>B6-SUM(D2:D5)</f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8F7C-93BC-46E5-A39D-08BD5ABEE298}">
  <sheetPr>
    <tabColor rgb="FF92D050"/>
  </sheetPr>
  <dimension ref="A1:D10"/>
  <sheetViews>
    <sheetView workbookViewId="0">
      <selection activeCell="D1" sqref="D1:D1048576"/>
    </sheetView>
  </sheetViews>
  <sheetFormatPr defaultRowHeight="15" x14ac:dyDescent="0.25"/>
  <cols>
    <col min="1" max="1" width="17.28515625" bestFit="1" customWidth="1"/>
    <col min="4" max="4" width="0" hidden="1" customWidth="1"/>
  </cols>
  <sheetData>
    <row r="1" spans="1:4" x14ac:dyDescent="0.25">
      <c r="A1" s="23" t="s">
        <v>169</v>
      </c>
      <c r="B1" s="23"/>
      <c r="C1" t="s">
        <v>268</v>
      </c>
    </row>
    <row r="2" spans="1:4" x14ac:dyDescent="0.25">
      <c r="A2" t="s">
        <v>170</v>
      </c>
      <c r="B2" s="2">
        <v>2.673611111111111E-3</v>
      </c>
      <c r="C2" t="s">
        <v>267</v>
      </c>
      <c r="D2" s="1">
        <f>IF(C2="Ok",B2,0)</f>
        <v>2.673611111111111E-3</v>
      </c>
    </row>
    <row r="3" spans="1:4" x14ac:dyDescent="0.25">
      <c r="A3" t="s">
        <v>171</v>
      </c>
      <c r="B3" s="2">
        <v>5.5555555555555558E-3</v>
      </c>
      <c r="C3" t="s">
        <v>267</v>
      </c>
      <c r="D3" s="1">
        <f t="shared" ref="D3:D9" si="0">IF(C3="Ok",B3,0)</f>
        <v>5.5555555555555558E-3</v>
      </c>
    </row>
    <row r="4" spans="1:4" x14ac:dyDescent="0.25">
      <c r="A4" t="s">
        <v>172</v>
      </c>
      <c r="B4" s="2">
        <v>7.9398148148148145E-3</v>
      </c>
      <c r="C4" t="s">
        <v>267</v>
      </c>
      <c r="D4" s="1">
        <f t="shared" si="0"/>
        <v>7.9398148148148145E-3</v>
      </c>
    </row>
    <row r="5" spans="1:4" x14ac:dyDescent="0.25">
      <c r="A5" t="s">
        <v>173</v>
      </c>
      <c r="B5" s="2">
        <v>6.875E-3</v>
      </c>
      <c r="C5" t="s">
        <v>267</v>
      </c>
      <c r="D5" s="1">
        <f t="shared" si="0"/>
        <v>6.875E-3</v>
      </c>
    </row>
    <row r="6" spans="1:4" x14ac:dyDescent="0.25">
      <c r="A6" t="s">
        <v>174</v>
      </c>
      <c r="B6" s="2">
        <v>7.6504629629629631E-3</v>
      </c>
      <c r="C6" t="s">
        <v>267</v>
      </c>
      <c r="D6" s="1">
        <f t="shared" si="0"/>
        <v>7.6504629629629631E-3</v>
      </c>
    </row>
    <row r="7" spans="1:4" x14ac:dyDescent="0.25">
      <c r="A7" t="s">
        <v>175</v>
      </c>
      <c r="B7" s="2">
        <v>2.2453703703703702E-3</v>
      </c>
      <c r="C7" t="s">
        <v>267</v>
      </c>
      <c r="D7" s="1">
        <f t="shared" si="0"/>
        <v>2.2453703703703702E-3</v>
      </c>
    </row>
    <row r="8" spans="1:4" x14ac:dyDescent="0.25">
      <c r="A8" t="s">
        <v>176</v>
      </c>
      <c r="B8" s="2">
        <v>6.5856481481481469E-3</v>
      </c>
      <c r="C8" t="s">
        <v>267</v>
      </c>
      <c r="D8" s="1">
        <f t="shared" si="0"/>
        <v>6.5856481481481469E-3</v>
      </c>
    </row>
    <row r="9" spans="1:4" x14ac:dyDescent="0.25">
      <c r="A9" t="s">
        <v>177</v>
      </c>
      <c r="B9" s="2">
        <v>4.3749999999999995E-3</v>
      </c>
      <c r="C9" t="s">
        <v>267</v>
      </c>
      <c r="D9" s="1">
        <f t="shared" si="0"/>
        <v>4.3749999999999995E-3</v>
      </c>
    </row>
    <row r="10" spans="1:4" x14ac:dyDescent="0.25">
      <c r="A10" s="7" t="s">
        <v>50</v>
      </c>
      <c r="B10" s="4">
        <f>SUM(B2:B9)</f>
        <v>4.3900462962962954E-2</v>
      </c>
      <c r="C10" s="19">
        <f>B10-SUM(D2:D9)</f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0F10-D63B-43E4-B0FD-EC9CFD7D9B37}">
  <sheetPr>
    <tabColor rgb="FF92D050"/>
  </sheetPr>
  <dimension ref="A1:D11"/>
  <sheetViews>
    <sheetView workbookViewId="0">
      <selection activeCell="D1" sqref="D1:D1048576"/>
    </sheetView>
  </sheetViews>
  <sheetFormatPr defaultRowHeight="15" x14ac:dyDescent="0.25"/>
  <cols>
    <col min="1" max="1" width="21.42578125" bestFit="1" customWidth="1"/>
    <col min="4" max="4" width="0" hidden="1" customWidth="1"/>
  </cols>
  <sheetData>
    <row r="1" spans="1:4" x14ac:dyDescent="0.25">
      <c r="A1" s="23" t="s">
        <v>178</v>
      </c>
      <c r="B1" s="23"/>
      <c r="C1" t="s">
        <v>268</v>
      </c>
    </row>
    <row r="2" spans="1:4" x14ac:dyDescent="0.25">
      <c r="A2" t="s">
        <v>179</v>
      </c>
      <c r="B2" s="2">
        <v>5.1041666666666666E-3</v>
      </c>
      <c r="C2" t="s">
        <v>267</v>
      </c>
      <c r="D2" s="1">
        <f>IF(C2="Ok",B2,0)</f>
        <v>5.1041666666666666E-3</v>
      </c>
    </row>
    <row r="3" spans="1:4" x14ac:dyDescent="0.25">
      <c r="A3" t="s">
        <v>180</v>
      </c>
      <c r="B3" s="2">
        <v>9.5023148148148159E-3</v>
      </c>
      <c r="C3" t="s">
        <v>267</v>
      </c>
      <c r="D3" s="1">
        <f t="shared" ref="D3:D10" si="0">IF(C3="Ok",B3,0)</f>
        <v>9.5023148148148159E-3</v>
      </c>
    </row>
    <row r="4" spans="1:4" x14ac:dyDescent="0.25">
      <c r="A4" t="s">
        <v>181</v>
      </c>
      <c r="B4" s="2">
        <v>6.0648148148148145E-3</v>
      </c>
      <c r="C4" t="s">
        <v>267</v>
      </c>
      <c r="D4" s="1">
        <f t="shared" si="0"/>
        <v>6.0648148148148145E-3</v>
      </c>
    </row>
    <row r="5" spans="1:4" x14ac:dyDescent="0.25">
      <c r="A5" t="s">
        <v>182</v>
      </c>
      <c r="B5" s="2">
        <v>7.083333333333333E-3</v>
      </c>
      <c r="C5" t="s">
        <v>267</v>
      </c>
      <c r="D5" s="1">
        <f t="shared" si="0"/>
        <v>7.083333333333333E-3</v>
      </c>
    </row>
    <row r="6" spans="1:4" x14ac:dyDescent="0.25">
      <c r="A6" t="s">
        <v>183</v>
      </c>
      <c r="B6" s="2">
        <v>4.6874999999999998E-3</v>
      </c>
      <c r="C6" t="s">
        <v>267</v>
      </c>
      <c r="D6" s="1">
        <f t="shared" si="0"/>
        <v>4.6874999999999998E-3</v>
      </c>
    </row>
    <row r="7" spans="1:4" x14ac:dyDescent="0.25">
      <c r="A7" t="s">
        <v>184</v>
      </c>
      <c r="B7" s="2">
        <v>7.2800925925925915E-3</v>
      </c>
      <c r="C7" t="s">
        <v>267</v>
      </c>
      <c r="D7" s="1">
        <f t="shared" si="0"/>
        <v>7.2800925925925915E-3</v>
      </c>
    </row>
    <row r="8" spans="1:4" x14ac:dyDescent="0.25">
      <c r="A8" t="s">
        <v>185</v>
      </c>
      <c r="B8" s="2">
        <v>4.9768518518518521E-3</v>
      </c>
      <c r="C8" t="s">
        <v>267</v>
      </c>
      <c r="D8" s="1">
        <f t="shared" si="0"/>
        <v>4.9768518518518521E-3</v>
      </c>
    </row>
    <row r="9" spans="1:4" x14ac:dyDescent="0.25">
      <c r="A9" t="s">
        <v>139</v>
      </c>
      <c r="B9" s="2">
        <v>9.7569444444444448E-3</v>
      </c>
      <c r="C9" t="s">
        <v>267</v>
      </c>
      <c r="D9" s="1">
        <f t="shared" si="0"/>
        <v>9.7569444444444448E-3</v>
      </c>
    </row>
    <row r="10" spans="1:4" x14ac:dyDescent="0.25">
      <c r="A10" t="s">
        <v>186</v>
      </c>
      <c r="B10" s="2">
        <v>2.6863425925925926E-2</v>
      </c>
      <c r="C10" t="s">
        <v>267</v>
      </c>
      <c r="D10" s="1">
        <f t="shared" si="0"/>
        <v>2.6863425925925926E-2</v>
      </c>
    </row>
    <row r="11" spans="1:4" x14ac:dyDescent="0.25">
      <c r="A11" s="7" t="s">
        <v>50</v>
      </c>
      <c r="B11" s="4">
        <f>SUM(B2:B10)</f>
        <v>8.1319444444444444E-2</v>
      </c>
      <c r="C11" s="19">
        <f>B11-SUM(D2:D10)</f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A674-2524-45CD-855F-F8D4A925C9A2}">
  <sheetPr>
    <tabColor rgb="FF92D050"/>
  </sheetPr>
  <dimension ref="A1:D10"/>
  <sheetViews>
    <sheetView workbookViewId="0">
      <selection activeCell="D1" sqref="D1:D1048576"/>
    </sheetView>
  </sheetViews>
  <sheetFormatPr defaultRowHeight="15" x14ac:dyDescent="0.25"/>
  <cols>
    <col min="1" max="1" width="27.28515625" bestFit="1" customWidth="1"/>
    <col min="4" max="4" width="0" hidden="1" customWidth="1"/>
  </cols>
  <sheetData>
    <row r="1" spans="1:4" x14ac:dyDescent="0.25">
      <c r="A1" s="23" t="s">
        <v>187</v>
      </c>
      <c r="B1" s="23"/>
      <c r="C1" t="s">
        <v>268</v>
      </c>
    </row>
    <row r="2" spans="1:4" x14ac:dyDescent="0.25">
      <c r="A2" t="s">
        <v>188</v>
      </c>
      <c r="B2" s="2">
        <v>1.3206018518518518E-2</v>
      </c>
      <c r="C2" t="s">
        <v>267</v>
      </c>
      <c r="D2" s="1">
        <f>IF(C2="Ok",B2,0)</f>
        <v>1.3206018518518518E-2</v>
      </c>
    </row>
    <row r="3" spans="1:4" x14ac:dyDescent="0.25">
      <c r="A3" t="s">
        <v>189</v>
      </c>
      <c r="B3" s="2">
        <v>3.3333333333333335E-3</v>
      </c>
      <c r="C3" t="s">
        <v>267</v>
      </c>
      <c r="D3" s="1">
        <f t="shared" ref="D3:D9" si="0">IF(C3="Ok",B3,0)</f>
        <v>3.3333333333333335E-3</v>
      </c>
    </row>
    <row r="4" spans="1:4" x14ac:dyDescent="0.25">
      <c r="A4" t="s">
        <v>190</v>
      </c>
      <c r="B4" s="2">
        <v>5.0694444444444441E-3</v>
      </c>
      <c r="C4" t="s">
        <v>267</v>
      </c>
      <c r="D4" s="1">
        <f t="shared" si="0"/>
        <v>5.0694444444444441E-3</v>
      </c>
    </row>
    <row r="5" spans="1:4" x14ac:dyDescent="0.25">
      <c r="A5" t="s">
        <v>191</v>
      </c>
      <c r="B5" s="2">
        <v>4.1203703703703706E-3</v>
      </c>
      <c r="C5" t="s">
        <v>267</v>
      </c>
      <c r="D5" s="1">
        <f t="shared" si="0"/>
        <v>4.1203703703703706E-3</v>
      </c>
    </row>
    <row r="6" spans="1:4" x14ac:dyDescent="0.25">
      <c r="A6" t="s">
        <v>192</v>
      </c>
      <c r="B6" s="2">
        <v>5.6828703703703702E-3</v>
      </c>
      <c r="C6" t="s">
        <v>267</v>
      </c>
      <c r="D6" s="1">
        <f t="shared" si="0"/>
        <v>5.6828703703703702E-3</v>
      </c>
    </row>
    <row r="7" spans="1:4" x14ac:dyDescent="0.25">
      <c r="A7" t="s">
        <v>193</v>
      </c>
      <c r="B7" s="2">
        <v>8.6921296296296312E-3</v>
      </c>
      <c r="C7" t="s">
        <v>267</v>
      </c>
      <c r="D7" s="1">
        <f t="shared" si="0"/>
        <v>8.6921296296296312E-3</v>
      </c>
    </row>
    <row r="8" spans="1:4" x14ac:dyDescent="0.25">
      <c r="A8" t="s">
        <v>194</v>
      </c>
      <c r="B8" s="2">
        <v>3.4953703703703705E-3</v>
      </c>
      <c r="C8" t="s">
        <v>267</v>
      </c>
      <c r="D8" s="1">
        <f t="shared" si="0"/>
        <v>3.4953703703703705E-3</v>
      </c>
    </row>
    <row r="9" spans="1:4" x14ac:dyDescent="0.25">
      <c r="A9" t="s">
        <v>195</v>
      </c>
      <c r="B9" s="2">
        <v>1.6782407407407409E-2</v>
      </c>
      <c r="C9" t="s">
        <v>267</v>
      </c>
      <c r="D9" s="1">
        <f t="shared" si="0"/>
        <v>1.6782407407407409E-2</v>
      </c>
    </row>
    <row r="10" spans="1:4" x14ac:dyDescent="0.25">
      <c r="A10" s="7" t="s">
        <v>50</v>
      </c>
      <c r="B10" s="4">
        <f>SUM(B2:B9)</f>
        <v>6.0381944444444446E-2</v>
      </c>
      <c r="C10" s="19">
        <f>B10-SUM(D2:D9)</f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569D-CE30-4B1F-82F0-752E495E0A57}">
  <sheetPr>
    <tabColor rgb="FF92D050"/>
  </sheetPr>
  <dimension ref="A1:D15"/>
  <sheetViews>
    <sheetView workbookViewId="0">
      <selection activeCell="D1" sqref="D1:D1048576"/>
    </sheetView>
  </sheetViews>
  <sheetFormatPr defaultRowHeight="15" x14ac:dyDescent="0.25"/>
  <cols>
    <col min="1" max="1" width="30.85546875" bestFit="1" customWidth="1"/>
    <col min="4" max="4" width="0" hidden="1" customWidth="1"/>
  </cols>
  <sheetData>
    <row r="1" spans="1:4" x14ac:dyDescent="0.25">
      <c r="A1" s="23" t="s">
        <v>129</v>
      </c>
      <c r="B1" s="23"/>
      <c r="C1" t="s">
        <v>268</v>
      </c>
    </row>
    <row r="2" spans="1:4" x14ac:dyDescent="0.25">
      <c r="A2" t="s">
        <v>130</v>
      </c>
      <c r="B2" s="2">
        <v>5.6481481481481478E-3</v>
      </c>
      <c r="C2" t="s">
        <v>267</v>
      </c>
      <c r="D2" s="1">
        <f>IF(C2="Ok",B2,0)</f>
        <v>5.6481481481481478E-3</v>
      </c>
    </row>
    <row r="3" spans="1:4" x14ac:dyDescent="0.25">
      <c r="A3" t="s">
        <v>131</v>
      </c>
      <c r="B3" s="2">
        <v>1.0185185185185184E-2</v>
      </c>
      <c r="C3" t="s">
        <v>267</v>
      </c>
      <c r="D3" s="1">
        <f t="shared" ref="D3:D14" si="0">IF(C3="Ok",B3,0)</f>
        <v>1.0185185185185184E-2</v>
      </c>
    </row>
    <row r="4" spans="1:4" x14ac:dyDescent="0.25">
      <c r="A4" t="s">
        <v>132</v>
      </c>
      <c r="B4" s="2">
        <v>1.1886574074074075E-2</v>
      </c>
      <c r="C4" t="s">
        <v>267</v>
      </c>
      <c r="D4" s="1">
        <f t="shared" si="0"/>
        <v>1.1886574074074075E-2</v>
      </c>
    </row>
    <row r="5" spans="1:4" x14ac:dyDescent="0.25">
      <c r="A5" t="s">
        <v>133</v>
      </c>
      <c r="B5" s="2">
        <v>1.9444444444444442E-3</v>
      </c>
      <c r="C5" t="s">
        <v>267</v>
      </c>
      <c r="D5" s="1">
        <f t="shared" si="0"/>
        <v>1.9444444444444442E-3</v>
      </c>
    </row>
    <row r="6" spans="1:4" x14ac:dyDescent="0.25">
      <c r="A6" t="s">
        <v>134</v>
      </c>
      <c r="B6" s="2">
        <v>2.4074074074074076E-3</v>
      </c>
      <c r="C6" t="s">
        <v>267</v>
      </c>
      <c r="D6" s="1">
        <f t="shared" si="0"/>
        <v>2.4074074074074076E-3</v>
      </c>
    </row>
    <row r="7" spans="1:4" x14ac:dyDescent="0.25">
      <c r="A7" t="s">
        <v>135</v>
      </c>
      <c r="B7" s="2">
        <v>4.8032407407407407E-3</v>
      </c>
      <c r="C7" t="s">
        <v>267</v>
      </c>
      <c r="D7" s="1">
        <f t="shared" si="0"/>
        <v>4.8032407407407407E-3</v>
      </c>
    </row>
    <row r="8" spans="1:4" x14ac:dyDescent="0.25">
      <c r="A8" t="s">
        <v>136</v>
      </c>
      <c r="B8" s="2">
        <v>3.3217592592592591E-3</v>
      </c>
      <c r="C8" t="s">
        <v>267</v>
      </c>
      <c r="D8" s="1">
        <f t="shared" si="0"/>
        <v>3.3217592592592591E-3</v>
      </c>
    </row>
    <row r="9" spans="1:4" x14ac:dyDescent="0.25">
      <c r="A9" t="s">
        <v>137</v>
      </c>
      <c r="B9" s="2">
        <v>5.9606481481481489E-3</v>
      </c>
      <c r="C9" t="s">
        <v>267</v>
      </c>
      <c r="D9" s="1">
        <f t="shared" si="0"/>
        <v>5.9606481481481489E-3</v>
      </c>
    </row>
    <row r="10" spans="1:4" x14ac:dyDescent="0.25">
      <c r="A10" t="s">
        <v>138</v>
      </c>
      <c r="B10" s="2">
        <v>2.9050925925925928E-3</v>
      </c>
      <c r="C10" t="s">
        <v>267</v>
      </c>
      <c r="D10" s="1">
        <f t="shared" si="0"/>
        <v>2.9050925925925928E-3</v>
      </c>
    </row>
    <row r="11" spans="1:4" x14ac:dyDescent="0.25">
      <c r="A11" t="s">
        <v>139</v>
      </c>
      <c r="B11" s="2">
        <v>7.2569444444444443E-3</v>
      </c>
      <c r="C11" t="s">
        <v>267</v>
      </c>
      <c r="D11" s="1">
        <f t="shared" si="0"/>
        <v>7.2569444444444443E-3</v>
      </c>
    </row>
    <row r="12" spans="1:4" x14ac:dyDescent="0.25">
      <c r="A12" t="s">
        <v>140</v>
      </c>
      <c r="B12" s="1">
        <v>3.8888888888888883E-3</v>
      </c>
      <c r="C12" t="s">
        <v>267</v>
      </c>
      <c r="D12" s="1">
        <f t="shared" si="0"/>
        <v>3.8888888888888883E-3</v>
      </c>
    </row>
    <row r="13" spans="1:4" x14ac:dyDescent="0.25">
      <c r="A13" t="s">
        <v>141</v>
      </c>
      <c r="B13" s="2">
        <v>5.6712962962962958E-3</v>
      </c>
      <c r="C13" t="s">
        <v>267</v>
      </c>
      <c r="D13" s="1">
        <f t="shared" si="0"/>
        <v>5.6712962962962958E-3</v>
      </c>
    </row>
    <row r="14" spans="1:4" x14ac:dyDescent="0.25">
      <c r="A14" t="s">
        <v>142</v>
      </c>
      <c r="B14" s="2">
        <v>4.3055555555555555E-3</v>
      </c>
      <c r="C14" t="s">
        <v>267</v>
      </c>
      <c r="D14" s="1">
        <f t="shared" si="0"/>
        <v>4.3055555555555555E-3</v>
      </c>
    </row>
    <row r="15" spans="1:4" x14ac:dyDescent="0.25">
      <c r="A15" s="7" t="s">
        <v>50</v>
      </c>
      <c r="B15" s="4">
        <f>SUM(B2:B14)</f>
        <v>7.0185185185185184E-2</v>
      </c>
      <c r="C15" s="19">
        <f>B15-SUM(D2:D14)</f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EC62-46D5-42EE-B262-56012513F25F}">
  <sheetPr>
    <tabColor rgb="FF92D050"/>
  </sheetPr>
  <dimension ref="A1:D15"/>
  <sheetViews>
    <sheetView workbookViewId="0">
      <selection activeCell="D1" sqref="D1:D1048576"/>
    </sheetView>
  </sheetViews>
  <sheetFormatPr defaultRowHeight="15" x14ac:dyDescent="0.25"/>
  <cols>
    <col min="1" max="1" width="47.7109375" bestFit="1" customWidth="1"/>
    <col min="4" max="4" width="9" hidden="1" customWidth="1"/>
  </cols>
  <sheetData>
    <row r="1" spans="1:4" x14ac:dyDescent="0.25">
      <c r="A1" s="23" t="s">
        <v>115</v>
      </c>
      <c r="B1" s="23"/>
      <c r="C1" t="s">
        <v>268</v>
      </c>
    </row>
    <row r="2" spans="1:4" x14ac:dyDescent="0.25">
      <c r="A2" t="s">
        <v>116</v>
      </c>
      <c r="B2" s="2">
        <v>6.6435185185185182E-3</v>
      </c>
      <c r="C2" t="s">
        <v>267</v>
      </c>
      <c r="D2" s="1">
        <f>IF(C2="Ok",B2,0)</f>
        <v>6.6435185185185182E-3</v>
      </c>
    </row>
    <row r="3" spans="1:4" x14ac:dyDescent="0.25">
      <c r="A3" t="s">
        <v>117</v>
      </c>
      <c r="B3" s="2">
        <v>8.3449074074074085E-3</v>
      </c>
      <c r="C3" t="s">
        <v>267</v>
      </c>
      <c r="D3" s="1">
        <f t="shared" ref="D3:D14" si="0">IF(C3="Ok",B3,0)</f>
        <v>8.3449074074074085E-3</v>
      </c>
    </row>
    <row r="4" spans="1:4" x14ac:dyDescent="0.25">
      <c r="A4" t="s">
        <v>118</v>
      </c>
      <c r="B4" s="2">
        <v>1.2499999999999999E-2</v>
      </c>
      <c r="C4" t="s">
        <v>267</v>
      </c>
      <c r="D4" s="1">
        <f t="shared" si="0"/>
        <v>1.2499999999999999E-2</v>
      </c>
    </row>
    <row r="5" spans="1:4" x14ac:dyDescent="0.25">
      <c r="A5" t="s">
        <v>119</v>
      </c>
      <c r="B5" s="2">
        <v>1.045138888888889E-2</v>
      </c>
      <c r="C5" t="s">
        <v>267</v>
      </c>
      <c r="D5" s="1">
        <f t="shared" si="0"/>
        <v>1.045138888888889E-2</v>
      </c>
    </row>
    <row r="6" spans="1:4" x14ac:dyDescent="0.25">
      <c r="A6" t="s">
        <v>120</v>
      </c>
      <c r="B6" s="2">
        <v>5.2199074074074066E-3</v>
      </c>
      <c r="C6" t="s">
        <v>267</v>
      </c>
      <c r="D6" s="1">
        <f t="shared" si="0"/>
        <v>5.2199074074074066E-3</v>
      </c>
    </row>
    <row r="7" spans="1:4" x14ac:dyDescent="0.25">
      <c r="A7" t="s">
        <v>121</v>
      </c>
      <c r="B7" s="2">
        <v>2.8472222222222219E-3</v>
      </c>
      <c r="C7" t="s">
        <v>267</v>
      </c>
      <c r="D7" s="1">
        <f t="shared" si="0"/>
        <v>2.8472222222222219E-3</v>
      </c>
    </row>
    <row r="8" spans="1:4" x14ac:dyDescent="0.25">
      <c r="A8" t="s">
        <v>122</v>
      </c>
      <c r="B8" s="2">
        <v>1.0127314814814815E-2</v>
      </c>
      <c r="C8" t="s">
        <v>267</v>
      </c>
      <c r="D8" s="1">
        <f t="shared" si="0"/>
        <v>1.0127314814814815E-2</v>
      </c>
    </row>
    <row r="9" spans="1:4" x14ac:dyDescent="0.25">
      <c r="A9" t="s">
        <v>123</v>
      </c>
      <c r="B9" s="2">
        <v>3.1828703703703702E-3</v>
      </c>
      <c r="C9" t="s">
        <v>267</v>
      </c>
      <c r="D9" s="1">
        <f t="shared" si="0"/>
        <v>3.1828703703703702E-3</v>
      </c>
    </row>
    <row r="10" spans="1:4" x14ac:dyDescent="0.25">
      <c r="A10" t="s">
        <v>124</v>
      </c>
      <c r="B10" s="2">
        <v>6.4467592592592597E-3</v>
      </c>
      <c r="C10" t="s">
        <v>267</v>
      </c>
      <c r="D10" s="1">
        <f t="shared" si="0"/>
        <v>6.4467592592592597E-3</v>
      </c>
    </row>
    <row r="11" spans="1:4" x14ac:dyDescent="0.25">
      <c r="A11" t="s">
        <v>125</v>
      </c>
      <c r="B11" s="2">
        <v>4.155092592592593E-3</v>
      </c>
      <c r="C11" t="s">
        <v>267</v>
      </c>
      <c r="D11" s="1">
        <f t="shared" si="0"/>
        <v>4.155092592592593E-3</v>
      </c>
    </row>
    <row r="12" spans="1:4" x14ac:dyDescent="0.25">
      <c r="A12" t="s">
        <v>126</v>
      </c>
      <c r="B12" s="2">
        <v>2.4652777777777776E-3</v>
      </c>
      <c r="C12" t="s">
        <v>267</v>
      </c>
      <c r="D12" s="1">
        <f t="shared" si="0"/>
        <v>2.4652777777777776E-3</v>
      </c>
    </row>
    <row r="13" spans="1:4" x14ac:dyDescent="0.25">
      <c r="A13" t="s">
        <v>127</v>
      </c>
      <c r="B13" s="2">
        <v>5.0115740740740737E-3</v>
      </c>
      <c r="C13" t="s">
        <v>267</v>
      </c>
      <c r="D13" s="1">
        <f t="shared" si="0"/>
        <v>5.0115740740740737E-3</v>
      </c>
    </row>
    <row r="14" spans="1:4" x14ac:dyDescent="0.25">
      <c r="A14" t="s">
        <v>128</v>
      </c>
      <c r="B14" s="2">
        <v>9.2013888888888892E-3</v>
      </c>
      <c r="C14" t="s">
        <v>267</v>
      </c>
      <c r="D14" s="1">
        <f t="shared" si="0"/>
        <v>9.2013888888888892E-3</v>
      </c>
    </row>
    <row r="15" spans="1:4" x14ac:dyDescent="0.25">
      <c r="A15" s="7" t="s">
        <v>50</v>
      </c>
      <c r="B15" s="8">
        <f>SUM(B2:B14)</f>
        <v>8.6597222222222214E-2</v>
      </c>
      <c r="C15" s="19">
        <f>B15-SUM(D2:D14)</f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EB86-6763-46C2-ACA3-C34BB575532B}">
  <sheetPr>
    <tabColor rgb="FF92D050"/>
  </sheetPr>
  <dimension ref="A1:D29"/>
  <sheetViews>
    <sheetView workbookViewId="0">
      <selection activeCell="C27" sqref="C27"/>
    </sheetView>
  </sheetViews>
  <sheetFormatPr defaultRowHeight="15" x14ac:dyDescent="0.25"/>
  <cols>
    <col min="1" max="1" width="44" bestFit="1" customWidth="1"/>
    <col min="3" max="3" width="8.140625" bestFit="1" customWidth="1"/>
    <col min="4" max="4" width="8.140625" hidden="1" customWidth="1"/>
  </cols>
  <sheetData>
    <row r="1" spans="1:4" x14ac:dyDescent="0.25">
      <c r="A1" s="23" t="s">
        <v>7</v>
      </c>
      <c r="B1" s="23"/>
    </row>
    <row r="2" spans="1:4" x14ac:dyDescent="0.25">
      <c r="A2" t="s">
        <v>87</v>
      </c>
      <c r="B2" s="1">
        <v>2.2800925925925927E-3</v>
      </c>
      <c r="C2" t="s">
        <v>267</v>
      </c>
      <c r="D2" s="1">
        <f>IF(C2="Ok",B2,0)</f>
        <v>2.2800925925925927E-3</v>
      </c>
    </row>
    <row r="3" spans="1:4" x14ac:dyDescent="0.25">
      <c r="A3" t="s">
        <v>88</v>
      </c>
      <c r="B3" s="1">
        <v>4.5254629629629629E-3</v>
      </c>
      <c r="C3" t="s">
        <v>267</v>
      </c>
      <c r="D3" s="1">
        <f t="shared" ref="D3:D25" si="0">IF(C3="Ok",B3,0)</f>
        <v>4.5254629629629629E-3</v>
      </c>
    </row>
    <row r="4" spans="1:4" x14ac:dyDescent="0.25">
      <c r="A4" t="s">
        <v>89</v>
      </c>
      <c r="B4" s="1">
        <v>7.743055555555556E-3</v>
      </c>
      <c r="C4" t="s">
        <v>267</v>
      </c>
      <c r="D4" s="1">
        <f t="shared" si="0"/>
        <v>7.743055555555556E-3</v>
      </c>
    </row>
    <row r="5" spans="1:4" x14ac:dyDescent="0.25">
      <c r="A5" t="s">
        <v>90</v>
      </c>
      <c r="B5" s="1">
        <v>4.2129629629629626E-3</v>
      </c>
      <c r="C5" t="s">
        <v>267</v>
      </c>
      <c r="D5" s="1">
        <f t="shared" si="0"/>
        <v>4.2129629629629626E-3</v>
      </c>
    </row>
    <row r="6" spans="1:4" x14ac:dyDescent="0.25">
      <c r="A6" t="s">
        <v>91</v>
      </c>
      <c r="B6" s="1">
        <v>7.2337962962962963E-3</v>
      </c>
      <c r="C6" t="s">
        <v>267</v>
      </c>
      <c r="D6" s="1">
        <f t="shared" si="0"/>
        <v>7.2337962962962963E-3</v>
      </c>
    </row>
    <row r="7" spans="1:4" x14ac:dyDescent="0.25">
      <c r="A7" t="s">
        <v>92</v>
      </c>
      <c r="B7" s="1">
        <v>1.1608796296296296E-2</v>
      </c>
      <c r="C7" t="s">
        <v>267</v>
      </c>
      <c r="D7" s="1">
        <f t="shared" si="0"/>
        <v>1.1608796296296296E-2</v>
      </c>
    </row>
    <row r="8" spans="1:4" x14ac:dyDescent="0.25">
      <c r="A8" t="s">
        <v>93</v>
      </c>
      <c r="B8" s="1">
        <v>3.8541666666666668E-3</v>
      </c>
      <c r="C8" t="s">
        <v>267</v>
      </c>
      <c r="D8" s="1">
        <f>IF(C8="Ok",B8,0)</f>
        <v>3.8541666666666668E-3</v>
      </c>
    </row>
    <row r="9" spans="1:4" x14ac:dyDescent="0.25">
      <c r="A9" t="s">
        <v>94</v>
      </c>
      <c r="B9" s="1">
        <v>4.3287037037037035E-3</v>
      </c>
      <c r="C9" t="s">
        <v>267</v>
      </c>
      <c r="D9" s="1">
        <f t="shared" si="0"/>
        <v>4.3287037037037035E-3</v>
      </c>
    </row>
    <row r="10" spans="1:4" x14ac:dyDescent="0.25">
      <c r="A10" t="s">
        <v>95</v>
      </c>
      <c r="B10" s="1">
        <v>5.347222222222222E-3</v>
      </c>
      <c r="C10" t="s">
        <v>267</v>
      </c>
      <c r="D10" s="1">
        <f t="shared" si="0"/>
        <v>5.347222222222222E-3</v>
      </c>
    </row>
    <row r="11" spans="1:4" x14ac:dyDescent="0.25">
      <c r="A11" t="s">
        <v>96</v>
      </c>
      <c r="B11" s="1">
        <v>5.5902777777777782E-3</v>
      </c>
      <c r="C11" t="s">
        <v>267</v>
      </c>
      <c r="D11" s="1">
        <f t="shared" si="0"/>
        <v>5.5902777777777782E-3</v>
      </c>
    </row>
    <row r="12" spans="1:4" x14ac:dyDescent="0.25">
      <c r="A12" t="s">
        <v>97</v>
      </c>
      <c r="B12" s="1">
        <v>7.3263888888888892E-3</v>
      </c>
      <c r="C12" t="s">
        <v>267</v>
      </c>
      <c r="D12" s="1">
        <f t="shared" si="0"/>
        <v>7.3263888888888892E-3</v>
      </c>
    </row>
    <row r="13" spans="1:4" x14ac:dyDescent="0.25">
      <c r="A13" t="s">
        <v>98</v>
      </c>
      <c r="B13" s="1">
        <v>3.7847222222222223E-3</v>
      </c>
      <c r="C13" t="s">
        <v>267</v>
      </c>
      <c r="D13" s="1">
        <f t="shared" si="0"/>
        <v>3.7847222222222223E-3</v>
      </c>
    </row>
    <row r="14" spans="1:4" x14ac:dyDescent="0.25">
      <c r="A14" t="s">
        <v>99</v>
      </c>
      <c r="B14" s="1">
        <v>7.1527777777777787E-3</v>
      </c>
      <c r="C14" t="s">
        <v>267</v>
      </c>
      <c r="D14" s="1">
        <f t="shared" si="0"/>
        <v>7.1527777777777787E-3</v>
      </c>
    </row>
    <row r="15" spans="1:4" x14ac:dyDescent="0.25">
      <c r="A15" t="s">
        <v>100</v>
      </c>
      <c r="B15" s="1">
        <v>1.2581018518518519E-2</v>
      </c>
      <c r="C15" t="s">
        <v>267</v>
      </c>
      <c r="D15" s="1">
        <f t="shared" si="0"/>
        <v>1.2581018518518519E-2</v>
      </c>
    </row>
    <row r="16" spans="1:4" x14ac:dyDescent="0.25">
      <c r="A16" t="s">
        <v>101</v>
      </c>
      <c r="B16" s="1">
        <v>8.5763888888888886E-3</v>
      </c>
      <c r="C16" t="s">
        <v>267</v>
      </c>
      <c r="D16" s="1">
        <f t="shared" si="0"/>
        <v>8.5763888888888886E-3</v>
      </c>
    </row>
    <row r="17" spans="1:4" x14ac:dyDescent="0.25">
      <c r="A17" t="s">
        <v>102</v>
      </c>
      <c r="B17" s="1">
        <v>1.7939814814814815E-3</v>
      </c>
      <c r="C17" t="s">
        <v>267</v>
      </c>
      <c r="D17" s="1">
        <f t="shared" si="0"/>
        <v>1.7939814814814815E-3</v>
      </c>
    </row>
    <row r="18" spans="1:4" x14ac:dyDescent="0.25">
      <c r="A18" t="s">
        <v>103</v>
      </c>
      <c r="B18" s="1">
        <v>1.1921296296296298E-2</v>
      </c>
      <c r="C18" t="s">
        <v>267</v>
      </c>
      <c r="D18" s="1">
        <f t="shared" si="0"/>
        <v>1.1921296296296298E-2</v>
      </c>
    </row>
    <row r="19" spans="1:4" x14ac:dyDescent="0.25">
      <c r="A19" t="s">
        <v>104</v>
      </c>
      <c r="B19" s="1">
        <v>2.0335648148148148E-2</v>
      </c>
      <c r="C19" t="s">
        <v>267</v>
      </c>
      <c r="D19" s="1">
        <f t="shared" si="0"/>
        <v>2.0335648148148148E-2</v>
      </c>
    </row>
    <row r="20" spans="1:4" x14ac:dyDescent="0.25">
      <c r="A20" t="s">
        <v>105</v>
      </c>
      <c r="B20" s="2">
        <v>8.4837962962962966E-3</v>
      </c>
      <c r="C20" t="s">
        <v>267</v>
      </c>
      <c r="D20" s="1">
        <f t="shared" si="0"/>
        <v>8.4837962962962966E-3</v>
      </c>
    </row>
    <row r="21" spans="1:4" x14ac:dyDescent="0.25">
      <c r="A21" t="s">
        <v>106</v>
      </c>
      <c r="B21" s="2">
        <v>1.1608796296296296E-2</v>
      </c>
      <c r="C21" t="s">
        <v>267</v>
      </c>
      <c r="D21" s="1">
        <f t="shared" si="0"/>
        <v>1.1608796296296296E-2</v>
      </c>
    </row>
    <row r="22" spans="1:4" x14ac:dyDescent="0.25">
      <c r="A22" t="s">
        <v>107</v>
      </c>
      <c r="B22" s="2">
        <v>8.8657407407407417E-3</v>
      </c>
      <c r="C22" t="s">
        <v>267</v>
      </c>
      <c r="D22" s="1">
        <f t="shared" si="0"/>
        <v>8.8657407407407417E-3</v>
      </c>
    </row>
    <row r="23" spans="1:4" x14ac:dyDescent="0.25">
      <c r="A23" t="s">
        <v>108</v>
      </c>
      <c r="B23" s="2">
        <v>3.5763888888888894E-3</v>
      </c>
      <c r="C23" t="s">
        <v>267</v>
      </c>
      <c r="D23" s="1">
        <f t="shared" si="0"/>
        <v>3.5763888888888894E-3</v>
      </c>
    </row>
    <row r="24" spans="1:4" x14ac:dyDescent="0.25">
      <c r="A24" t="s">
        <v>109</v>
      </c>
      <c r="B24" s="2">
        <v>7.905092592592592E-3</v>
      </c>
      <c r="C24" t="s">
        <v>267</v>
      </c>
      <c r="D24" s="1">
        <f t="shared" si="0"/>
        <v>7.905092592592592E-3</v>
      </c>
    </row>
    <row r="25" spans="1:4" x14ac:dyDescent="0.25">
      <c r="A25" t="s">
        <v>110</v>
      </c>
      <c r="B25" s="2">
        <v>1.5381944444444443E-2</v>
      </c>
      <c r="C25" t="s">
        <v>267</v>
      </c>
      <c r="D25" s="1">
        <f t="shared" si="0"/>
        <v>1.5381944444444443E-2</v>
      </c>
    </row>
    <row r="26" spans="1:4" x14ac:dyDescent="0.25">
      <c r="A26" t="s">
        <v>111</v>
      </c>
      <c r="B26" s="2">
        <v>1.1805555555555555E-2</v>
      </c>
      <c r="C26" t="s">
        <v>267</v>
      </c>
      <c r="D26" s="1">
        <f>IF(C26="Ok",B26,0)</f>
        <v>1.1805555555555555E-2</v>
      </c>
    </row>
    <row r="27" spans="1:4" x14ac:dyDescent="0.25">
      <c r="A27" s="7" t="s">
        <v>50</v>
      </c>
      <c r="B27" s="3">
        <f>SUM(B2:B26)</f>
        <v>0.19782407407407404</v>
      </c>
      <c r="C27" s="1">
        <f>B27-SUM(D2:D26)</f>
        <v>0</v>
      </c>
    </row>
    <row r="28" spans="1:4" x14ac:dyDescent="0.25">
      <c r="C28" s="1"/>
    </row>
    <row r="29" spans="1:4" x14ac:dyDescent="0.25">
      <c r="C29" s="1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C3B4-6265-4BCC-BB4E-D3DF1B258568}">
  <sheetPr>
    <tabColor rgb="FF92D050"/>
  </sheetPr>
  <dimension ref="A1:F38"/>
  <sheetViews>
    <sheetView tabSelected="1" topLeftCell="A19" workbookViewId="0">
      <selection activeCell="C35" sqref="C35"/>
    </sheetView>
  </sheetViews>
  <sheetFormatPr defaultRowHeight="15" x14ac:dyDescent="0.25"/>
  <cols>
    <col min="1" max="1" width="49.5703125" bestFit="1" customWidth="1"/>
    <col min="4" max="4" width="0" hidden="1" customWidth="1"/>
    <col min="6" max="6" width="11.28515625" customWidth="1"/>
  </cols>
  <sheetData>
    <row r="1" spans="1:4" x14ac:dyDescent="0.25">
      <c r="A1" s="23" t="s">
        <v>8</v>
      </c>
      <c r="B1" s="23"/>
    </row>
    <row r="2" spans="1:4" x14ac:dyDescent="0.25">
      <c r="A2" s="1" t="s">
        <v>51</v>
      </c>
      <c r="B2" s="2">
        <v>9.8611111111111104E-3</v>
      </c>
      <c r="C2" t="s">
        <v>267</v>
      </c>
      <c r="D2" s="1">
        <f>IF(C2="Ok",B2,0)</f>
        <v>9.8611111111111104E-3</v>
      </c>
    </row>
    <row r="3" spans="1:4" x14ac:dyDescent="0.25">
      <c r="A3" s="1" t="s">
        <v>52</v>
      </c>
      <c r="B3" s="2">
        <v>1.9340277777777779E-2</v>
      </c>
      <c r="C3" t="s">
        <v>267</v>
      </c>
      <c r="D3" s="1">
        <f t="shared" ref="D3:D37" si="0">IF(C3="Ok",B3,0)</f>
        <v>1.9340277777777779E-2</v>
      </c>
    </row>
    <row r="4" spans="1:4" x14ac:dyDescent="0.25">
      <c r="A4" s="1" t="s">
        <v>53</v>
      </c>
      <c r="B4" s="2">
        <v>1.2337962962962962E-2</v>
      </c>
      <c r="C4" t="s">
        <v>267</v>
      </c>
      <c r="D4" s="1">
        <f t="shared" si="0"/>
        <v>1.2337962962962962E-2</v>
      </c>
    </row>
    <row r="5" spans="1:4" x14ac:dyDescent="0.25">
      <c r="A5" s="1" t="s">
        <v>54</v>
      </c>
      <c r="B5" s="2">
        <v>6.5393518518518517E-3</v>
      </c>
      <c r="C5" t="s">
        <v>267</v>
      </c>
      <c r="D5" s="1">
        <f t="shared" si="0"/>
        <v>6.5393518518518517E-3</v>
      </c>
    </row>
    <row r="6" spans="1:4" x14ac:dyDescent="0.25">
      <c r="A6" s="1" t="s">
        <v>55</v>
      </c>
      <c r="B6" s="2">
        <v>8.5300925925925926E-3</v>
      </c>
      <c r="C6" t="s">
        <v>267</v>
      </c>
      <c r="D6" s="1">
        <f t="shared" si="0"/>
        <v>8.5300925925925926E-3</v>
      </c>
    </row>
    <row r="7" spans="1:4" x14ac:dyDescent="0.25">
      <c r="A7" s="1" t="s">
        <v>56</v>
      </c>
      <c r="B7" s="2">
        <v>1.462962962962963E-2</v>
      </c>
      <c r="C7" t="s">
        <v>267</v>
      </c>
      <c r="D7" s="1">
        <f t="shared" si="0"/>
        <v>1.462962962962963E-2</v>
      </c>
    </row>
    <row r="8" spans="1:4" x14ac:dyDescent="0.25">
      <c r="A8" s="1" t="s">
        <v>57</v>
      </c>
      <c r="B8" s="2">
        <v>5.3240740740740748E-3</v>
      </c>
      <c r="C8" t="s">
        <v>267</v>
      </c>
      <c r="D8" s="1">
        <f t="shared" si="0"/>
        <v>5.3240740740740748E-3</v>
      </c>
    </row>
    <row r="9" spans="1:4" x14ac:dyDescent="0.25">
      <c r="A9" s="1" t="s">
        <v>58</v>
      </c>
      <c r="B9" s="2">
        <v>6.8981481481481489E-3</v>
      </c>
      <c r="C9" t="s">
        <v>267</v>
      </c>
      <c r="D9" s="1">
        <f t="shared" si="0"/>
        <v>6.8981481481481489E-3</v>
      </c>
    </row>
    <row r="10" spans="1:4" x14ac:dyDescent="0.25">
      <c r="A10" s="1" t="s">
        <v>59</v>
      </c>
      <c r="B10" s="2">
        <v>5.6597222222222222E-3</v>
      </c>
      <c r="C10" t="s">
        <v>267</v>
      </c>
      <c r="D10" s="1">
        <f t="shared" si="0"/>
        <v>5.6597222222222222E-3</v>
      </c>
    </row>
    <row r="11" spans="1:4" x14ac:dyDescent="0.25">
      <c r="A11" s="1" t="s">
        <v>60</v>
      </c>
      <c r="B11" s="2">
        <v>3.3726851851851855E-2</v>
      </c>
      <c r="C11" t="s">
        <v>267</v>
      </c>
      <c r="D11" s="1">
        <f t="shared" si="0"/>
        <v>3.3726851851851855E-2</v>
      </c>
    </row>
    <row r="12" spans="1:4" x14ac:dyDescent="0.25">
      <c r="A12" s="1" t="s">
        <v>61</v>
      </c>
      <c r="B12" s="2">
        <v>2.2916666666666667E-3</v>
      </c>
      <c r="C12" t="s">
        <v>267</v>
      </c>
      <c r="D12" s="1">
        <f t="shared" si="0"/>
        <v>2.2916666666666667E-3</v>
      </c>
    </row>
    <row r="13" spans="1:4" x14ac:dyDescent="0.25">
      <c r="A13" s="1" t="s">
        <v>62</v>
      </c>
      <c r="B13" s="2">
        <v>5.9953703703703697E-3</v>
      </c>
      <c r="C13" t="s">
        <v>267</v>
      </c>
      <c r="D13" s="1">
        <f t="shared" si="0"/>
        <v>5.9953703703703697E-3</v>
      </c>
    </row>
    <row r="14" spans="1:4" x14ac:dyDescent="0.25">
      <c r="A14" s="1" t="s">
        <v>63</v>
      </c>
      <c r="B14" s="2">
        <v>5.2870370370370373E-2</v>
      </c>
      <c r="C14" t="s">
        <v>267</v>
      </c>
      <c r="D14" s="1">
        <f t="shared" si="0"/>
        <v>5.2870370370370373E-2</v>
      </c>
    </row>
    <row r="15" spans="1:4" x14ac:dyDescent="0.25">
      <c r="A15" s="1" t="s">
        <v>64</v>
      </c>
      <c r="B15" s="1">
        <v>2.8935185185185188E-3</v>
      </c>
      <c r="C15" t="s">
        <v>267</v>
      </c>
      <c r="D15" s="1">
        <f t="shared" si="0"/>
        <v>2.8935185185185188E-3</v>
      </c>
    </row>
    <row r="16" spans="1:4" x14ac:dyDescent="0.25">
      <c r="A16" s="1" t="s">
        <v>65</v>
      </c>
      <c r="B16" s="2">
        <v>7.719907407407408E-3</v>
      </c>
      <c r="C16" t="s">
        <v>267</v>
      </c>
      <c r="D16" s="1">
        <f t="shared" si="0"/>
        <v>7.719907407407408E-3</v>
      </c>
    </row>
    <row r="17" spans="1:5" x14ac:dyDescent="0.25">
      <c r="A17" s="1" t="s">
        <v>66</v>
      </c>
      <c r="B17" s="2">
        <v>3.6076388888888887E-2</v>
      </c>
      <c r="C17" t="s">
        <v>267</v>
      </c>
      <c r="D17" s="1">
        <f t="shared" si="0"/>
        <v>3.6076388888888887E-2</v>
      </c>
    </row>
    <row r="18" spans="1:5" x14ac:dyDescent="0.25">
      <c r="A18" s="1" t="s">
        <v>67</v>
      </c>
      <c r="B18" s="2">
        <v>2.1643518518518518E-3</v>
      </c>
      <c r="C18" t="s">
        <v>267</v>
      </c>
      <c r="D18" s="1">
        <f t="shared" si="0"/>
        <v>2.1643518518518518E-3</v>
      </c>
    </row>
    <row r="19" spans="1:5" x14ac:dyDescent="0.25">
      <c r="A19" s="1" t="s">
        <v>68</v>
      </c>
      <c r="B19" s="2">
        <v>7.7546296296296304E-4</v>
      </c>
      <c r="C19" t="s">
        <v>267</v>
      </c>
      <c r="D19" s="1">
        <f t="shared" si="0"/>
        <v>7.7546296296296304E-4</v>
      </c>
    </row>
    <row r="20" spans="1:5" x14ac:dyDescent="0.25">
      <c r="A20" s="2" t="s">
        <v>69</v>
      </c>
      <c r="B20" s="2">
        <v>1.1701388888888891E-2</v>
      </c>
      <c r="C20" t="s">
        <v>267</v>
      </c>
      <c r="D20" s="1">
        <f t="shared" si="0"/>
        <v>1.1701388888888891E-2</v>
      </c>
    </row>
    <row r="21" spans="1:5" x14ac:dyDescent="0.25">
      <c r="A21" s="2" t="s">
        <v>70</v>
      </c>
      <c r="B21" s="2">
        <v>5.1504629629629635E-3</v>
      </c>
      <c r="C21" t="s">
        <v>267</v>
      </c>
      <c r="D21" s="1">
        <f t="shared" si="0"/>
        <v>5.1504629629629635E-3</v>
      </c>
    </row>
    <row r="22" spans="1:5" x14ac:dyDescent="0.25">
      <c r="A22" s="2" t="s">
        <v>71</v>
      </c>
      <c r="B22" s="2">
        <v>5.9143518518518521E-3</v>
      </c>
      <c r="C22" t="s">
        <v>267</v>
      </c>
      <c r="D22" s="1">
        <f t="shared" si="0"/>
        <v>5.9143518518518521E-3</v>
      </c>
    </row>
    <row r="23" spans="1:5" x14ac:dyDescent="0.25">
      <c r="A23" s="2" t="s">
        <v>72</v>
      </c>
      <c r="B23" s="2">
        <v>1.9398148148148147E-2</v>
      </c>
      <c r="C23" t="s">
        <v>267</v>
      </c>
      <c r="D23" s="1">
        <f t="shared" si="0"/>
        <v>1.9398148148148147E-2</v>
      </c>
    </row>
    <row r="24" spans="1:5" x14ac:dyDescent="0.25">
      <c r="A24" s="2" t="s">
        <v>73</v>
      </c>
      <c r="B24" s="2">
        <v>1.1319444444444444E-2</v>
      </c>
      <c r="C24" t="s">
        <v>267</v>
      </c>
      <c r="D24" s="1">
        <f t="shared" si="0"/>
        <v>1.1319444444444444E-2</v>
      </c>
      <c r="E24" s="19"/>
    </row>
    <row r="25" spans="1:5" x14ac:dyDescent="0.25">
      <c r="A25" s="2" t="s">
        <v>74</v>
      </c>
      <c r="B25" s="2">
        <v>1.252314814814815E-2</v>
      </c>
      <c r="C25" t="s">
        <v>267</v>
      </c>
      <c r="D25" s="1">
        <f t="shared" si="0"/>
        <v>1.252314814814815E-2</v>
      </c>
    </row>
    <row r="26" spans="1:5" x14ac:dyDescent="0.25">
      <c r="A26" s="2" t="s">
        <v>75</v>
      </c>
      <c r="B26" s="2">
        <v>1.3935185185185184E-2</v>
      </c>
      <c r="C26" t="s">
        <v>267</v>
      </c>
      <c r="D26" s="1">
        <f t="shared" si="0"/>
        <v>1.3935185185185184E-2</v>
      </c>
    </row>
    <row r="27" spans="1:5" x14ac:dyDescent="0.25">
      <c r="A27" s="6" t="s">
        <v>76</v>
      </c>
      <c r="B27" s="2">
        <v>1.2210648148148146E-2</v>
      </c>
      <c r="C27" t="s">
        <v>267</v>
      </c>
      <c r="D27" s="1">
        <f t="shared" si="0"/>
        <v>1.2210648148148146E-2</v>
      </c>
    </row>
    <row r="28" spans="1:5" x14ac:dyDescent="0.25">
      <c r="A28" t="s">
        <v>77</v>
      </c>
      <c r="B28" s="2">
        <v>1.0891203703703703E-2</v>
      </c>
      <c r="C28" t="s">
        <v>267</v>
      </c>
      <c r="D28" s="1">
        <f t="shared" si="0"/>
        <v>1.0891203703703703E-2</v>
      </c>
    </row>
    <row r="29" spans="1:5" x14ac:dyDescent="0.25">
      <c r="A29" t="s">
        <v>78</v>
      </c>
      <c r="B29" s="2">
        <v>1.7881944444444443E-2</v>
      </c>
      <c r="C29" t="s">
        <v>267</v>
      </c>
      <c r="D29" s="1">
        <f t="shared" si="0"/>
        <v>1.7881944444444443E-2</v>
      </c>
    </row>
    <row r="30" spans="1:5" x14ac:dyDescent="0.25">
      <c r="A30" t="s">
        <v>79</v>
      </c>
      <c r="B30" s="2">
        <v>2.9374999999999998E-2</v>
      </c>
      <c r="C30" t="s">
        <v>267</v>
      </c>
      <c r="D30" s="1">
        <f t="shared" si="0"/>
        <v>2.9374999999999998E-2</v>
      </c>
    </row>
    <row r="31" spans="1:5" x14ac:dyDescent="0.25">
      <c r="A31" t="s">
        <v>80</v>
      </c>
      <c r="B31" s="2">
        <v>1.3819444444444445E-2</v>
      </c>
      <c r="C31" t="s">
        <v>267</v>
      </c>
      <c r="D31" s="1">
        <f t="shared" si="0"/>
        <v>1.3819444444444445E-2</v>
      </c>
    </row>
    <row r="32" spans="1:5" x14ac:dyDescent="0.25">
      <c r="A32" t="s">
        <v>81</v>
      </c>
      <c r="B32" s="2">
        <v>2.7453703703703702E-2</v>
      </c>
      <c r="C32" t="s">
        <v>267</v>
      </c>
      <c r="D32" s="1">
        <f t="shared" si="0"/>
        <v>2.7453703703703702E-2</v>
      </c>
    </row>
    <row r="33" spans="1:6" x14ac:dyDescent="0.25">
      <c r="A33" t="s">
        <v>82</v>
      </c>
      <c r="B33" s="2">
        <v>1.7499999999999998E-2</v>
      </c>
      <c r="C33" t="s">
        <v>267</v>
      </c>
      <c r="D33" s="1">
        <f t="shared" si="0"/>
        <v>1.7499999999999998E-2</v>
      </c>
    </row>
    <row r="34" spans="1:6" x14ac:dyDescent="0.25">
      <c r="A34" t="s">
        <v>83</v>
      </c>
      <c r="B34" s="2">
        <v>2.2361111111111113E-2</v>
      </c>
      <c r="C34" t="s">
        <v>267</v>
      </c>
      <c r="D34" s="1">
        <f t="shared" si="0"/>
        <v>2.2361111111111113E-2</v>
      </c>
    </row>
    <row r="35" spans="1:6" x14ac:dyDescent="0.25">
      <c r="A35" t="s">
        <v>84</v>
      </c>
      <c r="B35" s="2">
        <v>1.6354166666666666E-2</v>
      </c>
      <c r="D35" s="1">
        <f t="shared" si="0"/>
        <v>0</v>
      </c>
    </row>
    <row r="36" spans="1:6" x14ac:dyDescent="0.25">
      <c r="A36" t="s">
        <v>85</v>
      </c>
      <c r="B36" s="2">
        <v>1.045138888888889E-2</v>
      </c>
      <c r="D36" s="1">
        <f t="shared" si="0"/>
        <v>0</v>
      </c>
    </row>
    <row r="37" spans="1:6" x14ac:dyDescent="0.25">
      <c r="A37" t="s">
        <v>86</v>
      </c>
      <c r="B37" s="2">
        <v>1.4837962962962963E-2</v>
      </c>
      <c r="D37" s="1">
        <f t="shared" si="0"/>
        <v>0</v>
      </c>
    </row>
    <row r="38" spans="1:6" x14ac:dyDescent="0.25">
      <c r="A38" s="7" t="s">
        <v>50</v>
      </c>
      <c r="B38" s="4">
        <f>SUM(B2:B37)</f>
        <v>0.50671296296296298</v>
      </c>
      <c r="C38" s="19">
        <f>B38-SUM(D2:D37)</f>
        <v>4.1643518518518496E-2</v>
      </c>
      <c r="E38" s="19"/>
      <c r="F38" s="19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41FF-090D-423A-AE6A-F1359EC41D12}">
  <sheetPr>
    <tabColor rgb="FF92D050"/>
  </sheetPr>
  <dimension ref="A1:D44"/>
  <sheetViews>
    <sheetView workbookViewId="0">
      <selection activeCell="C2" sqref="C2"/>
    </sheetView>
  </sheetViews>
  <sheetFormatPr defaultRowHeight="15" x14ac:dyDescent="0.25"/>
  <cols>
    <col min="1" max="1" width="53.28515625" bestFit="1" customWidth="1"/>
    <col min="2" max="2" width="8.140625" bestFit="1" customWidth="1"/>
    <col min="4" max="4" width="0" hidden="1" customWidth="1"/>
  </cols>
  <sheetData>
    <row r="1" spans="1:4" x14ac:dyDescent="0.25">
      <c r="A1" s="23" t="s">
        <v>9</v>
      </c>
      <c r="B1" s="23"/>
    </row>
    <row r="2" spans="1:4" x14ac:dyDescent="0.25">
      <c r="A2" s="2" t="s">
        <v>13</v>
      </c>
      <c r="B2" s="2">
        <v>1.577546296296296E-2</v>
      </c>
      <c r="D2" s="1">
        <f>IF(C2="Ok",B2,0)</f>
        <v>0</v>
      </c>
    </row>
    <row r="3" spans="1:4" x14ac:dyDescent="0.25">
      <c r="A3" s="2" t="s">
        <v>14</v>
      </c>
      <c r="B3" s="2">
        <v>2.6805555555555555E-2</v>
      </c>
      <c r="D3" s="1">
        <f t="shared" ref="D3:D43" si="0">IF(C3="Ok",B3,0)</f>
        <v>0</v>
      </c>
    </row>
    <row r="4" spans="1:4" x14ac:dyDescent="0.25">
      <c r="A4" s="2" t="s">
        <v>15</v>
      </c>
      <c r="B4" s="2">
        <v>3.1875000000000001E-2</v>
      </c>
      <c r="D4" s="1">
        <f t="shared" si="0"/>
        <v>0</v>
      </c>
    </row>
    <row r="5" spans="1:4" x14ac:dyDescent="0.25">
      <c r="A5" s="2" t="s">
        <v>16</v>
      </c>
      <c r="B5" s="2">
        <v>2.1261574074074075E-2</v>
      </c>
      <c r="D5" s="1">
        <f t="shared" si="0"/>
        <v>0</v>
      </c>
    </row>
    <row r="6" spans="1:4" x14ac:dyDescent="0.25">
      <c r="A6" s="2" t="s">
        <v>17</v>
      </c>
      <c r="B6" s="2">
        <v>1.0300925925925926E-3</v>
      </c>
      <c r="D6" s="1">
        <f t="shared" si="0"/>
        <v>0</v>
      </c>
    </row>
    <row r="7" spans="1:4" x14ac:dyDescent="0.25">
      <c r="A7" s="2" t="s">
        <v>18</v>
      </c>
      <c r="B7" s="1">
        <v>3.2870370370370367E-3</v>
      </c>
      <c r="D7" s="1">
        <f t="shared" si="0"/>
        <v>0</v>
      </c>
    </row>
    <row r="8" spans="1:4" x14ac:dyDescent="0.25">
      <c r="A8" s="2" t="s">
        <v>19</v>
      </c>
      <c r="B8" s="2">
        <v>1.074074074074074E-2</v>
      </c>
      <c r="D8" s="1">
        <f t="shared" si="0"/>
        <v>0</v>
      </c>
    </row>
    <row r="9" spans="1:4" x14ac:dyDescent="0.25">
      <c r="A9" s="2" t="s">
        <v>20</v>
      </c>
      <c r="B9" s="2">
        <v>1.3784722222222224E-2</v>
      </c>
      <c r="D9" s="1">
        <f t="shared" si="0"/>
        <v>0</v>
      </c>
    </row>
    <row r="10" spans="1:4" x14ac:dyDescent="0.25">
      <c r="A10" s="2" t="s">
        <v>21</v>
      </c>
      <c r="B10" s="2">
        <v>4.2824074074074075E-3</v>
      </c>
      <c r="D10" s="1">
        <f t="shared" si="0"/>
        <v>0</v>
      </c>
    </row>
    <row r="11" spans="1:4" x14ac:dyDescent="0.25">
      <c r="A11" s="2" t="s">
        <v>22</v>
      </c>
      <c r="B11" s="2">
        <v>1.1701388888888891E-2</v>
      </c>
      <c r="D11" s="1">
        <f t="shared" si="0"/>
        <v>0</v>
      </c>
    </row>
    <row r="12" spans="1:4" x14ac:dyDescent="0.25">
      <c r="A12" s="2" t="s">
        <v>23</v>
      </c>
      <c r="B12" s="2">
        <v>4.8263888888888887E-3</v>
      </c>
      <c r="D12" s="1">
        <f t="shared" si="0"/>
        <v>0</v>
      </c>
    </row>
    <row r="13" spans="1:4" x14ac:dyDescent="0.25">
      <c r="A13" s="2" t="s">
        <v>24</v>
      </c>
      <c r="B13" s="2">
        <v>5.9722222222222225E-3</v>
      </c>
      <c r="D13" s="1">
        <f t="shared" si="0"/>
        <v>0</v>
      </c>
    </row>
    <row r="14" spans="1:4" x14ac:dyDescent="0.25">
      <c r="A14" s="2" t="s">
        <v>25</v>
      </c>
      <c r="B14" s="2">
        <v>2.9745370370370373E-3</v>
      </c>
      <c r="D14" s="1">
        <f t="shared" si="0"/>
        <v>0</v>
      </c>
    </row>
    <row r="15" spans="1:4" x14ac:dyDescent="0.25">
      <c r="A15" s="1" t="s">
        <v>26</v>
      </c>
      <c r="B15" s="2">
        <v>1.2847222222222223E-2</v>
      </c>
      <c r="D15" s="1">
        <f t="shared" si="0"/>
        <v>0</v>
      </c>
    </row>
    <row r="16" spans="1:4" x14ac:dyDescent="0.25">
      <c r="A16" s="2" t="s">
        <v>27</v>
      </c>
      <c r="B16" s="2">
        <v>4.0509259259259257E-3</v>
      </c>
      <c r="D16" s="1">
        <f t="shared" si="0"/>
        <v>0</v>
      </c>
    </row>
    <row r="17" spans="1:4" x14ac:dyDescent="0.25">
      <c r="A17" s="2" t="s">
        <v>28</v>
      </c>
      <c r="B17" s="2">
        <v>1.923611111111111E-2</v>
      </c>
      <c r="D17" s="1">
        <f t="shared" si="0"/>
        <v>0</v>
      </c>
    </row>
    <row r="18" spans="1:4" x14ac:dyDescent="0.25">
      <c r="A18" s="2" t="s">
        <v>29</v>
      </c>
      <c r="B18" s="2">
        <v>1.9050925925925926E-2</v>
      </c>
      <c r="D18" s="1">
        <f t="shared" si="0"/>
        <v>0</v>
      </c>
    </row>
    <row r="19" spans="1:4" x14ac:dyDescent="0.25">
      <c r="A19" s="2" t="s">
        <v>30</v>
      </c>
      <c r="B19" s="2">
        <v>2.1990740740740742E-3</v>
      </c>
      <c r="D19" s="1">
        <f t="shared" si="0"/>
        <v>0</v>
      </c>
    </row>
    <row r="20" spans="1:4" x14ac:dyDescent="0.25">
      <c r="A20" s="2" t="s">
        <v>31</v>
      </c>
      <c r="B20" s="2">
        <v>4.8263888888888887E-3</v>
      </c>
      <c r="D20" s="1">
        <f t="shared" si="0"/>
        <v>0</v>
      </c>
    </row>
    <row r="21" spans="1:4" x14ac:dyDescent="0.25">
      <c r="A21" s="2" t="s">
        <v>32</v>
      </c>
      <c r="B21" s="2">
        <v>1.6273148148148148E-2</v>
      </c>
      <c r="D21" s="1">
        <f t="shared" si="0"/>
        <v>0</v>
      </c>
    </row>
    <row r="22" spans="1:4" x14ac:dyDescent="0.25">
      <c r="A22" s="2" t="s">
        <v>33</v>
      </c>
      <c r="B22" s="2">
        <v>1.6273148148148148E-2</v>
      </c>
      <c r="D22" s="1">
        <f t="shared" si="0"/>
        <v>0</v>
      </c>
    </row>
    <row r="23" spans="1:4" x14ac:dyDescent="0.25">
      <c r="A23" s="2" t="s">
        <v>34</v>
      </c>
      <c r="B23" s="2">
        <v>1.7291666666666667E-2</v>
      </c>
      <c r="D23" s="1">
        <f t="shared" si="0"/>
        <v>0</v>
      </c>
    </row>
    <row r="24" spans="1:4" x14ac:dyDescent="0.25">
      <c r="A24" s="2" t="s">
        <v>35</v>
      </c>
      <c r="B24" s="2">
        <v>1.7106481481481483E-2</v>
      </c>
      <c r="D24" s="1">
        <f t="shared" si="0"/>
        <v>0</v>
      </c>
    </row>
    <row r="25" spans="1:4" x14ac:dyDescent="0.25">
      <c r="A25" s="2" t="s">
        <v>36</v>
      </c>
      <c r="B25" s="2">
        <v>1.3680555555555555E-2</v>
      </c>
      <c r="D25" s="1">
        <f t="shared" si="0"/>
        <v>0</v>
      </c>
    </row>
    <row r="26" spans="1:4" x14ac:dyDescent="0.25">
      <c r="A26" s="2" t="s">
        <v>36</v>
      </c>
      <c r="B26" s="2">
        <v>1.3680555555555555E-2</v>
      </c>
      <c r="D26" s="1">
        <f t="shared" si="0"/>
        <v>0</v>
      </c>
    </row>
    <row r="27" spans="1:4" x14ac:dyDescent="0.25">
      <c r="A27" s="2" t="s">
        <v>37</v>
      </c>
      <c r="B27" s="2">
        <v>1.9444444444444442E-3</v>
      </c>
      <c r="D27" s="1">
        <f t="shared" si="0"/>
        <v>0</v>
      </c>
    </row>
    <row r="28" spans="1:4" x14ac:dyDescent="0.25">
      <c r="A28" s="2" t="s">
        <v>38</v>
      </c>
      <c r="B28" s="2">
        <v>4.5717592592592589E-3</v>
      </c>
      <c r="D28" s="1">
        <f t="shared" si="0"/>
        <v>0</v>
      </c>
    </row>
    <row r="29" spans="1:4" x14ac:dyDescent="0.25">
      <c r="A29" s="2" t="s">
        <v>39</v>
      </c>
      <c r="B29" s="2">
        <v>4.409722222222222E-3</v>
      </c>
      <c r="D29" s="1">
        <f t="shared" si="0"/>
        <v>0</v>
      </c>
    </row>
    <row r="30" spans="1:4" x14ac:dyDescent="0.25">
      <c r="A30" s="2" t="s">
        <v>40</v>
      </c>
      <c r="B30" s="2">
        <v>3.6574074074074074E-3</v>
      </c>
      <c r="D30" s="1">
        <f t="shared" si="0"/>
        <v>0</v>
      </c>
    </row>
    <row r="31" spans="1:4" x14ac:dyDescent="0.25">
      <c r="A31" s="2" t="s">
        <v>41</v>
      </c>
      <c r="B31" s="2">
        <v>4.5486111111111109E-3</v>
      </c>
      <c r="D31" s="1">
        <f t="shared" si="0"/>
        <v>0</v>
      </c>
    </row>
    <row r="32" spans="1:4" x14ac:dyDescent="0.25">
      <c r="A32" s="2" t="s">
        <v>42</v>
      </c>
      <c r="B32" s="2">
        <v>4.340277777777778E-3</v>
      </c>
      <c r="D32" s="1">
        <f t="shared" si="0"/>
        <v>0</v>
      </c>
    </row>
    <row r="33" spans="1:4" x14ac:dyDescent="0.25">
      <c r="A33" s="2" t="s">
        <v>43</v>
      </c>
      <c r="B33" s="2">
        <v>3.2523148148148151E-3</v>
      </c>
      <c r="D33" s="1">
        <f t="shared" si="0"/>
        <v>0</v>
      </c>
    </row>
    <row r="34" spans="1:4" x14ac:dyDescent="0.25">
      <c r="A34" s="2" t="s">
        <v>44</v>
      </c>
      <c r="B34" s="2">
        <v>8.518518518518519E-3</v>
      </c>
      <c r="D34" s="1">
        <f t="shared" si="0"/>
        <v>0</v>
      </c>
    </row>
    <row r="35" spans="1:4" x14ac:dyDescent="0.25">
      <c r="A35" s="2" t="s">
        <v>45</v>
      </c>
      <c r="B35" s="2">
        <v>9.2476851851851852E-3</v>
      </c>
      <c r="D35" s="1">
        <f t="shared" si="0"/>
        <v>0</v>
      </c>
    </row>
    <row r="36" spans="1:4" x14ac:dyDescent="0.25">
      <c r="A36" s="2" t="s">
        <v>46</v>
      </c>
      <c r="B36" s="2">
        <v>1.4178240740740741E-2</v>
      </c>
      <c r="D36" s="1">
        <f t="shared" si="0"/>
        <v>0</v>
      </c>
    </row>
    <row r="37" spans="1:4" x14ac:dyDescent="0.25">
      <c r="A37" s="2" t="s">
        <v>47</v>
      </c>
      <c r="B37" s="2">
        <v>1.6099537037037037E-2</v>
      </c>
      <c r="D37" s="1">
        <f t="shared" si="0"/>
        <v>0</v>
      </c>
    </row>
    <row r="38" spans="1:4" x14ac:dyDescent="0.25">
      <c r="A38" s="5" t="s">
        <v>48</v>
      </c>
      <c r="B38" s="2">
        <v>1.9560185185185184E-2</v>
      </c>
      <c r="D38" s="1">
        <f t="shared" si="0"/>
        <v>0</v>
      </c>
    </row>
    <row r="39" spans="1:4" x14ac:dyDescent="0.25">
      <c r="A39" t="s">
        <v>49</v>
      </c>
      <c r="B39" s="2">
        <v>1.3946759259259258E-2</v>
      </c>
      <c r="D39" s="1">
        <f t="shared" si="0"/>
        <v>0</v>
      </c>
    </row>
    <row r="40" spans="1:4" x14ac:dyDescent="0.25">
      <c r="A40" s="2" t="s">
        <v>49</v>
      </c>
      <c r="B40" s="2">
        <v>1.3530092592592594E-2</v>
      </c>
      <c r="D40" s="1">
        <f t="shared" si="0"/>
        <v>0</v>
      </c>
    </row>
    <row r="41" spans="1:4" x14ac:dyDescent="0.25">
      <c r="A41" t="s">
        <v>12</v>
      </c>
      <c r="B41" s="2">
        <v>6.9791666666666674E-3</v>
      </c>
      <c r="D41" s="1">
        <f t="shared" si="0"/>
        <v>0</v>
      </c>
    </row>
    <row r="42" spans="1:4" x14ac:dyDescent="0.25">
      <c r="A42" t="s">
        <v>11</v>
      </c>
      <c r="B42" s="2">
        <v>1.9212962962962963E-2</v>
      </c>
      <c r="D42" s="1">
        <f t="shared" si="0"/>
        <v>0</v>
      </c>
    </row>
    <row r="43" spans="1:4" x14ac:dyDescent="0.25">
      <c r="A43" t="s">
        <v>10</v>
      </c>
      <c r="B43" s="2">
        <v>1.2546296296296297E-2</v>
      </c>
      <c r="D43" s="1">
        <f t="shared" si="0"/>
        <v>0</v>
      </c>
    </row>
    <row r="44" spans="1:4" x14ac:dyDescent="0.25">
      <c r="A44" s="7" t="s">
        <v>50</v>
      </c>
      <c r="B44" s="4">
        <f>SUM(B2:B43)</f>
        <v>0.47137731481481482</v>
      </c>
      <c r="C44" s="19">
        <f>B44-SUM(D2:D43)</f>
        <v>0.47137731481481482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E2FE-C26E-41B3-8891-72DAC135BA91}">
  <sheetPr>
    <tabColor rgb="FFFFC000"/>
  </sheetPr>
  <dimension ref="A1:D9"/>
  <sheetViews>
    <sheetView workbookViewId="0">
      <selection activeCell="D1" sqref="D1:D1048576"/>
    </sheetView>
  </sheetViews>
  <sheetFormatPr defaultRowHeight="15" x14ac:dyDescent="0.25"/>
  <cols>
    <col min="1" max="1" width="43.7109375" bestFit="1" customWidth="1"/>
    <col min="4" max="4" width="0" hidden="1" customWidth="1"/>
  </cols>
  <sheetData>
    <row r="1" spans="1:4" x14ac:dyDescent="0.25">
      <c r="A1" s="23" t="s">
        <v>196</v>
      </c>
      <c r="B1" s="23"/>
      <c r="C1" t="s">
        <v>268</v>
      </c>
    </row>
    <row r="2" spans="1:4" x14ac:dyDescent="0.25">
      <c r="A2" t="s">
        <v>260</v>
      </c>
      <c r="B2" s="2">
        <v>4.2939814814814811E-3</v>
      </c>
      <c r="C2" t="s">
        <v>267</v>
      </c>
      <c r="D2" s="1">
        <f>IF(C2="Ok",B2,0)</f>
        <v>4.2939814814814811E-3</v>
      </c>
    </row>
    <row r="3" spans="1:4" x14ac:dyDescent="0.25">
      <c r="A3" t="s">
        <v>261</v>
      </c>
      <c r="B3" s="2">
        <v>1.2465277777777777E-2</v>
      </c>
      <c r="C3" t="s">
        <v>267</v>
      </c>
      <c r="D3" s="1">
        <f t="shared" ref="D3:D8" si="0">IF(C3="Ok",B3,0)</f>
        <v>1.2465277777777777E-2</v>
      </c>
    </row>
    <row r="4" spans="1:4" x14ac:dyDescent="0.25">
      <c r="A4" t="s">
        <v>262</v>
      </c>
      <c r="B4" s="2">
        <v>2.6168981481481477E-2</v>
      </c>
      <c r="C4" t="s">
        <v>267</v>
      </c>
      <c r="D4" s="1">
        <f t="shared" si="0"/>
        <v>2.6168981481481477E-2</v>
      </c>
    </row>
    <row r="5" spans="1:4" x14ac:dyDescent="0.25">
      <c r="A5" t="s">
        <v>263</v>
      </c>
      <c r="B5" s="2">
        <v>1.0775462962962964E-2</v>
      </c>
      <c r="C5" t="s">
        <v>267</v>
      </c>
      <c r="D5" s="1">
        <f t="shared" si="0"/>
        <v>1.0775462962962964E-2</v>
      </c>
    </row>
    <row r="6" spans="1:4" x14ac:dyDescent="0.25">
      <c r="A6" t="s">
        <v>264</v>
      </c>
      <c r="B6" s="2">
        <v>1.9178240740740742E-2</v>
      </c>
      <c r="C6" t="s">
        <v>267</v>
      </c>
      <c r="D6" s="1">
        <f t="shared" si="0"/>
        <v>1.9178240740740742E-2</v>
      </c>
    </row>
    <row r="7" spans="1:4" x14ac:dyDescent="0.25">
      <c r="A7" t="s">
        <v>265</v>
      </c>
      <c r="B7" s="2">
        <v>5.9837962962962961E-3</v>
      </c>
      <c r="C7" t="s">
        <v>267</v>
      </c>
      <c r="D7" s="1">
        <f t="shared" si="0"/>
        <v>5.9837962962962961E-3</v>
      </c>
    </row>
    <row r="8" spans="1:4" x14ac:dyDescent="0.25">
      <c r="A8" t="s">
        <v>266</v>
      </c>
      <c r="B8" s="2">
        <v>1.1782407407407406E-2</v>
      </c>
      <c r="C8" t="s">
        <v>267</v>
      </c>
      <c r="D8" s="1">
        <f t="shared" si="0"/>
        <v>1.1782407407407406E-2</v>
      </c>
    </row>
    <row r="9" spans="1:4" x14ac:dyDescent="0.25">
      <c r="A9" s="7" t="s">
        <v>50</v>
      </c>
      <c r="B9" s="4">
        <f>SUM(B2:B8)</f>
        <v>9.0648148148148144E-2</v>
      </c>
      <c r="C9" s="19">
        <f>B9-SUM(D2:D8)</f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ADE9-82D3-48D2-8A22-277DCC7C6D31}">
  <sheetPr>
    <tabColor rgb="FFFFC000"/>
  </sheetPr>
  <dimension ref="A1:D20"/>
  <sheetViews>
    <sheetView workbookViewId="0">
      <selection activeCell="D1" sqref="D1:D1048576"/>
    </sheetView>
  </sheetViews>
  <sheetFormatPr defaultRowHeight="15" x14ac:dyDescent="0.25"/>
  <cols>
    <col min="1" max="1" width="37" bestFit="1" customWidth="1"/>
    <col min="2" max="2" width="8.140625" bestFit="1" customWidth="1"/>
    <col min="4" max="4" width="0" hidden="1" customWidth="1"/>
  </cols>
  <sheetData>
    <row r="1" spans="1:4" x14ac:dyDescent="0.25">
      <c r="A1" s="23" t="s">
        <v>196</v>
      </c>
      <c r="B1" s="23"/>
      <c r="C1" t="s">
        <v>268</v>
      </c>
    </row>
    <row r="2" spans="1:4" x14ac:dyDescent="0.25">
      <c r="A2" t="s">
        <v>242</v>
      </c>
      <c r="B2" s="2">
        <v>1.0300925925925926E-3</v>
      </c>
      <c r="C2" t="s">
        <v>267</v>
      </c>
      <c r="D2" s="1">
        <f>IF(C2="Ok",B2,0)</f>
        <v>1.0300925925925926E-3</v>
      </c>
    </row>
    <row r="3" spans="1:4" x14ac:dyDescent="0.25">
      <c r="A3" t="s">
        <v>243</v>
      </c>
      <c r="B3" s="2">
        <v>2.4872685185185189E-2</v>
      </c>
      <c r="C3" t="s">
        <v>267</v>
      </c>
      <c r="D3" s="1">
        <f t="shared" ref="D3:D19" si="0">IF(C3="Ok",B3,0)</f>
        <v>2.4872685185185189E-2</v>
      </c>
    </row>
    <row r="4" spans="1:4" x14ac:dyDescent="0.25">
      <c r="A4" t="s">
        <v>244</v>
      </c>
      <c r="B4" s="2">
        <v>3.1134259259259261E-2</v>
      </c>
      <c r="C4" t="s">
        <v>267</v>
      </c>
      <c r="D4" s="1">
        <f t="shared" si="0"/>
        <v>3.1134259259259261E-2</v>
      </c>
    </row>
    <row r="5" spans="1:4" x14ac:dyDescent="0.25">
      <c r="A5" t="s">
        <v>245</v>
      </c>
      <c r="B5" s="2">
        <v>1.1539351851851851E-2</v>
      </c>
      <c r="C5" t="s">
        <v>267</v>
      </c>
      <c r="D5" s="1">
        <f t="shared" si="0"/>
        <v>1.1539351851851851E-2</v>
      </c>
    </row>
    <row r="6" spans="1:4" x14ac:dyDescent="0.25">
      <c r="A6" t="s">
        <v>246</v>
      </c>
      <c r="B6" s="2">
        <v>1.5787037037037037E-2</v>
      </c>
      <c r="C6" t="s">
        <v>267</v>
      </c>
      <c r="D6" s="1">
        <f t="shared" si="0"/>
        <v>1.5787037037037037E-2</v>
      </c>
    </row>
    <row r="7" spans="1:4" x14ac:dyDescent="0.25">
      <c r="A7" t="s">
        <v>247</v>
      </c>
      <c r="B7" s="2">
        <v>2.8472222222222219E-3</v>
      </c>
      <c r="C7" t="s">
        <v>267</v>
      </c>
      <c r="D7" s="1">
        <f t="shared" si="0"/>
        <v>2.8472222222222219E-3</v>
      </c>
    </row>
    <row r="8" spans="1:4" x14ac:dyDescent="0.25">
      <c r="A8" t="s">
        <v>248</v>
      </c>
      <c r="B8" s="2">
        <v>1.5439814814814816E-2</v>
      </c>
      <c r="C8" t="s">
        <v>267</v>
      </c>
      <c r="D8" s="1">
        <f t="shared" si="0"/>
        <v>1.5439814814814816E-2</v>
      </c>
    </row>
    <row r="9" spans="1:4" x14ac:dyDescent="0.25">
      <c r="A9" t="s">
        <v>249</v>
      </c>
      <c r="B9" s="2">
        <v>1.9131944444444444E-2</v>
      </c>
      <c r="C9" t="s">
        <v>267</v>
      </c>
      <c r="D9" s="1">
        <f t="shared" si="0"/>
        <v>1.9131944444444444E-2</v>
      </c>
    </row>
    <row r="10" spans="1:4" x14ac:dyDescent="0.25">
      <c r="A10" t="s">
        <v>250</v>
      </c>
      <c r="B10" s="2">
        <v>1.4756944444444446E-2</v>
      </c>
      <c r="C10" t="s">
        <v>267</v>
      </c>
      <c r="D10" s="1">
        <f t="shared" si="0"/>
        <v>1.4756944444444446E-2</v>
      </c>
    </row>
    <row r="11" spans="1:4" x14ac:dyDescent="0.25">
      <c r="A11" t="s">
        <v>251</v>
      </c>
      <c r="B11" s="2">
        <v>1.1388888888888888E-2</v>
      </c>
      <c r="C11" t="s">
        <v>267</v>
      </c>
      <c r="D11" s="1">
        <f t="shared" si="0"/>
        <v>1.1388888888888888E-2</v>
      </c>
    </row>
    <row r="12" spans="1:4" x14ac:dyDescent="0.25">
      <c r="A12" t="s">
        <v>252</v>
      </c>
      <c r="B12" s="2">
        <v>1.113425925925926E-2</v>
      </c>
      <c r="C12" t="s">
        <v>267</v>
      </c>
      <c r="D12" s="1">
        <f t="shared" si="0"/>
        <v>1.113425925925926E-2</v>
      </c>
    </row>
    <row r="13" spans="1:4" x14ac:dyDescent="0.25">
      <c r="A13" t="s">
        <v>253</v>
      </c>
      <c r="B13" s="2">
        <v>1.6921296296296299E-2</v>
      </c>
      <c r="C13" t="s">
        <v>267</v>
      </c>
      <c r="D13" s="1">
        <f t="shared" si="0"/>
        <v>1.6921296296296299E-2</v>
      </c>
    </row>
    <row r="14" spans="1:4" x14ac:dyDescent="0.25">
      <c r="A14" t="s">
        <v>254</v>
      </c>
      <c r="B14" s="2">
        <v>1.238425925925926E-2</v>
      </c>
      <c r="C14" t="s">
        <v>267</v>
      </c>
      <c r="D14" s="1">
        <f t="shared" si="0"/>
        <v>1.238425925925926E-2</v>
      </c>
    </row>
    <row r="15" spans="1:4" x14ac:dyDescent="0.25">
      <c r="A15" t="s">
        <v>255</v>
      </c>
      <c r="B15" s="2">
        <v>2.476851851851852E-2</v>
      </c>
      <c r="C15" t="s">
        <v>267</v>
      </c>
      <c r="D15" s="1">
        <f t="shared" si="0"/>
        <v>2.476851851851852E-2</v>
      </c>
    </row>
    <row r="16" spans="1:4" x14ac:dyDescent="0.25">
      <c r="A16" t="s">
        <v>256</v>
      </c>
      <c r="B16" s="2">
        <v>0.23144675925925928</v>
      </c>
      <c r="C16" t="s">
        <v>267</v>
      </c>
      <c r="D16" s="1">
        <f t="shared" si="0"/>
        <v>0.23144675925925928</v>
      </c>
    </row>
    <row r="17" spans="1:4" x14ac:dyDescent="0.25">
      <c r="A17" t="s">
        <v>257</v>
      </c>
      <c r="B17" s="2">
        <v>2.5740740740740745E-2</v>
      </c>
      <c r="C17" t="s">
        <v>267</v>
      </c>
      <c r="D17" s="1">
        <f t="shared" si="0"/>
        <v>2.5740740740740745E-2</v>
      </c>
    </row>
    <row r="18" spans="1:4" x14ac:dyDescent="0.25">
      <c r="A18" t="s">
        <v>258</v>
      </c>
      <c r="B18" s="2">
        <v>2.5833333333333333E-2</v>
      </c>
      <c r="C18" t="s">
        <v>267</v>
      </c>
      <c r="D18" s="1">
        <f t="shared" si="0"/>
        <v>2.5833333333333333E-2</v>
      </c>
    </row>
    <row r="19" spans="1:4" x14ac:dyDescent="0.25">
      <c r="A19" t="s">
        <v>259</v>
      </c>
      <c r="B19" s="2">
        <v>1.5266203703703705E-2</v>
      </c>
      <c r="C19" t="s">
        <v>267</v>
      </c>
      <c r="D19" s="1">
        <f t="shared" si="0"/>
        <v>1.5266203703703705E-2</v>
      </c>
    </row>
    <row r="20" spans="1:4" x14ac:dyDescent="0.25">
      <c r="A20" s="7" t="s">
        <v>50</v>
      </c>
      <c r="B20" s="4">
        <f>SUM(B2:B19)</f>
        <v>0.51142361111111112</v>
      </c>
      <c r="C20" s="19">
        <f>B20-SUM(D2:D19)</f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A824-945C-4C9A-A0EA-786AB7D7ACC0}">
  <sheetPr>
    <tabColor rgb="FFFFC000"/>
  </sheetPr>
  <dimension ref="A1:D10"/>
  <sheetViews>
    <sheetView workbookViewId="0">
      <selection activeCell="D1" sqref="D1:D1048576"/>
    </sheetView>
  </sheetViews>
  <sheetFormatPr defaultRowHeight="15" x14ac:dyDescent="0.25"/>
  <cols>
    <col min="1" max="1" width="26" bestFit="1" customWidth="1"/>
    <col min="2" max="2" width="8.140625" bestFit="1" customWidth="1"/>
    <col min="4" max="4" width="0" hidden="1" customWidth="1"/>
  </cols>
  <sheetData>
    <row r="1" spans="1:4" x14ac:dyDescent="0.25">
      <c r="A1" s="23" t="s">
        <v>196</v>
      </c>
      <c r="B1" s="23"/>
      <c r="C1" t="s">
        <v>268</v>
      </c>
    </row>
    <row r="2" spans="1:4" x14ac:dyDescent="0.25">
      <c r="A2" t="s">
        <v>130</v>
      </c>
      <c r="B2" s="2">
        <v>2.6504629629629625E-3</v>
      </c>
      <c r="C2" t="s">
        <v>267</v>
      </c>
      <c r="D2" s="1">
        <f>IF(C2="Ok",B2,0)</f>
        <v>2.6504629629629625E-3</v>
      </c>
    </row>
    <row r="3" spans="1:4" x14ac:dyDescent="0.25">
      <c r="A3" t="s">
        <v>235</v>
      </c>
      <c r="B3" s="2">
        <v>6.875E-3</v>
      </c>
      <c r="C3" t="s">
        <v>267</v>
      </c>
      <c r="D3" s="1">
        <f t="shared" ref="D3:D9" si="0">IF(C3="Ok",B3,0)</f>
        <v>6.875E-3</v>
      </c>
    </row>
    <row r="4" spans="1:4" x14ac:dyDescent="0.25">
      <c r="A4" t="s">
        <v>236</v>
      </c>
      <c r="B4" s="2">
        <v>9.3634259259259261E-3</v>
      </c>
      <c r="C4" t="s">
        <v>267</v>
      </c>
      <c r="D4" s="1">
        <f t="shared" si="0"/>
        <v>9.3634259259259261E-3</v>
      </c>
    </row>
    <row r="5" spans="1:4" x14ac:dyDescent="0.25">
      <c r="A5" t="s">
        <v>237</v>
      </c>
      <c r="B5" s="2">
        <v>4.8263888888888887E-3</v>
      </c>
      <c r="C5" t="s">
        <v>267</v>
      </c>
      <c r="D5" s="1">
        <f t="shared" si="0"/>
        <v>4.8263888888888887E-3</v>
      </c>
    </row>
    <row r="6" spans="1:4" x14ac:dyDescent="0.25">
      <c r="A6" t="s">
        <v>238</v>
      </c>
      <c r="B6" s="2">
        <v>3.2754629629629631E-3</v>
      </c>
      <c r="C6" t="s">
        <v>267</v>
      </c>
      <c r="D6" s="1">
        <f t="shared" si="0"/>
        <v>3.2754629629629631E-3</v>
      </c>
    </row>
    <row r="7" spans="1:4" x14ac:dyDescent="0.25">
      <c r="A7" t="s">
        <v>239</v>
      </c>
      <c r="B7" s="2">
        <v>9.479166666666667E-3</v>
      </c>
      <c r="C7" t="s">
        <v>267</v>
      </c>
      <c r="D7" s="1">
        <f t="shared" si="0"/>
        <v>9.479166666666667E-3</v>
      </c>
    </row>
    <row r="8" spans="1:4" x14ac:dyDescent="0.25">
      <c r="A8" t="s">
        <v>240</v>
      </c>
      <c r="B8" s="2">
        <v>6.7939814814814816E-3</v>
      </c>
      <c r="C8" t="s">
        <v>267</v>
      </c>
      <c r="D8" s="1">
        <f t="shared" si="0"/>
        <v>6.7939814814814816E-3</v>
      </c>
    </row>
    <row r="9" spans="1:4" x14ac:dyDescent="0.25">
      <c r="A9" t="s">
        <v>241</v>
      </c>
      <c r="B9" s="2">
        <v>5.7986111111111112E-3</v>
      </c>
      <c r="C9" t="s">
        <v>267</v>
      </c>
      <c r="D9" s="1">
        <f t="shared" si="0"/>
        <v>5.7986111111111112E-3</v>
      </c>
    </row>
    <row r="10" spans="1:4" x14ac:dyDescent="0.25">
      <c r="A10" s="7" t="s">
        <v>50</v>
      </c>
      <c r="B10" s="4">
        <f>SUM(B2:B9)</f>
        <v>4.9062500000000002E-2</v>
      </c>
      <c r="C10" s="19">
        <f>B10-SUM(D2:D9)</f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8525-E6B7-45D7-9F82-161C6EE802FA}">
  <sheetPr>
    <tabColor rgb="FFFFC000"/>
  </sheetPr>
  <dimension ref="A1:D17"/>
  <sheetViews>
    <sheetView workbookViewId="0">
      <selection activeCell="D1" sqref="D1:D1048576"/>
    </sheetView>
  </sheetViews>
  <sheetFormatPr defaultRowHeight="15" x14ac:dyDescent="0.25"/>
  <cols>
    <col min="1" max="1" width="41.7109375" bestFit="1" customWidth="1"/>
    <col min="2" max="2" width="8.140625" bestFit="1" customWidth="1"/>
    <col min="4" max="4" width="0" hidden="1" customWidth="1"/>
  </cols>
  <sheetData>
    <row r="1" spans="1:4" x14ac:dyDescent="0.25">
      <c r="A1" s="23" t="s">
        <v>196</v>
      </c>
      <c r="B1" s="23"/>
      <c r="C1" t="s">
        <v>268</v>
      </c>
    </row>
    <row r="2" spans="1:4" x14ac:dyDescent="0.25">
      <c r="A2" t="s">
        <v>220</v>
      </c>
      <c r="B2" s="2">
        <v>1.261574074074074E-3</v>
      </c>
      <c r="C2" t="s">
        <v>267</v>
      </c>
      <c r="D2" s="1">
        <f>IF(C2="Ok",B2,0)</f>
        <v>1.261574074074074E-3</v>
      </c>
    </row>
    <row r="3" spans="1:4" x14ac:dyDescent="0.25">
      <c r="A3" t="s">
        <v>221</v>
      </c>
      <c r="B3" s="2">
        <v>1.5624999999999999E-3</v>
      </c>
      <c r="C3" t="s">
        <v>267</v>
      </c>
      <c r="D3" s="1">
        <f t="shared" ref="D3:D16" si="0">IF(C3="Ok",B3,0)</f>
        <v>1.5624999999999999E-3</v>
      </c>
    </row>
    <row r="4" spans="1:4" x14ac:dyDescent="0.25">
      <c r="A4" t="s">
        <v>222</v>
      </c>
      <c r="B4" s="2">
        <v>4.3518518518518515E-3</v>
      </c>
      <c r="C4" t="s">
        <v>267</v>
      </c>
      <c r="D4" s="1">
        <f t="shared" si="0"/>
        <v>4.3518518518518515E-3</v>
      </c>
    </row>
    <row r="5" spans="1:4" x14ac:dyDescent="0.25">
      <c r="A5" t="s">
        <v>223</v>
      </c>
      <c r="B5" s="2">
        <v>7.0949074074074074E-3</v>
      </c>
      <c r="C5" t="s">
        <v>267</v>
      </c>
      <c r="D5" s="1">
        <f t="shared" si="0"/>
        <v>7.0949074074074074E-3</v>
      </c>
    </row>
    <row r="6" spans="1:4" x14ac:dyDescent="0.25">
      <c r="A6" t="s">
        <v>224</v>
      </c>
      <c r="B6" s="2">
        <v>7.4189814814814813E-3</v>
      </c>
      <c r="C6" t="s">
        <v>267</v>
      </c>
      <c r="D6" s="1">
        <f t="shared" si="0"/>
        <v>7.4189814814814813E-3</v>
      </c>
    </row>
    <row r="7" spans="1:4" x14ac:dyDescent="0.25">
      <c r="A7" t="s">
        <v>225</v>
      </c>
      <c r="B7" s="2">
        <v>4.7453703703703703E-3</v>
      </c>
      <c r="C7" t="s">
        <v>267</v>
      </c>
      <c r="D7" s="1">
        <f t="shared" si="0"/>
        <v>4.7453703703703703E-3</v>
      </c>
    </row>
    <row r="8" spans="1:4" x14ac:dyDescent="0.25">
      <c r="A8" t="s">
        <v>226</v>
      </c>
      <c r="B8" s="2">
        <v>3.2870370370370367E-3</v>
      </c>
      <c r="C8" t="s">
        <v>267</v>
      </c>
      <c r="D8" s="1">
        <f t="shared" si="0"/>
        <v>3.2870370370370367E-3</v>
      </c>
    </row>
    <row r="9" spans="1:4" x14ac:dyDescent="0.25">
      <c r="A9" t="s">
        <v>227</v>
      </c>
      <c r="B9" s="2">
        <v>5.0694444444444441E-3</v>
      </c>
      <c r="C9" t="s">
        <v>267</v>
      </c>
      <c r="D9" s="1">
        <f t="shared" si="0"/>
        <v>5.0694444444444441E-3</v>
      </c>
    </row>
    <row r="10" spans="1:4" x14ac:dyDescent="0.25">
      <c r="A10" t="s">
        <v>228</v>
      </c>
      <c r="B10" s="2">
        <v>6.4930555555555549E-3</v>
      </c>
      <c r="C10" t="s">
        <v>267</v>
      </c>
      <c r="D10" s="1">
        <f t="shared" si="0"/>
        <v>6.4930555555555549E-3</v>
      </c>
    </row>
    <row r="11" spans="1:4" x14ac:dyDescent="0.25">
      <c r="A11" t="s">
        <v>229</v>
      </c>
      <c r="B11" s="2">
        <v>2.8124999999999995E-3</v>
      </c>
      <c r="C11" t="s">
        <v>267</v>
      </c>
      <c r="D11" s="1">
        <f t="shared" si="0"/>
        <v>2.8124999999999995E-3</v>
      </c>
    </row>
    <row r="12" spans="1:4" x14ac:dyDescent="0.25">
      <c r="A12" t="s">
        <v>230</v>
      </c>
      <c r="B12" s="2">
        <v>3.5532407407407405E-3</v>
      </c>
      <c r="C12" t="s">
        <v>267</v>
      </c>
      <c r="D12" s="1">
        <f t="shared" si="0"/>
        <v>3.5532407407407405E-3</v>
      </c>
    </row>
    <row r="13" spans="1:4" x14ac:dyDescent="0.25">
      <c r="A13" t="s">
        <v>231</v>
      </c>
      <c r="B13" s="2">
        <v>3.1134259259259257E-3</v>
      </c>
      <c r="C13" t="s">
        <v>267</v>
      </c>
      <c r="D13" s="1">
        <f t="shared" si="0"/>
        <v>3.1134259259259257E-3</v>
      </c>
    </row>
    <row r="14" spans="1:4" x14ac:dyDescent="0.25">
      <c r="A14" t="s">
        <v>232</v>
      </c>
      <c r="B14" s="2">
        <v>1.1608796296296296E-2</v>
      </c>
      <c r="C14" t="s">
        <v>267</v>
      </c>
      <c r="D14" s="1">
        <f t="shared" si="0"/>
        <v>1.1608796296296296E-2</v>
      </c>
    </row>
    <row r="15" spans="1:4" x14ac:dyDescent="0.25">
      <c r="A15" t="s">
        <v>233</v>
      </c>
      <c r="B15" s="2">
        <v>3.530092592592592E-3</v>
      </c>
      <c r="C15" t="s">
        <v>267</v>
      </c>
      <c r="D15" s="1">
        <f t="shared" si="0"/>
        <v>3.530092592592592E-3</v>
      </c>
    </row>
    <row r="16" spans="1:4" x14ac:dyDescent="0.25">
      <c r="A16" t="s">
        <v>234</v>
      </c>
      <c r="B16" s="2">
        <v>5.1967592592592595E-3</v>
      </c>
      <c r="C16" t="s">
        <v>267</v>
      </c>
      <c r="D16" s="1">
        <f t="shared" si="0"/>
        <v>5.1967592592592595E-3</v>
      </c>
    </row>
    <row r="17" spans="1:3" x14ac:dyDescent="0.25">
      <c r="A17" s="7" t="s">
        <v>50</v>
      </c>
      <c r="B17" s="4">
        <f>SUM(B2:B16)</f>
        <v>7.1099537037037044E-2</v>
      </c>
      <c r="C17" s="19">
        <f>B17-SUM(D2:D16)</f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B0B0-6951-4259-BCD0-E42BD548B7FE}">
  <sheetPr>
    <tabColor rgb="FFFFC000"/>
  </sheetPr>
  <dimension ref="A1:D26"/>
  <sheetViews>
    <sheetView workbookViewId="0">
      <selection activeCell="D1" sqref="D1:D1048576"/>
    </sheetView>
  </sheetViews>
  <sheetFormatPr defaultRowHeight="15" x14ac:dyDescent="0.25"/>
  <cols>
    <col min="1" max="1" width="41.7109375" bestFit="1" customWidth="1"/>
    <col min="4" max="4" width="0" hidden="1" customWidth="1"/>
  </cols>
  <sheetData>
    <row r="1" spans="1:4" x14ac:dyDescent="0.25">
      <c r="A1" s="23" t="s">
        <v>196</v>
      </c>
      <c r="B1" s="23"/>
      <c r="C1" t="s">
        <v>268</v>
      </c>
    </row>
    <row r="2" spans="1:4" x14ac:dyDescent="0.25">
      <c r="A2" t="s">
        <v>130</v>
      </c>
      <c r="B2" s="2">
        <v>3.2060185185185191E-3</v>
      </c>
      <c r="C2" t="s">
        <v>267</v>
      </c>
      <c r="D2" s="1">
        <f>IF(C2="Ok",B2,0)</f>
        <v>3.2060185185185191E-3</v>
      </c>
    </row>
    <row r="3" spans="1:4" x14ac:dyDescent="0.25">
      <c r="A3" t="s">
        <v>197</v>
      </c>
      <c r="B3" s="2">
        <v>6.6898148148148142E-3</v>
      </c>
      <c r="C3" t="s">
        <v>267</v>
      </c>
      <c r="D3" s="1">
        <f t="shared" ref="D3:D25" si="0">IF(C3="Ok",B3,0)</f>
        <v>6.6898148148148142E-3</v>
      </c>
    </row>
    <row r="4" spans="1:4" x14ac:dyDescent="0.25">
      <c r="A4" t="s">
        <v>198</v>
      </c>
      <c r="B4" s="2">
        <v>3.1365740740740742E-3</v>
      </c>
      <c r="C4" t="s">
        <v>267</v>
      </c>
      <c r="D4" s="1">
        <f t="shared" si="0"/>
        <v>3.1365740740740742E-3</v>
      </c>
    </row>
    <row r="5" spans="1:4" x14ac:dyDescent="0.25">
      <c r="A5" t="s">
        <v>199</v>
      </c>
      <c r="B5" s="2">
        <v>5.6249999999999989E-3</v>
      </c>
      <c r="C5" t="s">
        <v>267</v>
      </c>
      <c r="D5" s="1">
        <f t="shared" si="0"/>
        <v>5.6249999999999989E-3</v>
      </c>
    </row>
    <row r="6" spans="1:4" x14ac:dyDescent="0.25">
      <c r="A6" t="s">
        <v>200</v>
      </c>
      <c r="B6" s="2">
        <v>4.5833333333333334E-3</v>
      </c>
      <c r="C6" t="s">
        <v>267</v>
      </c>
      <c r="D6" s="1">
        <f t="shared" si="0"/>
        <v>4.5833333333333334E-3</v>
      </c>
    </row>
    <row r="7" spans="1:4" x14ac:dyDescent="0.25">
      <c r="A7" t="s">
        <v>201</v>
      </c>
      <c r="B7" s="2">
        <v>6.3657407407407404E-3</v>
      </c>
      <c r="C7" t="s">
        <v>267</v>
      </c>
      <c r="D7" s="1">
        <f t="shared" si="0"/>
        <v>6.3657407407407404E-3</v>
      </c>
    </row>
    <row r="8" spans="1:4" x14ac:dyDescent="0.25">
      <c r="A8" t="s">
        <v>202</v>
      </c>
      <c r="B8" s="2">
        <v>2.3263888888888887E-3</v>
      </c>
      <c r="C8" t="s">
        <v>267</v>
      </c>
      <c r="D8" s="1">
        <f t="shared" si="0"/>
        <v>2.3263888888888887E-3</v>
      </c>
    </row>
    <row r="9" spans="1:4" x14ac:dyDescent="0.25">
      <c r="A9" t="s">
        <v>203</v>
      </c>
      <c r="B9" s="2">
        <v>3.5532407407407405E-3</v>
      </c>
      <c r="C9" t="s">
        <v>267</v>
      </c>
      <c r="D9" s="1">
        <f t="shared" si="0"/>
        <v>3.5532407407407405E-3</v>
      </c>
    </row>
    <row r="10" spans="1:4" x14ac:dyDescent="0.25">
      <c r="A10" t="s">
        <v>204</v>
      </c>
      <c r="B10" s="2">
        <v>3.1134259259259257E-3</v>
      </c>
      <c r="C10" t="s">
        <v>267</v>
      </c>
      <c r="D10" s="1">
        <f t="shared" si="0"/>
        <v>3.1134259259259257E-3</v>
      </c>
    </row>
    <row r="11" spans="1:4" x14ac:dyDescent="0.25">
      <c r="A11" t="s">
        <v>205</v>
      </c>
      <c r="B11" s="2">
        <v>3.1828703703703702E-3</v>
      </c>
      <c r="C11" t="s">
        <v>267</v>
      </c>
      <c r="D11" s="1">
        <f t="shared" si="0"/>
        <v>3.1828703703703702E-3</v>
      </c>
    </row>
    <row r="12" spans="1:4" x14ac:dyDescent="0.25">
      <c r="A12" t="s">
        <v>206</v>
      </c>
      <c r="B12" s="2">
        <v>2.6967592592592594E-3</v>
      </c>
      <c r="C12" t="s">
        <v>267</v>
      </c>
      <c r="D12" s="1">
        <f t="shared" si="0"/>
        <v>2.6967592592592594E-3</v>
      </c>
    </row>
    <row r="13" spans="1:4" x14ac:dyDescent="0.25">
      <c r="A13" t="s">
        <v>207</v>
      </c>
      <c r="B13" s="2">
        <v>4.9652777777777777E-3</v>
      </c>
      <c r="C13" t="s">
        <v>267</v>
      </c>
      <c r="D13" s="1">
        <f t="shared" si="0"/>
        <v>4.9652777777777777E-3</v>
      </c>
    </row>
    <row r="14" spans="1:4" x14ac:dyDescent="0.25">
      <c r="A14" t="s">
        <v>208</v>
      </c>
      <c r="B14" s="2">
        <v>5.4861111111111117E-3</v>
      </c>
      <c r="C14" t="s">
        <v>267</v>
      </c>
      <c r="D14" s="1">
        <f t="shared" si="0"/>
        <v>5.4861111111111117E-3</v>
      </c>
    </row>
    <row r="15" spans="1:4" x14ac:dyDescent="0.25">
      <c r="A15" t="s">
        <v>209</v>
      </c>
      <c r="B15" s="2">
        <v>5.6018518518518518E-3</v>
      </c>
      <c r="C15" t="s">
        <v>267</v>
      </c>
      <c r="D15" s="1">
        <f t="shared" si="0"/>
        <v>5.6018518518518518E-3</v>
      </c>
    </row>
    <row r="16" spans="1:4" x14ac:dyDescent="0.25">
      <c r="A16" t="s">
        <v>210</v>
      </c>
      <c r="B16" s="2">
        <v>9.1087962962962971E-3</v>
      </c>
      <c r="C16" t="s">
        <v>267</v>
      </c>
      <c r="D16" s="1">
        <f t="shared" si="0"/>
        <v>9.1087962962962971E-3</v>
      </c>
    </row>
    <row r="17" spans="1:4" x14ac:dyDescent="0.25">
      <c r="A17" t="s">
        <v>211</v>
      </c>
      <c r="B17" s="2">
        <v>8.2060185185185187E-3</v>
      </c>
      <c r="C17" t="s">
        <v>267</v>
      </c>
      <c r="D17" s="1">
        <f t="shared" si="0"/>
        <v>8.2060185185185187E-3</v>
      </c>
    </row>
    <row r="18" spans="1:4" x14ac:dyDescent="0.25">
      <c r="A18" t="s">
        <v>212</v>
      </c>
      <c r="B18" s="2">
        <v>5.3935185185185188E-3</v>
      </c>
      <c r="C18" t="s">
        <v>267</v>
      </c>
      <c r="D18" s="1">
        <f t="shared" si="0"/>
        <v>5.3935185185185188E-3</v>
      </c>
    </row>
    <row r="19" spans="1:4" x14ac:dyDescent="0.25">
      <c r="A19" t="s">
        <v>213</v>
      </c>
      <c r="B19" s="2">
        <v>4.1319444444444442E-3</v>
      </c>
      <c r="C19" t="s">
        <v>267</v>
      </c>
      <c r="D19" s="1">
        <f t="shared" si="0"/>
        <v>4.1319444444444442E-3</v>
      </c>
    </row>
    <row r="20" spans="1:4" x14ac:dyDescent="0.25">
      <c r="A20" t="s">
        <v>214</v>
      </c>
      <c r="B20" s="2">
        <v>3.8541666666666668E-3</v>
      </c>
      <c r="C20" t="s">
        <v>267</v>
      </c>
      <c r="D20" s="1">
        <f t="shared" si="0"/>
        <v>3.8541666666666668E-3</v>
      </c>
    </row>
    <row r="21" spans="1:4" x14ac:dyDescent="0.25">
      <c r="A21" t="s">
        <v>215</v>
      </c>
      <c r="B21" s="2">
        <v>2.0949074074074073E-3</v>
      </c>
      <c r="C21" t="s">
        <v>267</v>
      </c>
      <c r="D21" s="1">
        <f t="shared" si="0"/>
        <v>2.0949074074074073E-3</v>
      </c>
    </row>
    <row r="22" spans="1:4" x14ac:dyDescent="0.25">
      <c r="A22" t="s">
        <v>216</v>
      </c>
      <c r="B22" s="2">
        <v>2.1874999999999998E-3</v>
      </c>
      <c r="C22" t="s">
        <v>267</v>
      </c>
      <c r="D22" s="1">
        <f t="shared" si="0"/>
        <v>2.1874999999999998E-3</v>
      </c>
    </row>
    <row r="23" spans="1:4" x14ac:dyDescent="0.25">
      <c r="A23" t="s">
        <v>217</v>
      </c>
      <c r="B23" s="2">
        <v>5.2662037037037035E-3</v>
      </c>
      <c r="C23" t="s">
        <v>267</v>
      </c>
      <c r="D23" s="1">
        <f t="shared" si="0"/>
        <v>5.2662037037037035E-3</v>
      </c>
    </row>
    <row r="24" spans="1:4" x14ac:dyDescent="0.25">
      <c r="A24" t="s">
        <v>218</v>
      </c>
      <c r="B24" s="2">
        <v>3.2870370370370367E-3</v>
      </c>
      <c r="C24" t="s">
        <v>267</v>
      </c>
      <c r="D24" s="1">
        <f t="shared" si="0"/>
        <v>3.2870370370370367E-3</v>
      </c>
    </row>
    <row r="25" spans="1:4" x14ac:dyDescent="0.25">
      <c r="A25" t="s">
        <v>219</v>
      </c>
      <c r="B25" s="2">
        <v>1.5277777777777779E-3</v>
      </c>
      <c r="C25" t="s">
        <v>267</v>
      </c>
      <c r="D25" s="1">
        <f t="shared" si="0"/>
        <v>1.5277777777777779E-3</v>
      </c>
    </row>
    <row r="26" spans="1:4" x14ac:dyDescent="0.25">
      <c r="A26" s="7" t="s">
        <v>50</v>
      </c>
      <c r="B26" s="4">
        <f>SUM(B2:B25)</f>
        <v>0.10559027777777778</v>
      </c>
      <c r="C26" s="19">
        <f>B26-SUM(D2:D25)</f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Ementa do Curso</vt:lpstr>
      <vt:lpstr>Módulo 01</vt:lpstr>
      <vt:lpstr>Módulo 02</vt:lpstr>
      <vt:lpstr>Módulo 03</vt:lpstr>
      <vt:lpstr>Módulo 04</vt:lpstr>
      <vt:lpstr>Módulo 05</vt:lpstr>
      <vt:lpstr>Módulo 06</vt:lpstr>
      <vt:lpstr>Módulo 07</vt:lpstr>
      <vt:lpstr>Módulo 08</vt:lpstr>
      <vt:lpstr>Módulo 09</vt:lpstr>
      <vt:lpstr>Módulo 10</vt:lpstr>
      <vt:lpstr>Módulo E5</vt:lpstr>
      <vt:lpstr>Módulo E4</vt:lpstr>
      <vt:lpstr>Módulo E3</vt:lpstr>
      <vt:lpstr>Módulo E2</vt:lpstr>
      <vt:lpstr>Módulo 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Watanabe</dc:creator>
  <cp:lastModifiedBy>Leandro Watanabe</cp:lastModifiedBy>
  <dcterms:created xsi:type="dcterms:W3CDTF">2021-07-19T13:59:59Z</dcterms:created>
  <dcterms:modified xsi:type="dcterms:W3CDTF">2021-07-22T00:14:26Z</dcterms:modified>
</cp:coreProperties>
</file>