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409"/>
  <workbookPr filterPrivacy="1"/>
  <xr:revisionPtr revIDLastSave="255" documentId="13_ncr:1_{D056D268-D755-4F81-8A15-31D1E456F7FF}" xr6:coauthVersionLast="47" xr6:coauthVersionMax="47" xr10:uidLastSave="{366EA012-0F8F-4CAC-A427-C2AC9F649920}"/>
  <bookViews>
    <workbookView xWindow="-108" yWindow="-108" windowWidth="23256" windowHeight="12576" tabRatio="678" firstSheet="4" activeTab="2" xr2:uid="{00000000-000D-0000-FFFF-FFFF00000000}"/>
  </bookViews>
  <sheets>
    <sheet name="Orientações" sheetId="7" r:id="rId1"/>
    <sheet name="Sprints" sheetId="3" r:id="rId2"/>
    <sheet name="BE - best estimate_UC001" sheetId="1" r:id="rId3"/>
    <sheet name="BE - best estimate_UC002" sheetId="8" r:id="rId4"/>
    <sheet name="BE - best estimate_UC003" sheetId="9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9" l="1"/>
  <c r="E16" i="8"/>
  <c r="E16" i="1"/>
  <c r="D41" i="3"/>
  <c r="D40" i="3"/>
  <c r="D39" i="3"/>
  <c r="D38" i="3"/>
  <c r="D37" i="3"/>
  <c r="D32" i="3"/>
  <c r="D31" i="3"/>
  <c r="D30" i="3"/>
  <c r="D29" i="3"/>
  <c r="D28" i="3"/>
  <c r="D23" i="3"/>
  <c r="D22" i="3"/>
  <c r="D21" i="3"/>
  <c r="D20" i="3"/>
  <c r="D19" i="3"/>
  <c r="F36" i="3"/>
  <c r="F27" i="3"/>
  <c r="F18" i="3"/>
  <c r="F8" i="3"/>
  <c r="D14" i="3"/>
  <c r="D13" i="3"/>
  <c r="D12" i="3"/>
  <c r="D11" i="3"/>
  <c r="D10" i="3"/>
  <c r="D24" i="3"/>
  <c r="F19" i="3" s="1"/>
  <c r="D33" i="3" l="1"/>
  <c r="F28" i="3" s="1"/>
  <c r="D34" i="3"/>
  <c r="F29" i="3" s="1"/>
  <c r="D43" i="3"/>
  <c r="F38" i="3" s="1"/>
  <c r="D42" i="3"/>
  <c r="F37" i="3" s="1"/>
  <c r="D25" i="3"/>
  <c r="F20" i="3" s="1"/>
  <c r="D16" i="3"/>
  <c r="F10" i="3" s="1"/>
  <c r="D15" i="3"/>
  <c r="F9" i="3" s="1"/>
</calcChain>
</file>

<file path=xl/sharedStrings.xml><?xml version="1.0" encoding="utf-8"?>
<sst xmlns="http://schemas.openxmlformats.org/spreadsheetml/2006/main" count="419" uniqueCount="151">
  <si>
    <t>ORIENTAÇÕES GERAIS DE PREENCHIMENTO</t>
  </si>
  <si>
    <r>
      <rPr>
        <b/>
        <sz val="14"/>
        <color theme="1"/>
        <rFont val="Symbol"/>
        <family val="1"/>
        <charset val="2"/>
      </rPr>
      <t xml:space="preserve">Þ </t>
    </r>
    <r>
      <rPr>
        <b/>
        <sz val="14"/>
        <color theme="1"/>
        <rFont val="Calibri"/>
        <family val="2"/>
        <scheme val="minor"/>
      </rPr>
      <t>Aba "Sprints"</t>
    </r>
  </si>
  <si>
    <t>* Consolidado das abas "BE - best estimate_UC00x"</t>
  </si>
  <si>
    <r>
      <rPr>
        <sz val="11"/>
        <color theme="1"/>
        <rFont val="Symbol"/>
        <family val="1"/>
        <charset val="2"/>
      </rPr>
      <t xml:space="preserve">Þ </t>
    </r>
    <r>
      <rPr>
        <sz val="11"/>
        <color theme="1"/>
        <rFont val="Calibri"/>
        <family val="2"/>
        <scheme val="minor"/>
      </rPr>
      <t>Regras</t>
    </r>
  </si>
  <si>
    <t>Uma Use Case (UC) pode estar dentro de 1 ou mais Sprint</t>
  </si>
  <si>
    <t>O projeto deve ser quebrado para caber em uma Sprint com entregas testáveis (MVP)</t>
  </si>
  <si>
    <t>Nas abas "BE - best estimate_UC001" devem conter todas as tarefas e horas da UC.</t>
  </si>
  <si>
    <t>A aba Sprint é a segregação das "Macro Tarefas" que caibam em cada Sprint</t>
  </si>
  <si>
    <t>O Desenvolvedor deverá avaliar junto ao PO como deverá ser a quebra do Projeto em varias Use Cases (UCs), se necessário</t>
  </si>
  <si>
    <t>Tarefas com duração maiores que 8 horas devem ser quebradas em 2 ou mais tarefas</t>
  </si>
  <si>
    <t>1 dia útil equivale a 6 horas úteis de trabalho, devido a participação de reuniões, apoios a outros devs, etc</t>
  </si>
  <si>
    <t>Incluir no planejamento da Sprint a horas gastas com Code Review</t>
  </si>
  <si>
    <t>* Cabeçalho</t>
  </si>
  <si>
    <t>Campo</t>
  </si>
  <si>
    <t>Data:</t>
  </si>
  <si>
    <t>Data de preenchimento da planilha</t>
  </si>
  <si>
    <t>Projeto/UC</t>
  </si>
  <si>
    <t>Descrição do projeto ou UC (use case) conforme o Master Data</t>
  </si>
  <si>
    <t>PO</t>
  </si>
  <si>
    <t>Nome do Product Owner ou Analista de Processos</t>
  </si>
  <si>
    <t>DEV</t>
  </si>
  <si>
    <t>Nome do Desenvolvedor do projeto ou UC</t>
  </si>
  <si>
    <t>Versão</t>
  </si>
  <si>
    <t>Versão do documento</t>
  </si>
  <si>
    <t>Sprint: xx/xx/xxxx a yy/yy/yyyy</t>
  </si>
  <si>
    <t>Campo pré definido respeitando os 15 dias ou 2 semanas das Sprints</t>
  </si>
  <si>
    <t xml:space="preserve">Campo </t>
  </si>
  <si>
    <t>ID</t>
  </si>
  <si>
    <t>Numeração sequencial dos Itens</t>
  </si>
  <si>
    <t>P0xx_001_Xxxxx</t>
  </si>
  <si>
    <t>Descrição do Projeto ou UC (use case) conforme o Master Data. Obs: informado pelo PO | A mesma UC pode estar em varias Sprints</t>
  </si>
  <si>
    <t>Tempo (hrs)</t>
  </si>
  <si>
    <t>Quantidade de tempo (em horas) que o desenvolvedor irá gastar na "Macro Tarefa"</t>
  </si>
  <si>
    <t>Dias (6hrs)</t>
  </si>
  <si>
    <t xml:space="preserve">Campo calculado, tempo gasto na tarefa/quantidade de horas úteis em 1 dia (6 horas) </t>
  </si>
  <si>
    <t>Entrega para homologação com PO e área usuaria</t>
  </si>
  <si>
    <t>Soma total de dias (horas) antes do desenvolvedor entregar para homologação com PO e/ou área cliente + Code Review</t>
  </si>
  <si>
    <t>Entrega final</t>
  </si>
  <si>
    <t>Soma total de dias (horas) até a entrada em produção e/ou operação assistida</t>
  </si>
  <si>
    <t>Coluna/Campos</t>
  </si>
  <si>
    <t>Estimativa - Data Inicio</t>
  </si>
  <si>
    <t>Digitar a data de inicio de desenvolvimento da UC (use case)</t>
  </si>
  <si>
    <t>Estimativa - Data Entrega - Homologação</t>
  </si>
  <si>
    <t>Campo calculado, soma dos dias úteis de trabalho (até entrega para homologação), menos os feriados/eventos, a partir da data de inicio</t>
  </si>
  <si>
    <t>Estimativa - Previsão Operação Assistida</t>
  </si>
  <si>
    <t>Campo calculado, soma dos dias úteis de trabalho (até entrega final), menos os feriados/eventos, a partir da data de inicio</t>
  </si>
  <si>
    <t>Feriados/Eventos (Data)</t>
  </si>
  <si>
    <t>Feriados e ou eventos que acontecerão durante a Sprint, deve ser digitada em formato de Data</t>
  </si>
  <si>
    <r>
      <rPr>
        <b/>
        <sz val="15"/>
        <color theme="1"/>
        <rFont val="Symbol"/>
        <family val="1"/>
        <charset val="2"/>
      </rPr>
      <t>Þ</t>
    </r>
    <r>
      <rPr>
        <b/>
        <sz val="15"/>
        <color theme="1"/>
        <rFont val="Calibri"/>
        <family val="2"/>
      </rPr>
      <t xml:space="preserve"> </t>
    </r>
    <r>
      <rPr>
        <b/>
        <sz val="15"/>
        <color theme="1"/>
        <rFont val="Calibri"/>
        <family val="2"/>
        <scheme val="minor"/>
      </rPr>
      <t>Abas "BE - best estimate_UC00x"</t>
    </r>
  </si>
  <si>
    <t>* Detalhamento das Tarefas do Projeto/UC (use case) por hora</t>
  </si>
  <si>
    <t>Descrição do Projeto ou UC (use case) conforme o Master Data. Obs: informado pelo PO</t>
  </si>
  <si>
    <t>Digitar a duração da Sprint (ex: 03/01/2022 a 14/01/2022), as Sprints devem ter duração de 15 dias/2 semanas, começando na segunda-feira</t>
  </si>
  <si>
    <t>Descrição: aplicação/tela &gt; Ação</t>
  </si>
  <si>
    <t>Exemplo de preenchimento de um planejamento do projeto/UC, quebrado em fases de "Macro Tarefas"</t>
  </si>
  <si>
    <t>Ex: Planejamento do projeto, criação do "Process", criação ou reutilização dos "Objects", fase de Homologação com PO e/ou área cliente</t>
  </si>
  <si>
    <t>Outras informações relevantes</t>
  </si>
  <si>
    <t>Exemplo de informações relevantes para o Projeto/UC</t>
  </si>
  <si>
    <t>Ex: Inputs, Outputs, Pastas de rede, Credenciais, Scheduler</t>
  </si>
  <si>
    <t>Quantidade de tempo (em horas) que o desenvolvedor irá gastar na "Tarefa"</t>
  </si>
  <si>
    <t>BEST ESTIMATE - BE - SPRINTS</t>
  </si>
  <si>
    <t>Xxxxx</t>
  </si>
  <si>
    <t>Sprints / UC / Planejamento Macro</t>
  </si>
  <si>
    <t xml:space="preserve">Prazos </t>
  </si>
  <si>
    <t>Estimativa</t>
  </si>
  <si>
    <t>1.</t>
  </si>
  <si>
    <t>Data Inicio</t>
  </si>
  <si>
    <t>Feriado Xxx</t>
  </si>
  <si>
    <t>UC</t>
  </si>
  <si>
    <t>Data Entrega - Homologação</t>
  </si>
  <si>
    <t>Control Room</t>
  </si>
  <si>
    <t>1.1</t>
  </si>
  <si>
    <t>Planejamento do projeto</t>
  </si>
  <si>
    <t>Previsão Operação Assistida</t>
  </si>
  <si>
    <t>1.2</t>
  </si>
  <si>
    <t>Processos + Testes Internos</t>
  </si>
  <si>
    <t>1.3</t>
  </si>
  <si>
    <t>Objetos 1</t>
  </si>
  <si>
    <t>1.4</t>
  </si>
  <si>
    <t>Objetos 2</t>
  </si>
  <si>
    <t>1.5</t>
  </si>
  <si>
    <t>Homologação PO e Área usuária + Code Review</t>
  </si>
  <si>
    <t>Entrega para homologação com PO e área usuaria + Code Review</t>
  </si>
  <si>
    <t>SubTotal</t>
  </si>
  <si>
    <t>Total Geral</t>
  </si>
  <si>
    <t>2.</t>
  </si>
  <si>
    <t>P0xx_001_Xxxxx ou P0xx_00N_Xxxxx</t>
  </si>
  <si>
    <t>2.1</t>
  </si>
  <si>
    <t>2.2</t>
  </si>
  <si>
    <t>2.3</t>
  </si>
  <si>
    <t>2.4</t>
  </si>
  <si>
    <t>2.5</t>
  </si>
  <si>
    <t>3.</t>
  </si>
  <si>
    <t>3.1</t>
  </si>
  <si>
    <t>3.2</t>
  </si>
  <si>
    <t>3.3</t>
  </si>
  <si>
    <t>3.4</t>
  </si>
  <si>
    <t>3.5</t>
  </si>
  <si>
    <t>4.</t>
  </si>
  <si>
    <t>4.1</t>
  </si>
  <si>
    <t>4.2</t>
  </si>
  <si>
    <t>4.3</t>
  </si>
  <si>
    <t>4.4</t>
  </si>
  <si>
    <t>4.5</t>
  </si>
  <si>
    <t>BEST ESTIMATE - BE</t>
  </si>
  <si>
    <t>Inputs</t>
  </si>
  <si>
    <t>Arquivo xxx</t>
  </si>
  <si>
    <t>Outputs</t>
  </si>
  <si>
    <t>Arquivo yyy</t>
  </si>
  <si>
    <t>Pastas de rede</t>
  </si>
  <si>
    <t>Z:</t>
  </si>
  <si>
    <t>Credenciais</t>
  </si>
  <si>
    <t xml:space="preserve">SAP: </t>
  </si>
  <si>
    <t>Scheduler</t>
  </si>
  <si>
    <t>Periodicidade xxx</t>
  </si>
  <si>
    <t>Premissas</t>
  </si>
  <si>
    <t>Riscos</t>
  </si>
  <si>
    <t>Restrições</t>
  </si>
  <si>
    <t>Horas p/ Entrega final</t>
  </si>
  <si>
    <t>Nível estrutural</t>
  </si>
  <si>
    <t>Sistema/Aplicação</t>
  </si>
  <si>
    <t>Descrição: Tela &gt; Ação</t>
  </si>
  <si>
    <t>Predecessora</t>
  </si>
  <si>
    <t>Percentual de Conclusão</t>
  </si>
  <si>
    <t>Handover com o PO do projeto</t>
  </si>
  <si>
    <t>Criar Credentials</t>
  </si>
  <si>
    <t>Testar sistema(s) e usuário(s)</t>
  </si>
  <si>
    <t>Verificar e analisar Objetos e Processos similares</t>
  </si>
  <si>
    <t>Criar plano do projeto: analisar documentação, preencher Planner e estimar prazos</t>
  </si>
  <si>
    <t>Estrutura do Processo (Desenho da Solução)</t>
  </si>
  <si>
    <t>Set Up do Projeto</t>
  </si>
  <si>
    <r>
      <t xml:space="preserve">Criar Process </t>
    </r>
    <r>
      <rPr>
        <i/>
        <sz val="11"/>
        <color theme="1"/>
        <rFont val="Calibri"/>
        <family val="2"/>
        <scheme val="minor"/>
      </rPr>
      <t>(template padrão)</t>
    </r>
  </si>
  <si>
    <t>Prepare enviroment (criar Pastas, Diretorios, configurar Datas e Variaveis Globais)</t>
  </si>
  <si>
    <t>Populate Queue (criar e configurar Work Queues - filas principais e secundárias)</t>
  </si>
  <si>
    <t>Main Page e Work Steps Pages</t>
  </si>
  <si>
    <t>Criar Environment Variables</t>
  </si>
  <si>
    <t>Send mails (Envio de email de sucesso e erros - sem ou com arquivo anexado)</t>
  </si>
  <si>
    <t>Desenvolvimento</t>
  </si>
  <si>
    <t>Primeira etapa do processo</t>
  </si>
  <si>
    <t>7;3</t>
  </si>
  <si>
    <t>Primeira atividade da etapa um</t>
  </si>
  <si>
    <t>Segunda atividade da etapa um</t>
  </si>
  <si>
    <t>Segunda etapa do processo</t>
  </si>
  <si>
    <t>Primeira atividade da etapa dois</t>
  </si>
  <si>
    <t>Segunda atividade da etapa dois</t>
  </si>
  <si>
    <t>Testes</t>
  </si>
  <si>
    <t xml:space="preserve">Realizar Teste Internos unitario </t>
  </si>
  <si>
    <t>Code Review (Validação do Código)</t>
  </si>
  <si>
    <t xml:space="preserve">Realizar Homologação PO </t>
  </si>
  <si>
    <t>Fazer Ajustes PO</t>
  </si>
  <si>
    <t xml:space="preserve">Realizar Homologação área </t>
  </si>
  <si>
    <t>Fazer Ajustes área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</si>
</sst>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\-\ ddd"/>
    <numFmt numFmtId="165" formatCode="#,##0.0"/>
  </numFmts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b/>
      <sz val="14"/>
      <color theme="1"/>
      <name val="Symbol"/>
      <family val="1"/>
      <charset val="2"/>
    </font>
    <font>
      <b/>
      <sz val="14"/>
      <color theme="1"/>
      <name val="Calibri"/>
      <family val="1"/>
      <charset val="2"/>
      <scheme val="minor"/>
    </font>
    <font>
      <b/>
      <sz val="15"/>
      <color theme="1"/>
      <name val="Symbol"/>
      <family val="1"/>
      <charset val="2"/>
    </font>
    <font>
      <b/>
      <sz val="15"/>
      <color theme="1"/>
      <name val="Calibri"/>
      <family val="2"/>
    </font>
    <font>
      <b/>
      <sz val="15"/>
      <color theme="1"/>
      <name val="Calibri"/>
      <family val="1"/>
      <charset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6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14" fontId="2" fillId="6" borderId="0" xfId="0" applyNumberFormat="1" applyFont="1" applyFill="1" applyAlignment="1">
      <alignment horizontal="left" vertical="center" wrapText="1"/>
    </xf>
    <xf numFmtId="165" fontId="2" fillId="7" borderId="0" xfId="0" applyNumberFormat="1" applyFont="1" applyFill="1" applyAlignment="1">
      <alignment horizontal="center" vertical="center"/>
    </xf>
    <xf numFmtId="0" fontId="2" fillId="8" borderId="0" xfId="0" applyFont="1" applyFill="1" applyAlignment="1">
      <alignment horizontal="right" vertical="center" wrapText="1"/>
    </xf>
    <xf numFmtId="0" fontId="2" fillId="6" borderId="0" xfId="0" applyFont="1" applyFill="1" applyAlignment="1">
      <alignment horizontal="left" vertical="center" wrapText="1"/>
    </xf>
    <xf numFmtId="0" fontId="2" fillId="5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165" fontId="2" fillId="3" borderId="0" xfId="0" applyNumberFormat="1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left" vertical="center"/>
    </xf>
    <xf numFmtId="164" fontId="0" fillId="9" borderId="0" xfId="0" applyNumberFormat="1" applyFill="1" applyAlignment="1">
      <alignment horizontal="left" vertical="center"/>
    </xf>
    <xf numFmtId="0" fontId="2" fillId="7" borderId="0" xfId="0" applyFont="1" applyFill="1" applyAlignment="1">
      <alignment vertical="center"/>
    </xf>
    <xf numFmtId="0" fontId="2" fillId="7" borderId="0" xfId="0" applyFont="1" applyFill="1" applyAlignment="1">
      <alignment horizontal="left" vertical="center" wrapText="1"/>
    </xf>
    <xf numFmtId="0" fontId="2" fillId="7" borderId="0" xfId="0" applyFont="1" applyFill="1" applyAlignment="1">
      <alignment horizontal="center" vertical="center" wrapText="1"/>
    </xf>
    <xf numFmtId="165" fontId="2" fillId="7" borderId="0" xfId="0" applyNumberFormat="1" applyFont="1" applyFill="1" applyAlignment="1">
      <alignment horizontal="center" vertical="center" wrapText="1"/>
    </xf>
    <xf numFmtId="0" fontId="2" fillId="7" borderId="0" xfId="0" applyFont="1" applyFill="1" applyAlignment="1">
      <alignment horizontal="right" vertical="center" wrapText="1"/>
    </xf>
    <xf numFmtId="0" fontId="4" fillId="5" borderId="0" xfId="0" applyFont="1" applyFill="1" applyAlignment="1">
      <alignment horizontal="left" vertical="center"/>
    </xf>
    <xf numFmtId="164" fontId="4" fillId="5" borderId="0" xfId="0" applyNumberFormat="1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6" fillId="5" borderId="0" xfId="0" applyFont="1" applyFill="1" applyAlignment="1">
      <alignment horizontal="center" vertical="center"/>
    </xf>
    <xf numFmtId="14" fontId="2" fillId="3" borderId="0" xfId="0" applyNumberFormat="1" applyFont="1" applyFill="1" applyAlignment="1">
      <alignment vertical="center" wrapText="1"/>
    </xf>
    <xf numFmtId="0" fontId="0" fillId="0" borderId="0" xfId="0" applyAlignment="1">
      <alignment horizontal="left"/>
    </xf>
    <xf numFmtId="0" fontId="3" fillId="8" borderId="0" xfId="0" applyFont="1" applyFill="1"/>
    <xf numFmtId="0" fontId="4" fillId="0" borderId="0" xfId="0" applyFont="1"/>
    <xf numFmtId="14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/>
    <xf numFmtId="0" fontId="0" fillId="10" borderId="0" xfId="0" applyFill="1"/>
    <xf numFmtId="0" fontId="0" fillId="3" borderId="0" xfId="0" applyFill="1"/>
    <xf numFmtId="0" fontId="0" fillId="7" borderId="0" xfId="0" applyFill="1"/>
    <xf numFmtId="0" fontId="4" fillId="7" borderId="0" xfId="0" applyFont="1" applyFill="1"/>
    <xf numFmtId="0" fontId="11" fillId="7" borderId="0" xfId="0" quotePrefix="1" applyFont="1" applyFill="1"/>
    <xf numFmtId="0" fontId="13" fillId="8" borderId="0" xfId="0" applyFont="1" applyFill="1"/>
    <xf numFmtId="0" fontId="16" fillId="8" borderId="0" xfId="0" applyFont="1" applyFill="1"/>
    <xf numFmtId="0" fontId="7" fillId="0" borderId="0" xfId="0" applyFont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3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0" fontId="3" fillId="5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" fillId="6" borderId="0" xfId="0" applyNumberFormat="1" applyFont="1" applyFill="1" applyAlignment="1">
      <alignment horizontal="left" vertical="center" wrapText="1"/>
    </xf>
    <xf numFmtId="0" fontId="2" fillId="6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4">
    <dxf>
      <font>
        <color rgb="FF000000"/>
      </font>
      <fill>
        <patternFill patternType="solid">
          <bgColor rgb="FFD9D9D9"/>
        </patternFill>
      </fill>
    </dxf>
    <dxf>
      <font>
        <b/>
        <i val="0"/>
        <color rgb="FF000000"/>
      </font>
      <fill>
        <patternFill patternType="solid">
          <bgColor rgb="FFA6A6A6"/>
        </patternFill>
      </fill>
    </dxf>
    <dxf>
      <font>
        <color rgb="FF000000"/>
      </font>
      <fill>
        <patternFill patternType="solid">
          <bgColor rgb="FFD9D9D9"/>
        </patternFill>
      </fill>
    </dxf>
    <dxf>
      <font>
        <b/>
        <i val="0"/>
        <color rgb="FF000000"/>
      </font>
      <fill>
        <patternFill patternType="solid">
          <bgColor rgb="FFA6A6A6"/>
        </patternFill>
      </fill>
    </dxf>
  </dxfs>
  <tableStyles count="0" defaultTableStyle="TableStyleMedium2" defaultPivotStyle="PivotStyleLight16"/>
  <colors>
    <mruColors>
      <color rgb="FF0800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3BD8C-2AFC-4B7C-B610-1FAAFD09B6E1}">
  <sheetPr>
    <tabColor theme="5" tint="0.59999389629810485"/>
  </sheetPr>
  <dimension ref="A1:C58"/>
  <sheetViews>
    <sheetView workbookViewId="0">
      <selection activeCell="B6" sqref="B6"/>
    </sheetView>
  </sheetViews>
  <sheetFormatPr defaultRowHeight="14.45"/>
  <cols>
    <col min="1" max="1" width="18.7109375" customWidth="1"/>
    <col min="2" max="2" width="45.7109375" customWidth="1"/>
    <col min="3" max="3" width="120.7109375" customWidth="1"/>
  </cols>
  <sheetData>
    <row r="1" spans="1:3" s="37" customFormat="1" ht="19.899999999999999">
      <c r="A1" s="55" t="s">
        <v>0</v>
      </c>
      <c r="B1" s="55"/>
      <c r="C1" s="55"/>
    </row>
    <row r="2" spans="1:3" ht="19.899999999999999">
      <c r="A2" s="49" t="s">
        <v>1</v>
      </c>
      <c r="B2" s="38"/>
      <c r="C2" s="38"/>
    </row>
    <row r="3" spans="1:3">
      <c r="A3" s="43" t="s">
        <v>2</v>
      </c>
      <c r="B3" s="39"/>
      <c r="C3" s="39"/>
    </row>
    <row r="4" spans="1:3">
      <c r="A4" s="48" t="s">
        <v>3</v>
      </c>
      <c r="B4" s="47" t="s">
        <v>4</v>
      </c>
      <c r="C4" s="46"/>
    </row>
    <row r="5" spans="1:3">
      <c r="A5" s="48"/>
      <c r="B5" s="47" t="s">
        <v>5</v>
      </c>
      <c r="C5" s="46"/>
    </row>
    <row r="6" spans="1:3">
      <c r="A6" s="46"/>
      <c r="B6" s="47" t="s">
        <v>6</v>
      </c>
      <c r="C6" s="46"/>
    </row>
    <row r="7" spans="1:3">
      <c r="A7" s="46"/>
      <c r="B7" s="47" t="s">
        <v>7</v>
      </c>
      <c r="C7" s="46"/>
    </row>
    <row r="8" spans="1:3">
      <c r="A8" s="46"/>
      <c r="B8" s="46" t="s">
        <v>8</v>
      </c>
      <c r="C8" s="46"/>
    </row>
    <row r="9" spans="1:3">
      <c r="A9" s="46"/>
      <c r="B9" s="47" t="s">
        <v>9</v>
      </c>
      <c r="C9" s="46"/>
    </row>
    <row r="10" spans="1:3">
      <c r="A10" s="46"/>
      <c r="B10" s="47" t="s">
        <v>10</v>
      </c>
      <c r="C10" s="46"/>
    </row>
    <row r="11" spans="1:3">
      <c r="A11" s="46"/>
      <c r="B11" s="47" t="s">
        <v>11</v>
      </c>
      <c r="C11" s="46"/>
    </row>
    <row r="13" spans="1:3">
      <c r="A13" s="43" t="s">
        <v>12</v>
      </c>
      <c r="B13" s="39"/>
      <c r="C13" s="39"/>
    </row>
    <row r="14" spans="1:3">
      <c r="A14" t="s">
        <v>13</v>
      </c>
      <c r="B14" s="9" t="s">
        <v>14</v>
      </c>
      <c r="C14" s="40" t="s">
        <v>15</v>
      </c>
    </row>
    <row r="15" spans="1:3" ht="14.45" customHeight="1">
      <c r="A15" t="s">
        <v>13</v>
      </c>
      <c r="B15" s="9" t="s">
        <v>16</v>
      </c>
      <c r="C15" s="41" t="s">
        <v>17</v>
      </c>
    </row>
    <row r="16" spans="1:3">
      <c r="A16" t="s">
        <v>13</v>
      </c>
      <c r="B16" s="9" t="s">
        <v>18</v>
      </c>
      <c r="C16" s="40" t="s">
        <v>19</v>
      </c>
    </row>
    <row r="17" spans="1:3" ht="14.45" customHeight="1">
      <c r="A17" t="s">
        <v>13</v>
      </c>
      <c r="B17" s="9" t="s">
        <v>20</v>
      </c>
      <c r="C17" s="40" t="s">
        <v>21</v>
      </c>
    </row>
    <row r="18" spans="1:3">
      <c r="A18" t="s">
        <v>13</v>
      </c>
      <c r="B18" s="9" t="s">
        <v>22</v>
      </c>
      <c r="C18" s="42" t="s">
        <v>23</v>
      </c>
    </row>
    <row r="20" spans="1:3">
      <c r="A20" t="s">
        <v>13</v>
      </c>
      <c r="B20" s="45" t="s">
        <v>24</v>
      </c>
      <c r="C20" t="s">
        <v>25</v>
      </c>
    </row>
    <row r="21" spans="1:3">
      <c r="A21" t="s">
        <v>26</v>
      </c>
      <c r="B21" s="45" t="s">
        <v>27</v>
      </c>
      <c r="C21" t="s">
        <v>28</v>
      </c>
    </row>
    <row r="22" spans="1:3">
      <c r="A22" t="s">
        <v>13</v>
      </c>
      <c r="B22" s="45" t="s">
        <v>29</v>
      </c>
      <c r="C22" s="41" t="s">
        <v>30</v>
      </c>
    </row>
    <row r="23" spans="1:3">
      <c r="A23" t="s">
        <v>26</v>
      </c>
      <c r="B23" s="45" t="s">
        <v>31</v>
      </c>
      <c r="C23" t="s">
        <v>32</v>
      </c>
    </row>
    <row r="24" spans="1:3">
      <c r="A24" t="s">
        <v>26</v>
      </c>
      <c r="B24" s="45" t="s">
        <v>33</v>
      </c>
      <c r="C24" t="s">
        <v>34</v>
      </c>
    </row>
    <row r="25" spans="1:3">
      <c r="A25" t="s">
        <v>26</v>
      </c>
      <c r="B25" s="45" t="s">
        <v>35</v>
      </c>
      <c r="C25" t="s">
        <v>36</v>
      </c>
    </row>
    <row r="26" spans="1:3">
      <c r="A26" t="s">
        <v>26</v>
      </c>
      <c r="B26" s="45" t="s">
        <v>37</v>
      </c>
      <c r="C26" t="s">
        <v>38</v>
      </c>
    </row>
    <row r="27" spans="1:3">
      <c r="A27" t="s">
        <v>39</v>
      </c>
      <c r="B27" s="44" t="s">
        <v>40</v>
      </c>
      <c r="C27" t="s">
        <v>41</v>
      </c>
    </row>
    <row r="28" spans="1:3">
      <c r="A28" t="s">
        <v>39</v>
      </c>
      <c r="B28" s="44" t="s">
        <v>42</v>
      </c>
      <c r="C28" t="s">
        <v>43</v>
      </c>
    </row>
    <row r="29" spans="1:3">
      <c r="A29" t="s">
        <v>39</v>
      </c>
      <c r="B29" s="44" t="s">
        <v>44</v>
      </c>
      <c r="C29" t="s">
        <v>45</v>
      </c>
    </row>
    <row r="30" spans="1:3">
      <c r="A30" t="s">
        <v>39</v>
      </c>
      <c r="B30" s="44" t="s">
        <v>46</v>
      </c>
      <c r="C30" t="s">
        <v>47</v>
      </c>
    </row>
    <row r="32" spans="1:3" ht="19.899999999999999">
      <c r="A32" s="50" t="s">
        <v>48</v>
      </c>
      <c r="B32" s="38"/>
      <c r="C32" s="38"/>
    </row>
    <row r="33" spans="1:3">
      <c r="A33" s="43" t="s">
        <v>49</v>
      </c>
      <c r="B33" s="39"/>
      <c r="C33" s="39"/>
    </row>
    <row r="34" spans="1:3">
      <c r="A34" s="48" t="s">
        <v>3</v>
      </c>
      <c r="B34" s="47" t="s">
        <v>9</v>
      </c>
      <c r="C34" s="46"/>
    </row>
    <row r="35" spans="1:3">
      <c r="A35" s="46"/>
      <c r="B35" s="47" t="s">
        <v>10</v>
      </c>
      <c r="C35" s="46"/>
    </row>
    <row r="36" spans="1:3">
      <c r="A36" s="46"/>
      <c r="B36" s="47" t="s">
        <v>11</v>
      </c>
      <c r="C36" s="46"/>
    </row>
    <row r="38" spans="1:3">
      <c r="A38" s="43" t="s">
        <v>12</v>
      </c>
      <c r="B38" s="39"/>
      <c r="C38" s="39"/>
    </row>
    <row r="39" spans="1:3">
      <c r="A39" t="s">
        <v>13</v>
      </c>
      <c r="B39" s="9" t="s">
        <v>14</v>
      </c>
      <c r="C39" s="40" t="s">
        <v>15</v>
      </c>
    </row>
    <row r="40" spans="1:3" ht="14.45" customHeight="1">
      <c r="A40" t="s">
        <v>13</v>
      </c>
      <c r="B40" s="9" t="s">
        <v>16</v>
      </c>
      <c r="C40" s="41" t="s">
        <v>50</v>
      </c>
    </row>
    <row r="41" spans="1:3">
      <c r="A41" t="s">
        <v>13</v>
      </c>
      <c r="B41" s="9" t="s">
        <v>18</v>
      </c>
      <c r="C41" s="40" t="s">
        <v>19</v>
      </c>
    </row>
    <row r="42" spans="1:3" ht="14.45" customHeight="1">
      <c r="A42" t="s">
        <v>13</v>
      </c>
      <c r="B42" s="9" t="s">
        <v>20</v>
      </c>
      <c r="C42" s="40" t="s">
        <v>21</v>
      </c>
    </row>
    <row r="43" spans="1:3">
      <c r="A43" t="s">
        <v>13</v>
      </c>
      <c r="B43" s="9" t="s">
        <v>22</v>
      </c>
      <c r="C43" s="42" t="s">
        <v>23</v>
      </c>
    </row>
    <row r="44" spans="1:3">
      <c r="A44" t="s">
        <v>13</v>
      </c>
      <c r="B44" s="9" t="s">
        <v>24</v>
      </c>
      <c r="C44" t="s">
        <v>51</v>
      </c>
    </row>
    <row r="46" spans="1:3">
      <c r="A46" t="s">
        <v>26</v>
      </c>
      <c r="B46" s="45" t="s">
        <v>27</v>
      </c>
      <c r="C46" t="s">
        <v>28</v>
      </c>
    </row>
    <row r="47" spans="1:3">
      <c r="A47" t="s">
        <v>39</v>
      </c>
      <c r="B47" s="45" t="s">
        <v>52</v>
      </c>
      <c r="C47" s="41" t="s">
        <v>53</v>
      </c>
    </row>
    <row r="48" spans="1:3">
      <c r="B48" s="45"/>
      <c r="C48" s="41" t="s">
        <v>54</v>
      </c>
    </row>
    <row r="49" spans="1:3">
      <c r="A49" t="s">
        <v>39</v>
      </c>
      <c r="B49" s="45" t="s">
        <v>55</v>
      </c>
      <c r="C49" s="41" t="s">
        <v>56</v>
      </c>
    </row>
    <row r="50" spans="1:3">
      <c r="B50" s="45"/>
      <c r="C50" s="51" t="s">
        <v>57</v>
      </c>
    </row>
    <row r="51" spans="1:3">
      <c r="A51" t="s">
        <v>26</v>
      </c>
      <c r="B51" s="45" t="s">
        <v>31</v>
      </c>
      <c r="C51" t="s">
        <v>58</v>
      </c>
    </row>
    <row r="52" spans="1:3">
      <c r="A52" t="s">
        <v>26</v>
      </c>
      <c r="B52" s="45" t="s">
        <v>33</v>
      </c>
      <c r="C52" t="s">
        <v>34</v>
      </c>
    </row>
    <row r="53" spans="1:3">
      <c r="A53" t="s">
        <v>26</v>
      </c>
      <c r="B53" s="45" t="s">
        <v>35</v>
      </c>
      <c r="C53" t="s">
        <v>36</v>
      </c>
    </row>
    <row r="54" spans="1:3">
      <c r="A54" t="s">
        <v>26</v>
      </c>
      <c r="B54" s="45" t="s">
        <v>37</v>
      </c>
      <c r="C54" t="s">
        <v>38</v>
      </c>
    </row>
    <row r="55" spans="1:3">
      <c r="A55" t="s">
        <v>39</v>
      </c>
      <c r="B55" s="44" t="s">
        <v>40</v>
      </c>
      <c r="C55" t="s">
        <v>41</v>
      </c>
    </row>
    <row r="56" spans="1:3">
      <c r="A56" t="s">
        <v>39</v>
      </c>
      <c r="B56" s="44" t="s">
        <v>42</v>
      </c>
      <c r="C56" t="s">
        <v>43</v>
      </c>
    </row>
    <row r="57" spans="1:3">
      <c r="A57" t="s">
        <v>39</v>
      </c>
      <c r="B57" s="44" t="s">
        <v>44</v>
      </c>
      <c r="C57" t="s">
        <v>45</v>
      </c>
    </row>
    <row r="58" spans="1:3">
      <c r="A58" t="s">
        <v>39</v>
      </c>
      <c r="B58" s="44" t="s">
        <v>46</v>
      </c>
      <c r="C58" t="s">
        <v>47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9AE8F-F292-4535-9A49-4D35082C110D}">
  <dimension ref="A1:H43"/>
  <sheetViews>
    <sheetView zoomScaleNormal="100" workbookViewId="0">
      <selection activeCell="B5" sqref="B5:C5"/>
    </sheetView>
  </sheetViews>
  <sheetFormatPr defaultRowHeight="14.45"/>
  <cols>
    <col min="1" max="1" width="13.7109375" style="1" customWidth="1"/>
    <col min="2" max="2" width="85.7109375" style="1" customWidth="1"/>
    <col min="3" max="3" width="15.7109375" style="21" customWidth="1"/>
    <col min="4" max="4" width="15.7109375" style="20" customWidth="1"/>
    <col min="5" max="5" width="25.7109375" customWidth="1"/>
    <col min="6" max="6" width="16.7109375" customWidth="1"/>
    <col min="7" max="7" width="16.7109375" style="37" customWidth="1"/>
    <col min="8" max="8" width="25.7109375" customWidth="1"/>
  </cols>
  <sheetData>
    <row r="1" spans="1:8" ht="19.899999999999999" customHeight="1">
      <c r="A1" s="57" t="s">
        <v>59</v>
      </c>
      <c r="B1" s="57"/>
      <c r="C1" s="57"/>
    </row>
    <row r="2" spans="1:8">
      <c r="A2" s="9" t="s">
        <v>14</v>
      </c>
      <c r="B2" s="58">
        <v>44801</v>
      </c>
      <c r="C2" s="58"/>
    </row>
    <row r="3" spans="1:8">
      <c r="A3" s="9" t="s">
        <v>16</v>
      </c>
      <c r="B3" s="59" t="s">
        <v>29</v>
      </c>
      <c r="C3" s="59"/>
      <c r="E3" s="21"/>
      <c r="F3" s="20"/>
    </row>
    <row r="4" spans="1:8">
      <c r="A4" s="9" t="s">
        <v>18</v>
      </c>
      <c r="B4" s="58" t="s">
        <v>60</v>
      </c>
      <c r="C4" s="58"/>
    </row>
    <row r="5" spans="1:8">
      <c r="A5" s="9" t="s">
        <v>20</v>
      </c>
      <c r="B5" s="58" t="s">
        <v>60</v>
      </c>
      <c r="C5" s="58"/>
    </row>
    <row r="6" spans="1:8">
      <c r="A6" s="9" t="s">
        <v>22</v>
      </c>
      <c r="B6" s="17">
        <v>1</v>
      </c>
      <c r="C6" s="14"/>
    </row>
    <row r="7" spans="1:8">
      <c r="A7" s="5" t="s">
        <v>27</v>
      </c>
      <c r="B7" s="5" t="s">
        <v>61</v>
      </c>
      <c r="C7" s="60" t="s">
        <v>62</v>
      </c>
      <c r="D7" s="60"/>
      <c r="E7" s="22" t="s">
        <v>63</v>
      </c>
      <c r="F7" s="22"/>
      <c r="G7" s="56" t="s">
        <v>46</v>
      </c>
      <c r="H7" s="56"/>
    </row>
    <row r="8" spans="1:8">
      <c r="A8" s="7" t="s">
        <v>64</v>
      </c>
      <c r="B8" s="36" t="s">
        <v>24</v>
      </c>
      <c r="C8" s="23" t="s">
        <v>31</v>
      </c>
      <c r="D8" s="24" t="s">
        <v>33</v>
      </c>
      <c r="E8" s="18" t="s">
        <v>65</v>
      </c>
      <c r="F8" s="25">
        <f>'BE - best estimate_UC001'!F3</f>
        <v>0</v>
      </c>
      <c r="G8" s="26">
        <v>44802</v>
      </c>
      <c r="H8" s="26" t="s">
        <v>66</v>
      </c>
    </row>
    <row r="9" spans="1:8">
      <c r="A9" s="27" t="s">
        <v>67</v>
      </c>
      <c r="B9" s="28" t="s">
        <v>29</v>
      </c>
      <c r="C9" s="29"/>
      <c r="D9" s="30"/>
      <c r="E9" s="18" t="s">
        <v>68</v>
      </c>
      <c r="F9" s="25">
        <f>WORKDAY(F8,D15,G8:G12)</f>
        <v>12</v>
      </c>
      <c r="G9" s="26">
        <v>44803</v>
      </c>
      <c r="H9" s="26" t="s">
        <v>69</v>
      </c>
    </row>
    <row r="10" spans="1:8">
      <c r="A10" s="1" t="s">
        <v>70</v>
      </c>
      <c r="B10" s="1" t="s">
        <v>71</v>
      </c>
      <c r="C10" s="21">
        <v>6</v>
      </c>
      <c r="D10" s="20">
        <f t="shared" ref="D10:D14" si="0">C10/6</f>
        <v>1</v>
      </c>
      <c r="E10" s="32" t="s">
        <v>72</v>
      </c>
      <c r="F10" s="33">
        <f>WORKDAY(F8,D16,G8:G12)</f>
        <v>12</v>
      </c>
      <c r="G10" s="26"/>
      <c r="H10" s="26"/>
    </row>
    <row r="11" spans="1:8">
      <c r="A11" s="1" t="s">
        <v>73</v>
      </c>
      <c r="B11" s="1" t="s">
        <v>74</v>
      </c>
      <c r="C11" s="21">
        <v>24</v>
      </c>
      <c r="D11" s="20">
        <f t="shared" si="0"/>
        <v>4</v>
      </c>
      <c r="E11" s="34"/>
      <c r="F11" s="35"/>
      <c r="G11" s="26"/>
      <c r="H11" s="26"/>
    </row>
    <row r="12" spans="1:8">
      <c r="A12" s="1" t="s">
        <v>75</v>
      </c>
      <c r="B12" s="1" t="s">
        <v>76</v>
      </c>
      <c r="C12" s="21">
        <v>12</v>
      </c>
      <c r="D12" s="20">
        <f t="shared" si="0"/>
        <v>2</v>
      </c>
      <c r="E12" s="34"/>
      <c r="F12" s="35"/>
      <c r="G12" s="26"/>
      <c r="H12" s="26"/>
    </row>
    <row r="13" spans="1:8">
      <c r="A13" s="1" t="s">
        <v>77</v>
      </c>
      <c r="B13" s="1" t="s">
        <v>78</v>
      </c>
      <c r="C13" s="21">
        <v>12</v>
      </c>
      <c r="D13" s="20">
        <f t="shared" si="0"/>
        <v>2</v>
      </c>
    </row>
    <row r="14" spans="1:8">
      <c r="A14" s="1" t="s">
        <v>79</v>
      </c>
      <c r="B14" s="1" t="s">
        <v>80</v>
      </c>
      <c r="C14" s="21">
        <v>0</v>
      </c>
      <c r="D14" s="20">
        <f t="shared" si="0"/>
        <v>0</v>
      </c>
    </row>
    <row r="15" spans="1:8">
      <c r="A15" s="31"/>
      <c r="B15" s="31" t="s">
        <v>81</v>
      </c>
      <c r="C15" s="11" t="s">
        <v>82</v>
      </c>
      <c r="D15" s="15">
        <f>SUM(D10:D13)</f>
        <v>9</v>
      </c>
    </row>
    <row r="16" spans="1:8">
      <c r="A16" s="31"/>
      <c r="B16" s="31" t="s">
        <v>37</v>
      </c>
      <c r="C16" s="11" t="s">
        <v>83</v>
      </c>
      <c r="D16" s="15">
        <f>SUM(D10:D14)</f>
        <v>9</v>
      </c>
    </row>
    <row r="17" spans="1:8" ht="14.45" customHeight="1">
      <c r="A17" s="7" t="s">
        <v>84</v>
      </c>
      <c r="B17" s="36" t="s">
        <v>24</v>
      </c>
      <c r="C17" s="23" t="s">
        <v>31</v>
      </c>
      <c r="D17" s="24" t="s">
        <v>33</v>
      </c>
      <c r="E17" s="22" t="s">
        <v>63</v>
      </c>
      <c r="F17" s="22"/>
      <c r="G17" s="56" t="s">
        <v>46</v>
      </c>
      <c r="H17" s="56"/>
    </row>
    <row r="18" spans="1:8">
      <c r="A18" s="27" t="s">
        <v>67</v>
      </c>
      <c r="B18" s="28" t="s">
        <v>85</v>
      </c>
      <c r="C18" s="29"/>
      <c r="D18" s="30"/>
      <c r="E18" s="18" t="s">
        <v>65</v>
      </c>
      <c r="F18" s="25" t="e">
        <f>#REF!</f>
        <v>#REF!</v>
      </c>
      <c r="G18" s="26">
        <v>44562</v>
      </c>
      <c r="H18" s="26" t="s">
        <v>66</v>
      </c>
    </row>
    <row r="19" spans="1:8">
      <c r="A19" s="1" t="s">
        <v>86</v>
      </c>
      <c r="B19" s="1" t="s">
        <v>74</v>
      </c>
      <c r="C19" s="21">
        <v>6</v>
      </c>
      <c r="D19" s="20">
        <f t="shared" ref="D19:D23" si="1">C19/6</f>
        <v>1</v>
      </c>
      <c r="E19" s="18" t="s">
        <v>68</v>
      </c>
      <c r="F19" s="25" t="e">
        <f>WORKDAY(F18,D24,G18:G22)</f>
        <v>#REF!</v>
      </c>
      <c r="G19" s="26"/>
      <c r="H19" s="26"/>
    </row>
    <row r="20" spans="1:8">
      <c r="A20" s="1" t="s">
        <v>87</v>
      </c>
      <c r="C20" s="21">
        <v>24</v>
      </c>
      <c r="D20" s="20">
        <f t="shared" si="1"/>
        <v>4</v>
      </c>
      <c r="E20" s="32" t="s">
        <v>72</v>
      </c>
      <c r="F20" s="33" t="e">
        <f>WORKDAY(F18,D25,G18:G22)</f>
        <v>#REF!</v>
      </c>
      <c r="G20" s="26"/>
      <c r="H20" s="26"/>
    </row>
    <row r="21" spans="1:8">
      <c r="A21" s="1" t="s">
        <v>88</v>
      </c>
      <c r="B21" s="1" t="s">
        <v>76</v>
      </c>
      <c r="C21" s="21">
        <v>12</v>
      </c>
      <c r="D21" s="20">
        <f t="shared" si="1"/>
        <v>2</v>
      </c>
      <c r="E21" s="34"/>
      <c r="F21" s="35"/>
      <c r="G21" s="26"/>
      <c r="H21" s="26"/>
    </row>
    <row r="22" spans="1:8">
      <c r="A22" s="1" t="s">
        <v>89</v>
      </c>
      <c r="B22" s="1" t="s">
        <v>78</v>
      </c>
      <c r="C22" s="21">
        <v>12</v>
      </c>
      <c r="D22" s="20">
        <f t="shared" si="1"/>
        <v>2</v>
      </c>
      <c r="E22" s="34"/>
      <c r="F22" s="35"/>
      <c r="G22" s="26"/>
      <c r="H22" s="26"/>
    </row>
    <row r="23" spans="1:8">
      <c r="A23" s="1" t="s">
        <v>90</v>
      </c>
      <c r="B23" s="1" t="s">
        <v>80</v>
      </c>
      <c r="C23" s="21">
        <v>0</v>
      </c>
      <c r="D23" s="20">
        <f t="shared" si="1"/>
        <v>0</v>
      </c>
    </row>
    <row r="24" spans="1:8">
      <c r="A24" s="31"/>
      <c r="B24" s="31" t="s">
        <v>81</v>
      </c>
      <c r="C24" s="11" t="s">
        <v>82</v>
      </c>
      <c r="D24" s="15">
        <f>SUM(D18:D22)</f>
        <v>9</v>
      </c>
    </row>
    <row r="25" spans="1:8">
      <c r="A25" s="31"/>
      <c r="B25" s="31" t="s">
        <v>37</v>
      </c>
      <c r="C25" s="11" t="s">
        <v>83</v>
      </c>
      <c r="D25" s="15">
        <f>SUM(D18:D23)</f>
        <v>9</v>
      </c>
    </row>
    <row r="26" spans="1:8" ht="14.45" customHeight="1">
      <c r="A26" s="7" t="s">
        <v>91</v>
      </c>
      <c r="B26" s="36" t="s">
        <v>24</v>
      </c>
      <c r="C26" s="23" t="s">
        <v>31</v>
      </c>
      <c r="D26" s="24" t="s">
        <v>33</v>
      </c>
      <c r="E26" s="22" t="s">
        <v>63</v>
      </c>
      <c r="F26" s="22"/>
      <c r="G26" s="56" t="s">
        <v>46</v>
      </c>
      <c r="H26" s="56"/>
    </row>
    <row r="27" spans="1:8">
      <c r="A27" s="27" t="s">
        <v>67</v>
      </c>
      <c r="B27" s="28" t="s">
        <v>85</v>
      </c>
      <c r="C27" s="29"/>
      <c r="D27" s="30"/>
      <c r="E27" s="18" t="s">
        <v>65</v>
      </c>
      <c r="F27" s="25" t="e">
        <f>#REF!</f>
        <v>#REF!</v>
      </c>
      <c r="G27" s="26">
        <v>44562</v>
      </c>
      <c r="H27" s="26" t="s">
        <v>66</v>
      </c>
    </row>
    <row r="28" spans="1:8">
      <c r="A28" s="1" t="s">
        <v>92</v>
      </c>
      <c r="B28" s="1" t="s">
        <v>71</v>
      </c>
      <c r="C28" s="21">
        <v>6</v>
      </c>
      <c r="D28" s="20">
        <f t="shared" ref="D28:D32" si="2">C28/6</f>
        <v>1</v>
      </c>
      <c r="E28" s="18" t="s">
        <v>68</v>
      </c>
      <c r="F28" s="25" t="e">
        <f>WORKDAY(F27,D33,G27:G31)</f>
        <v>#REF!</v>
      </c>
      <c r="G28" s="26"/>
      <c r="H28" s="26"/>
    </row>
    <row r="29" spans="1:8">
      <c r="A29" s="1" t="s">
        <v>93</v>
      </c>
      <c r="B29" s="1" t="s">
        <v>74</v>
      </c>
      <c r="C29" s="21">
        <v>24</v>
      </c>
      <c r="D29" s="20">
        <f t="shared" si="2"/>
        <v>4</v>
      </c>
      <c r="E29" s="32" t="s">
        <v>72</v>
      </c>
      <c r="F29" s="33" t="e">
        <f>WORKDAY(F27,D34,G27:G31)</f>
        <v>#REF!</v>
      </c>
      <c r="G29" s="26"/>
      <c r="H29" s="26"/>
    </row>
    <row r="30" spans="1:8">
      <c r="A30" s="1" t="s">
        <v>94</v>
      </c>
      <c r="B30" s="1" t="s">
        <v>76</v>
      </c>
      <c r="C30" s="21">
        <v>12</v>
      </c>
      <c r="D30" s="20">
        <f t="shared" si="2"/>
        <v>2</v>
      </c>
      <c r="E30" s="34"/>
      <c r="F30" s="35"/>
      <c r="G30" s="26"/>
      <c r="H30" s="26"/>
    </row>
    <row r="31" spans="1:8">
      <c r="A31" s="1" t="s">
        <v>95</v>
      </c>
      <c r="B31" s="1" t="s">
        <v>78</v>
      </c>
      <c r="C31" s="21">
        <v>12</v>
      </c>
      <c r="D31" s="20">
        <f t="shared" si="2"/>
        <v>2</v>
      </c>
      <c r="E31" s="34"/>
      <c r="F31" s="35"/>
      <c r="G31" s="26"/>
      <c r="H31" s="26"/>
    </row>
    <row r="32" spans="1:8">
      <c r="A32" s="1" t="s">
        <v>96</v>
      </c>
      <c r="B32" s="1" t="s">
        <v>80</v>
      </c>
      <c r="C32" s="21">
        <v>0</v>
      </c>
      <c r="D32" s="20">
        <f t="shared" si="2"/>
        <v>0</v>
      </c>
    </row>
    <row r="33" spans="1:8">
      <c r="A33" s="31"/>
      <c r="B33" s="31" t="s">
        <v>81</v>
      </c>
      <c r="C33" s="11" t="s">
        <v>82</v>
      </c>
      <c r="D33" s="15">
        <f>SUM(D27:D31)</f>
        <v>9</v>
      </c>
    </row>
    <row r="34" spans="1:8">
      <c r="A34" s="31"/>
      <c r="B34" s="31" t="s">
        <v>37</v>
      </c>
      <c r="C34" s="11" t="s">
        <v>83</v>
      </c>
      <c r="D34" s="15">
        <f>SUM(D27:D32)</f>
        <v>9</v>
      </c>
    </row>
    <row r="35" spans="1:8" ht="14.45" customHeight="1">
      <c r="A35" s="7" t="s">
        <v>97</v>
      </c>
      <c r="B35" s="36" t="s">
        <v>24</v>
      </c>
      <c r="C35" s="23" t="s">
        <v>31</v>
      </c>
      <c r="D35" s="24" t="s">
        <v>33</v>
      </c>
      <c r="E35" s="22" t="s">
        <v>63</v>
      </c>
      <c r="F35" s="22"/>
      <c r="G35" s="56" t="s">
        <v>46</v>
      </c>
      <c r="H35" s="56"/>
    </row>
    <row r="36" spans="1:8">
      <c r="A36" s="27" t="s">
        <v>67</v>
      </c>
      <c r="B36" s="28" t="s">
        <v>85</v>
      </c>
      <c r="C36" s="29"/>
      <c r="D36" s="30"/>
      <c r="E36" s="18" t="s">
        <v>65</v>
      </c>
      <c r="F36" s="25" t="e">
        <f>#REF!</f>
        <v>#REF!</v>
      </c>
      <c r="G36" s="26">
        <v>44562</v>
      </c>
      <c r="H36" s="26" t="s">
        <v>66</v>
      </c>
    </row>
    <row r="37" spans="1:8">
      <c r="A37" s="1" t="s">
        <v>98</v>
      </c>
      <c r="B37" s="1" t="s">
        <v>71</v>
      </c>
      <c r="C37" s="21">
        <v>6</v>
      </c>
      <c r="D37" s="20">
        <f t="shared" ref="D37:D41" si="3">C37/6</f>
        <v>1</v>
      </c>
      <c r="E37" s="18" t="s">
        <v>68</v>
      </c>
      <c r="F37" s="25" t="e">
        <f>WORKDAY(F36,D42,G36:G40)</f>
        <v>#REF!</v>
      </c>
      <c r="G37" s="26"/>
      <c r="H37" s="26"/>
    </row>
    <row r="38" spans="1:8">
      <c r="A38" s="1" t="s">
        <v>99</v>
      </c>
      <c r="B38" s="1" t="s">
        <v>74</v>
      </c>
      <c r="C38" s="21">
        <v>24</v>
      </c>
      <c r="D38" s="20">
        <f t="shared" si="3"/>
        <v>4</v>
      </c>
      <c r="E38" s="32" t="s">
        <v>72</v>
      </c>
      <c r="F38" s="33" t="e">
        <f>WORKDAY(F36,D43,G36:G40)</f>
        <v>#REF!</v>
      </c>
      <c r="G38" s="26"/>
      <c r="H38" s="26"/>
    </row>
    <row r="39" spans="1:8">
      <c r="A39" s="1" t="s">
        <v>100</v>
      </c>
      <c r="B39" s="1" t="s">
        <v>76</v>
      </c>
      <c r="C39" s="21">
        <v>12</v>
      </c>
      <c r="D39" s="20">
        <f t="shared" si="3"/>
        <v>2</v>
      </c>
      <c r="E39" s="34"/>
      <c r="F39" s="35"/>
      <c r="G39" s="26"/>
      <c r="H39" s="26"/>
    </row>
    <row r="40" spans="1:8">
      <c r="A40" s="1" t="s">
        <v>101</v>
      </c>
      <c r="B40" s="1" t="s">
        <v>78</v>
      </c>
      <c r="C40" s="21">
        <v>12</v>
      </c>
      <c r="D40" s="20">
        <f t="shared" si="3"/>
        <v>2</v>
      </c>
      <c r="E40" s="34"/>
      <c r="F40" s="35"/>
      <c r="G40" s="26"/>
      <c r="H40" s="26"/>
    </row>
    <row r="41" spans="1:8">
      <c r="A41" s="1" t="s">
        <v>102</v>
      </c>
      <c r="B41" s="1" t="s">
        <v>80</v>
      </c>
      <c r="C41" s="21">
        <v>0</v>
      </c>
      <c r="D41" s="20">
        <f t="shared" si="3"/>
        <v>0</v>
      </c>
    </row>
    <row r="42" spans="1:8">
      <c r="A42" s="31"/>
      <c r="B42" s="31" t="s">
        <v>81</v>
      </c>
      <c r="C42" s="11" t="s">
        <v>82</v>
      </c>
      <c r="D42" s="15">
        <f>SUM(D36:D40)</f>
        <v>9</v>
      </c>
    </row>
    <row r="43" spans="1:8">
      <c r="A43" s="31"/>
      <c r="B43" s="31" t="s">
        <v>37</v>
      </c>
      <c r="C43" s="11" t="s">
        <v>83</v>
      </c>
      <c r="D43" s="15">
        <f>SUM(D36:D41)</f>
        <v>9</v>
      </c>
    </row>
  </sheetData>
  <mergeCells count="10">
    <mergeCell ref="G17:H17"/>
    <mergeCell ref="G26:H26"/>
    <mergeCell ref="G35:H35"/>
    <mergeCell ref="A1:C1"/>
    <mergeCell ref="B2:C2"/>
    <mergeCell ref="B3:C3"/>
    <mergeCell ref="B4:C4"/>
    <mergeCell ref="B5:C5"/>
    <mergeCell ref="C7:D7"/>
    <mergeCell ref="G7:H7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topLeftCell="A15" workbookViewId="0">
      <selection activeCell="G1" sqref="G1:G1048576"/>
    </sheetView>
  </sheetViews>
  <sheetFormatPr defaultRowHeight="15" customHeight="1"/>
  <cols>
    <col min="1" max="1" width="13.7109375" style="1" customWidth="1"/>
    <col min="2" max="2" width="23.85546875" style="1" bestFit="1" customWidth="1"/>
    <col min="3" max="3" width="23.85546875" style="1" customWidth="1"/>
    <col min="4" max="4" width="100.7109375" style="2" customWidth="1"/>
    <col min="5" max="5" width="25.7109375" style="3" customWidth="1"/>
    <col min="6" max="6" width="16.7109375" style="3" customWidth="1"/>
    <col min="7" max="7" width="23.28515625" style="3" bestFit="1" customWidth="1"/>
    <col min="8" max="8" width="16.7109375" customWidth="1"/>
  </cols>
  <sheetData>
    <row r="1" spans="1:7" ht="19.899999999999999" customHeight="1">
      <c r="A1" s="53" t="s">
        <v>103</v>
      </c>
      <c r="B1" s="53"/>
      <c r="C1" s="53"/>
      <c r="D1" s="53"/>
      <c r="E1" s="53"/>
      <c r="F1" s="53"/>
      <c r="G1" s="53"/>
    </row>
    <row r="2" spans="1:7">
      <c r="A2" s="9" t="s">
        <v>14</v>
      </c>
      <c r="B2" s="58">
        <v>44860</v>
      </c>
      <c r="C2" s="58"/>
      <c r="D2" s="58"/>
      <c r="E2" s="9"/>
      <c r="F2" s="9"/>
      <c r="G2" s="9"/>
    </row>
    <row r="3" spans="1:7">
      <c r="A3" s="9" t="s">
        <v>16</v>
      </c>
      <c r="B3" s="59" t="s">
        <v>29</v>
      </c>
      <c r="C3" s="59"/>
      <c r="D3" s="59"/>
      <c r="E3" s="9"/>
      <c r="F3" s="9"/>
      <c r="G3" s="9"/>
    </row>
    <row r="4" spans="1:7">
      <c r="A4" s="9" t="s">
        <v>18</v>
      </c>
      <c r="B4" s="58" t="s">
        <v>60</v>
      </c>
      <c r="C4" s="58"/>
      <c r="D4" s="58"/>
      <c r="E4" s="9"/>
      <c r="F4" s="9"/>
      <c r="G4" s="9"/>
    </row>
    <row r="5" spans="1:7">
      <c r="A5" s="9" t="s">
        <v>20</v>
      </c>
      <c r="B5" s="58" t="s">
        <v>60</v>
      </c>
      <c r="C5" s="58"/>
      <c r="D5" s="58"/>
      <c r="E5" s="9"/>
      <c r="F5" s="9"/>
      <c r="G5" s="9"/>
    </row>
    <row r="6" spans="1:7">
      <c r="A6" s="9" t="s">
        <v>22</v>
      </c>
      <c r="B6" s="17">
        <v>1</v>
      </c>
      <c r="C6" s="17"/>
      <c r="D6" s="14" t="s">
        <v>24</v>
      </c>
      <c r="E6" s="9"/>
      <c r="F6" s="9"/>
      <c r="G6" s="9"/>
    </row>
    <row r="7" spans="1:7">
      <c r="A7" s="5"/>
      <c r="B7" s="5"/>
      <c r="C7" s="5"/>
      <c r="D7" s="6" t="s">
        <v>55</v>
      </c>
      <c r="E7" s="5"/>
      <c r="F7" s="5"/>
      <c r="G7" s="5"/>
    </row>
    <row r="8" spans="1:7" ht="15" customHeight="1">
      <c r="A8" s="19" t="s">
        <v>104</v>
      </c>
      <c r="D8" s="2" t="s">
        <v>105</v>
      </c>
    </row>
    <row r="9" spans="1:7">
      <c r="A9" s="19" t="s">
        <v>106</v>
      </c>
      <c r="D9" s="2" t="s">
        <v>107</v>
      </c>
    </row>
    <row r="10" spans="1:7">
      <c r="A10" s="19" t="s">
        <v>108</v>
      </c>
      <c r="D10" s="2" t="s">
        <v>109</v>
      </c>
    </row>
    <row r="11" spans="1:7">
      <c r="A11" s="19" t="s">
        <v>110</v>
      </c>
      <c r="D11" s="2" t="s">
        <v>111</v>
      </c>
    </row>
    <row r="12" spans="1:7">
      <c r="A12" s="19" t="s">
        <v>112</v>
      </c>
      <c r="D12" s="2" t="s">
        <v>113</v>
      </c>
    </row>
    <row r="13" spans="1:7">
      <c r="A13" s="19" t="s">
        <v>114</v>
      </c>
    </row>
    <row r="14" spans="1:7">
      <c r="A14" s="19" t="s">
        <v>115</v>
      </c>
    </row>
    <row r="15" spans="1:7">
      <c r="A15" s="19" t="s">
        <v>116</v>
      </c>
    </row>
    <row r="16" spans="1:7">
      <c r="A16" s="12"/>
      <c r="B16" s="12"/>
      <c r="C16" s="12"/>
      <c r="D16" s="16" t="s">
        <v>117</v>
      </c>
      <c r="E16" s="13">
        <f>SUM(E19:E47)</f>
        <v>64</v>
      </c>
      <c r="F16" s="13"/>
      <c r="G16" s="13"/>
    </row>
    <row r="17" spans="1:7" ht="14.25" customHeight="1">
      <c r="A17" s="19"/>
    </row>
    <row r="18" spans="1:7">
      <c r="A18" s="5" t="s">
        <v>27</v>
      </c>
      <c r="B18" s="5" t="s">
        <v>118</v>
      </c>
      <c r="C18" s="5" t="s">
        <v>119</v>
      </c>
      <c r="D18" s="6" t="s">
        <v>120</v>
      </c>
      <c r="E18" s="5" t="s">
        <v>31</v>
      </c>
      <c r="F18" s="5" t="s">
        <v>121</v>
      </c>
      <c r="G18" s="5" t="s">
        <v>122</v>
      </c>
    </row>
    <row r="19" spans="1:7">
      <c r="A19" s="54">
        <v>1</v>
      </c>
      <c r="B19" s="7">
        <v>1</v>
      </c>
      <c r="C19" s="7"/>
      <c r="D19" s="7" t="s">
        <v>71</v>
      </c>
      <c r="E19" s="8"/>
      <c r="F19" s="8"/>
      <c r="G19" s="8"/>
    </row>
    <row r="20" spans="1:7">
      <c r="A20" s="1">
        <v>2</v>
      </c>
      <c r="B20" s="1">
        <v>2</v>
      </c>
      <c r="D20" s="2" t="s">
        <v>123</v>
      </c>
      <c r="E20" s="3">
        <v>1</v>
      </c>
    </row>
    <row r="21" spans="1:7">
      <c r="A21" s="1">
        <v>3</v>
      </c>
      <c r="B21" s="1">
        <v>2</v>
      </c>
      <c r="D21" s="2" t="s">
        <v>124</v>
      </c>
      <c r="E21" s="3">
        <v>1</v>
      </c>
    </row>
    <row r="22" spans="1:7">
      <c r="A22" s="1">
        <v>4</v>
      </c>
      <c r="B22" s="1">
        <v>2</v>
      </c>
      <c r="D22" s="2" t="s">
        <v>125</v>
      </c>
      <c r="E22" s="3">
        <v>1</v>
      </c>
    </row>
    <row r="23" spans="1:7">
      <c r="A23" s="1">
        <v>5</v>
      </c>
      <c r="B23" s="1">
        <v>2</v>
      </c>
      <c r="D23" s="2" t="s">
        <v>126</v>
      </c>
      <c r="E23" s="3">
        <v>2</v>
      </c>
    </row>
    <row r="24" spans="1:7">
      <c r="A24" s="1">
        <v>6</v>
      </c>
      <c r="B24" s="1">
        <v>2</v>
      </c>
      <c r="D24" s="2" t="s">
        <v>127</v>
      </c>
      <c r="E24" s="3">
        <v>2</v>
      </c>
    </row>
    <row r="25" spans="1:7">
      <c r="A25" s="1">
        <v>7</v>
      </c>
      <c r="B25" s="1">
        <v>2</v>
      </c>
      <c r="D25" s="2" t="s">
        <v>128</v>
      </c>
      <c r="E25" s="3">
        <v>8</v>
      </c>
    </row>
    <row r="26" spans="1:7">
      <c r="A26" s="52">
        <v>8</v>
      </c>
      <c r="B26" s="52">
        <v>1</v>
      </c>
      <c r="C26" s="52"/>
      <c r="D26" s="52" t="s">
        <v>129</v>
      </c>
      <c r="E26" s="8"/>
      <c r="F26" s="8"/>
      <c r="G26" s="8"/>
    </row>
    <row r="27" spans="1:7">
      <c r="A27" s="1">
        <v>9</v>
      </c>
      <c r="B27" s="1">
        <v>2</v>
      </c>
      <c r="D27" s="2" t="s">
        <v>130</v>
      </c>
      <c r="E27" s="3">
        <v>1</v>
      </c>
    </row>
    <row r="28" spans="1:7">
      <c r="A28" s="1">
        <v>10</v>
      </c>
      <c r="B28" s="1">
        <v>2</v>
      </c>
      <c r="D28" s="2" t="s">
        <v>131</v>
      </c>
      <c r="E28" s="3">
        <v>3</v>
      </c>
    </row>
    <row r="29" spans="1:7">
      <c r="A29" s="1">
        <v>11</v>
      </c>
      <c r="B29" s="1">
        <v>2</v>
      </c>
      <c r="D29" s="2" t="s">
        <v>132</v>
      </c>
      <c r="E29" s="3">
        <v>3</v>
      </c>
    </row>
    <row r="30" spans="1:7">
      <c r="A30" s="1">
        <v>12</v>
      </c>
      <c r="B30" s="1">
        <v>2</v>
      </c>
      <c r="D30" s="2" t="s">
        <v>133</v>
      </c>
      <c r="E30" s="4">
        <v>6</v>
      </c>
      <c r="F30" s="4"/>
      <c r="G30" s="4"/>
    </row>
    <row r="31" spans="1:7">
      <c r="A31" s="1">
        <v>13</v>
      </c>
      <c r="B31" s="1">
        <v>2</v>
      </c>
      <c r="D31" s="2" t="s">
        <v>134</v>
      </c>
      <c r="E31" s="3">
        <v>3</v>
      </c>
    </row>
    <row r="32" spans="1:7">
      <c r="A32" s="1">
        <v>14</v>
      </c>
      <c r="B32" s="1">
        <v>2</v>
      </c>
      <c r="D32" s="2" t="s">
        <v>135</v>
      </c>
    </row>
    <row r="33" spans="1:7">
      <c r="A33" s="52">
        <v>15</v>
      </c>
      <c r="B33" s="52">
        <v>1</v>
      </c>
      <c r="C33" s="52"/>
      <c r="D33" s="52" t="s">
        <v>136</v>
      </c>
      <c r="E33" s="8"/>
      <c r="F33" s="8"/>
      <c r="G33" s="8"/>
    </row>
    <row r="34" spans="1:7">
      <c r="A34" s="10">
        <v>16</v>
      </c>
      <c r="B34" s="10">
        <v>2</v>
      </c>
      <c r="C34" s="10"/>
      <c r="D34" s="10" t="s">
        <v>137</v>
      </c>
      <c r="E34" s="11"/>
      <c r="F34" s="11" t="s">
        <v>138</v>
      </c>
      <c r="G34" s="11"/>
    </row>
    <row r="35" spans="1:7">
      <c r="A35" s="1">
        <v>17</v>
      </c>
      <c r="B35" s="1">
        <v>3</v>
      </c>
      <c r="D35" s="2" t="s">
        <v>139</v>
      </c>
      <c r="E35" s="3">
        <v>3</v>
      </c>
    </row>
    <row r="36" spans="1:7">
      <c r="A36" s="1">
        <v>18</v>
      </c>
      <c r="B36" s="1">
        <v>3</v>
      </c>
      <c r="D36" s="2" t="s">
        <v>140</v>
      </c>
      <c r="E36" s="3">
        <v>3</v>
      </c>
    </row>
    <row r="37" spans="1:7">
      <c r="A37" s="10">
        <v>19</v>
      </c>
      <c r="B37" s="10">
        <v>2</v>
      </c>
      <c r="C37" s="10"/>
      <c r="D37" s="10" t="s">
        <v>141</v>
      </c>
      <c r="E37" s="11"/>
      <c r="F37" s="11"/>
      <c r="G37" s="11"/>
    </row>
    <row r="38" spans="1:7">
      <c r="A38" s="1">
        <v>20</v>
      </c>
      <c r="B38" s="1">
        <v>3</v>
      </c>
      <c r="D38" s="2" t="s">
        <v>142</v>
      </c>
      <c r="E38" s="3">
        <v>2</v>
      </c>
    </row>
    <row r="39" spans="1:7">
      <c r="A39" s="1">
        <v>21</v>
      </c>
      <c r="B39" s="1">
        <v>3</v>
      </c>
      <c r="D39" s="2" t="s">
        <v>143</v>
      </c>
      <c r="E39" s="3">
        <v>2</v>
      </c>
    </row>
    <row r="40" spans="1:7">
      <c r="A40" s="52">
        <v>22</v>
      </c>
      <c r="B40" s="52">
        <v>1</v>
      </c>
      <c r="C40" s="52"/>
      <c r="D40" s="52" t="s">
        <v>144</v>
      </c>
      <c r="E40" s="52"/>
      <c r="F40" s="52"/>
      <c r="G40" s="52"/>
    </row>
    <row r="41" spans="1:7">
      <c r="A41" s="1">
        <v>23</v>
      </c>
      <c r="B41" s="1">
        <v>2</v>
      </c>
      <c r="D41" s="2" t="s">
        <v>145</v>
      </c>
      <c r="E41" s="3">
        <v>6</v>
      </c>
    </row>
    <row r="42" spans="1:7">
      <c r="A42" s="1">
        <v>24</v>
      </c>
      <c r="B42" s="1">
        <v>2</v>
      </c>
      <c r="D42" s="2" t="s">
        <v>146</v>
      </c>
      <c r="E42" s="3">
        <v>4</v>
      </c>
    </row>
    <row r="43" spans="1:7">
      <c r="A43" s="1">
        <v>25</v>
      </c>
      <c r="B43" s="1">
        <v>2</v>
      </c>
      <c r="D43" s="2" t="s">
        <v>147</v>
      </c>
      <c r="E43" s="3">
        <v>3</v>
      </c>
    </row>
    <row r="44" spans="1:7">
      <c r="A44" s="1">
        <v>26</v>
      </c>
      <c r="B44" s="1">
        <v>2</v>
      </c>
      <c r="D44" s="2" t="s">
        <v>148</v>
      </c>
      <c r="E44" s="3">
        <v>4</v>
      </c>
    </row>
    <row r="45" spans="1:7">
      <c r="A45" s="7">
        <v>27</v>
      </c>
      <c r="B45" s="7">
        <v>1</v>
      </c>
      <c r="C45" s="7"/>
      <c r="D45" s="7" t="s">
        <v>80</v>
      </c>
      <c r="E45" s="8"/>
      <c r="F45" s="8"/>
      <c r="G45" s="8"/>
    </row>
    <row r="46" spans="1:7">
      <c r="A46" s="1">
        <v>28</v>
      </c>
      <c r="B46" s="1">
        <v>2</v>
      </c>
      <c r="D46" s="2" t="s">
        <v>149</v>
      </c>
      <c r="E46" s="3">
        <v>2</v>
      </c>
    </row>
    <row r="47" spans="1:7">
      <c r="A47" s="1">
        <v>29</v>
      </c>
      <c r="B47" s="1">
        <v>2</v>
      </c>
      <c r="D47" s="2" t="s">
        <v>150</v>
      </c>
      <c r="E47" s="3">
        <v>4</v>
      </c>
    </row>
    <row r="48" spans="1:7"/>
    <row r="49"/>
  </sheetData>
  <mergeCells count="4">
    <mergeCell ref="B2:D2"/>
    <mergeCell ref="B3:D3"/>
    <mergeCell ref="B4:D4"/>
    <mergeCell ref="B5:D5"/>
  </mergeCells>
  <phoneticPr fontId="5" type="noConversion"/>
  <conditionalFormatting sqref="A19:F47">
    <cfRule type="expression" dxfId="3" priority="4">
      <formula>$B19=1</formula>
    </cfRule>
    <cfRule type="expression" dxfId="2" priority="5">
      <formula>E($B19=2,$B20&gt;2)</formula>
    </cfRule>
  </conditionalFormatting>
  <conditionalFormatting sqref="G19:G47">
    <cfRule type="expression" dxfId="1" priority="1">
      <formula>$B19=1</formula>
    </cfRule>
    <cfRule type="expression" dxfId="0" priority="2">
      <formula>E($B19=2,$B20&gt;2)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C389D-485E-4CEA-A248-18C96B0FFAA9}">
  <dimension ref="A1:G49"/>
  <sheetViews>
    <sheetView workbookViewId="0">
      <selection activeCell="F23" sqref="F23"/>
    </sheetView>
  </sheetViews>
  <sheetFormatPr defaultRowHeight="15" customHeight="1"/>
  <cols>
    <col min="1" max="1" width="13.7109375" style="1" customWidth="1"/>
    <col min="2" max="2" width="23.85546875" style="1" bestFit="1" customWidth="1"/>
    <col min="3" max="3" width="23.85546875" style="1" customWidth="1"/>
    <col min="4" max="4" width="100.7109375" style="2" customWidth="1"/>
    <col min="5" max="5" width="25.7109375" style="3" customWidth="1"/>
    <col min="6" max="6" width="16.7109375" style="3" customWidth="1"/>
    <col min="7" max="7" width="16.7109375" style="37" customWidth="1"/>
    <col min="8" max="8" width="16.7109375" customWidth="1"/>
  </cols>
  <sheetData>
    <row r="1" spans="1:7" ht="19.899999999999999" customHeight="1">
      <c r="A1" s="53" t="s">
        <v>103</v>
      </c>
      <c r="B1" s="53"/>
      <c r="C1" s="53"/>
      <c r="D1" s="53"/>
      <c r="E1" s="53"/>
      <c r="F1" s="53"/>
    </row>
    <row r="2" spans="1:7">
      <c r="A2" s="9" t="s">
        <v>14</v>
      </c>
      <c r="B2" s="58">
        <v>44860</v>
      </c>
      <c r="C2" s="58"/>
      <c r="D2" s="58"/>
      <c r="E2" s="9"/>
      <c r="F2" s="9"/>
      <c r="G2"/>
    </row>
    <row r="3" spans="1:7">
      <c r="A3" s="9" t="s">
        <v>16</v>
      </c>
      <c r="B3" s="59" t="s">
        <v>29</v>
      </c>
      <c r="C3" s="59"/>
      <c r="D3" s="59"/>
      <c r="E3" s="9"/>
      <c r="F3" s="9"/>
      <c r="G3"/>
    </row>
    <row r="4" spans="1:7">
      <c r="A4" s="9" t="s">
        <v>18</v>
      </c>
      <c r="B4" s="58" t="s">
        <v>60</v>
      </c>
      <c r="C4" s="58"/>
      <c r="D4" s="58"/>
      <c r="E4" s="9"/>
      <c r="F4" s="9"/>
      <c r="G4"/>
    </row>
    <row r="5" spans="1:7">
      <c r="A5" s="9" t="s">
        <v>20</v>
      </c>
      <c r="B5" s="58" t="s">
        <v>60</v>
      </c>
      <c r="C5" s="58"/>
      <c r="D5" s="58"/>
      <c r="E5" s="9"/>
      <c r="F5" s="9"/>
      <c r="G5"/>
    </row>
    <row r="6" spans="1:7">
      <c r="A6" s="9" t="s">
        <v>22</v>
      </c>
      <c r="B6" s="17">
        <v>1</v>
      </c>
      <c r="C6" s="17"/>
      <c r="D6" s="14" t="s">
        <v>24</v>
      </c>
      <c r="E6" s="9"/>
      <c r="F6" s="9"/>
      <c r="G6"/>
    </row>
    <row r="7" spans="1:7">
      <c r="A7" s="5"/>
      <c r="B7" s="5"/>
      <c r="C7" s="5"/>
      <c r="D7" s="6" t="s">
        <v>55</v>
      </c>
      <c r="E7" s="5"/>
      <c r="F7" s="5"/>
    </row>
    <row r="8" spans="1:7" ht="15" customHeight="1">
      <c r="A8" s="19" t="s">
        <v>104</v>
      </c>
      <c r="D8" s="2" t="s">
        <v>105</v>
      </c>
    </row>
    <row r="9" spans="1:7">
      <c r="A9" s="19" t="s">
        <v>106</v>
      </c>
      <c r="D9" s="2" t="s">
        <v>107</v>
      </c>
    </row>
    <row r="10" spans="1:7">
      <c r="A10" s="19" t="s">
        <v>108</v>
      </c>
      <c r="D10" s="2" t="s">
        <v>109</v>
      </c>
    </row>
    <row r="11" spans="1:7">
      <c r="A11" s="19" t="s">
        <v>110</v>
      </c>
      <c r="D11" s="2" t="s">
        <v>111</v>
      </c>
    </row>
    <row r="12" spans="1:7">
      <c r="A12" s="19" t="s">
        <v>112</v>
      </c>
      <c r="D12" s="2" t="s">
        <v>113</v>
      </c>
    </row>
    <row r="13" spans="1:7">
      <c r="A13" s="19" t="s">
        <v>114</v>
      </c>
    </row>
    <row r="14" spans="1:7">
      <c r="A14" s="19" t="s">
        <v>115</v>
      </c>
    </row>
    <row r="15" spans="1:7">
      <c r="A15" s="19"/>
    </row>
    <row r="16" spans="1:7">
      <c r="A16" s="12"/>
      <c r="B16" s="12"/>
      <c r="C16" s="12"/>
      <c r="D16" s="16" t="s">
        <v>117</v>
      </c>
      <c r="E16" s="13">
        <f>SUM(E19:E47)</f>
        <v>64</v>
      </c>
      <c r="F16" s="13"/>
    </row>
    <row r="17" spans="1:6">
      <c r="A17" s="19"/>
    </row>
    <row r="18" spans="1:6">
      <c r="A18" s="5" t="s">
        <v>27</v>
      </c>
      <c r="B18" s="5" t="s">
        <v>118</v>
      </c>
      <c r="C18" s="5" t="s">
        <v>119</v>
      </c>
      <c r="D18" s="6" t="s">
        <v>120</v>
      </c>
      <c r="E18" s="5" t="s">
        <v>31</v>
      </c>
      <c r="F18" s="5" t="s">
        <v>121</v>
      </c>
    </row>
    <row r="19" spans="1:6">
      <c r="A19" s="54">
        <v>1</v>
      </c>
      <c r="B19" s="7">
        <v>1</v>
      </c>
      <c r="C19" s="7" t="s">
        <v>71</v>
      </c>
      <c r="D19" s="7" t="s">
        <v>71</v>
      </c>
      <c r="E19" s="8"/>
      <c r="F19" s="8"/>
    </row>
    <row r="20" spans="1:6">
      <c r="A20" s="1">
        <v>2</v>
      </c>
      <c r="B20" s="1">
        <v>2</v>
      </c>
      <c r="D20" s="2" t="s">
        <v>123</v>
      </c>
      <c r="E20" s="3">
        <v>1</v>
      </c>
    </row>
    <row r="21" spans="1:6">
      <c r="A21" s="1">
        <v>3</v>
      </c>
      <c r="B21" s="1">
        <v>2</v>
      </c>
      <c r="D21" s="2" t="s">
        <v>124</v>
      </c>
      <c r="E21" s="3">
        <v>1</v>
      </c>
    </row>
    <row r="22" spans="1:6">
      <c r="A22" s="1">
        <v>4</v>
      </c>
      <c r="B22" s="1">
        <v>2</v>
      </c>
      <c r="D22" s="2" t="s">
        <v>125</v>
      </c>
      <c r="E22" s="3">
        <v>1</v>
      </c>
    </row>
    <row r="23" spans="1:6">
      <c r="A23" s="1">
        <v>5</v>
      </c>
      <c r="B23" s="1">
        <v>2</v>
      </c>
      <c r="D23" s="2" t="s">
        <v>126</v>
      </c>
      <c r="E23" s="3">
        <v>2</v>
      </c>
    </row>
    <row r="24" spans="1:6">
      <c r="A24" s="1">
        <v>6</v>
      </c>
      <c r="B24" s="1">
        <v>2</v>
      </c>
      <c r="D24" s="2" t="s">
        <v>127</v>
      </c>
      <c r="E24" s="3">
        <v>2</v>
      </c>
    </row>
    <row r="25" spans="1:6">
      <c r="A25" s="1">
        <v>7</v>
      </c>
      <c r="B25" s="1">
        <v>2</v>
      </c>
      <c r="D25" s="2" t="s">
        <v>128</v>
      </c>
      <c r="E25" s="3">
        <v>8</v>
      </c>
    </row>
    <row r="26" spans="1:6">
      <c r="A26" s="52">
        <v>8</v>
      </c>
      <c r="B26" s="52">
        <v>1</v>
      </c>
      <c r="C26" s="52"/>
      <c r="D26" s="52" t="s">
        <v>129</v>
      </c>
      <c r="E26" s="8"/>
      <c r="F26" s="8"/>
    </row>
    <row r="27" spans="1:6">
      <c r="A27" s="1">
        <v>9</v>
      </c>
      <c r="B27" s="1">
        <v>2</v>
      </c>
      <c r="D27" s="2" t="s">
        <v>130</v>
      </c>
      <c r="E27" s="3">
        <v>1</v>
      </c>
    </row>
    <row r="28" spans="1:6">
      <c r="A28" s="1">
        <v>10</v>
      </c>
      <c r="B28" s="1">
        <v>2</v>
      </c>
      <c r="D28" s="2" t="s">
        <v>131</v>
      </c>
      <c r="E28" s="3">
        <v>3</v>
      </c>
    </row>
    <row r="29" spans="1:6">
      <c r="A29" s="1">
        <v>11</v>
      </c>
      <c r="B29" s="1">
        <v>2</v>
      </c>
      <c r="D29" s="2" t="s">
        <v>132</v>
      </c>
      <c r="E29" s="3">
        <v>3</v>
      </c>
    </row>
    <row r="30" spans="1:6">
      <c r="A30" s="1">
        <v>12</v>
      </c>
      <c r="B30" s="1">
        <v>2</v>
      </c>
      <c r="D30" s="2" t="s">
        <v>133</v>
      </c>
      <c r="E30" s="4">
        <v>6</v>
      </c>
      <c r="F30" s="4"/>
    </row>
    <row r="31" spans="1:6">
      <c r="A31" s="1">
        <v>13</v>
      </c>
      <c r="B31" s="1">
        <v>2</v>
      </c>
      <c r="D31" s="2" t="s">
        <v>134</v>
      </c>
      <c r="E31" s="3">
        <v>3</v>
      </c>
    </row>
    <row r="32" spans="1:6">
      <c r="A32" s="1">
        <v>14</v>
      </c>
      <c r="B32" s="1">
        <v>2</v>
      </c>
      <c r="D32" s="2" t="s">
        <v>135</v>
      </c>
    </row>
    <row r="33" spans="1:6">
      <c r="A33" s="52">
        <v>15</v>
      </c>
      <c r="B33" s="52">
        <v>1</v>
      </c>
      <c r="C33" s="52"/>
      <c r="D33" s="52" t="s">
        <v>136</v>
      </c>
      <c r="E33" s="8"/>
      <c r="F33" s="8"/>
    </row>
    <row r="34" spans="1:6">
      <c r="A34" s="10">
        <v>16</v>
      </c>
      <c r="B34" s="10">
        <v>2</v>
      </c>
      <c r="C34" s="10"/>
      <c r="D34" s="10" t="s">
        <v>137</v>
      </c>
      <c r="E34" s="11"/>
      <c r="F34" s="11">
        <v>7</v>
      </c>
    </row>
    <row r="35" spans="1:6">
      <c r="A35" s="1">
        <v>17</v>
      </c>
      <c r="B35" s="1">
        <v>3</v>
      </c>
      <c r="D35" s="2" t="s">
        <v>139</v>
      </c>
      <c r="E35" s="3">
        <v>3</v>
      </c>
    </row>
    <row r="36" spans="1:6">
      <c r="A36" s="1">
        <v>18</v>
      </c>
      <c r="B36" s="1">
        <v>3</v>
      </c>
      <c r="D36" s="2" t="s">
        <v>140</v>
      </c>
      <c r="E36" s="3">
        <v>3</v>
      </c>
    </row>
    <row r="37" spans="1:6">
      <c r="A37" s="10">
        <v>19</v>
      </c>
      <c r="B37" s="10">
        <v>2</v>
      </c>
      <c r="C37" s="10"/>
      <c r="D37" s="10" t="s">
        <v>141</v>
      </c>
      <c r="E37" s="11"/>
      <c r="F37" s="11"/>
    </row>
    <row r="38" spans="1:6">
      <c r="A38" s="1">
        <v>20</v>
      </c>
      <c r="B38" s="1">
        <v>3</v>
      </c>
      <c r="D38" s="2" t="s">
        <v>142</v>
      </c>
      <c r="E38" s="3">
        <v>2</v>
      </c>
    </row>
    <row r="39" spans="1:6">
      <c r="A39" s="1">
        <v>21</v>
      </c>
      <c r="B39" s="1">
        <v>3</v>
      </c>
      <c r="D39" s="2" t="s">
        <v>143</v>
      </c>
      <c r="E39" s="3">
        <v>2</v>
      </c>
    </row>
    <row r="40" spans="1:6">
      <c r="A40" s="52">
        <v>22</v>
      </c>
      <c r="B40" s="52">
        <v>1</v>
      </c>
      <c r="C40" s="52"/>
      <c r="D40" s="52" t="s">
        <v>144</v>
      </c>
      <c r="E40" s="52"/>
      <c r="F40" s="52"/>
    </row>
    <row r="41" spans="1:6">
      <c r="A41" s="1">
        <v>23</v>
      </c>
      <c r="B41" s="1">
        <v>2</v>
      </c>
      <c r="D41" s="2" t="s">
        <v>145</v>
      </c>
      <c r="E41" s="3">
        <v>6</v>
      </c>
    </row>
    <row r="42" spans="1:6">
      <c r="A42" s="1">
        <v>24</v>
      </c>
      <c r="B42" s="1">
        <v>2</v>
      </c>
      <c r="D42" s="2" t="s">
        <v>146</v>
      </c>
      <c r="E42" s="3">
        <v>4</v>
      </c>
    </row>
    <row r="43" spans="1:6">
      <c r="A43" s="1">
        <v>25</v>
      </c>
      <c r="B43" s="1">
        <v>2</v>
      </c>
      <c r="D43" s="2" t="s">
        <v>147</v>
      </c>
      <c r="E43" s="3">
        <v>3</v>
      </c>
    </row>
    <row r="44" spans="1:6">
      <c r="A44" s="1">
        <v>26</v>
      </c>
      <c r="B44" s="1">
        <v>2</v>
      </c>
      <c r="D44" s="2" t="s">
        <v>148</v>
      </c>
      <c r="E44" s="3">
        <v>4</v>
      </c>
    </row>
    <row r="45" spans="1:6">
      <c r="A45" s="7">
        <v>27</v>
      </c>
      <c r="B45" s="7">
        <v>1</v>
      </c>
      <c r="C45" s="7"/>
      <c r="D45" s="7" t="s">
        <v>80</v>
      </c>
      <c r="E45" s="8"/>
      <c r="F45" s="8"/>
    </row>
    <row r="46" spans="1:6">
      <c r="A46" s="1">
        <v>28</v>
      </c>
      <c r="B46" s="1">
        <v>2</v>
      </c>
      <c r="D46" s="2" t="s">
        <v>149</v>
      </c>
      <c r="E46" s="3">
        <v>2</v>
      </c>
    </row>
    <row r="47" spans="1:6">
      <c r="A47" s="1">
        <v>29</v>
      </c>
      <c r="B47" s="1">
        <v>2</v>
      </c>
      <c r="D47" s="2" t="s">
        <v>150</v>
      </c>
      <c r="E47" s="3">
        <v>4</v>
      </c>
    </row>
    <row r="48" spans="1:6"/>
    <row r="49"/>
  </sheetData>
  <mergeCells count="4">
    <mergeCell ref="B2:D2"/>
    <mergeCell ref="B3:D3"/>
    <mergeCell ref="B4:D4"/>
    <mergeCell ref="B5:D5"/>
  </mergeCells>
  <phoneticPr fontId="5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6FFC-0D34-4016-A96F-94737A7A7E11}">
  <dimension ref="A1:G49"/>
  <sheetViews>
    <sheetView workbookViewId="0">
      <selection activeCell="F29" sqref="F29"/>
    </sheetView>
  </sheetViews>
  <sheetFormatPr defaultRowHeight="15" customHeight="1"/>
  <cols>
    <col min="1" max="1" width="13.7109375" style="1" customWidth="1"/>
    <col min="2" max="2" width="23.85546875" style="1" bestFit="1" customWidth="1"/>
    <col min="3" max="3" width="23.85546875" style="1" customWidth="1"/>
    <col min="4" max="4" width="100.7109375" style="2" customWidth="1"/>
    <col min="5" max="5" width="25.7109375" style="3" customWidth="1"/>
    <col min="6" max="6" width="16.7109375" style="3" customWidth="1"/>
    <col min="7" max="7" width="16.7109375" style="37" customWidth="1"/>
    <col min="8" max="8" width="16.7109375" customWidth="1"/>
  </cols>
  <sheetData>
    <row r="1" spans="1:7" ht="19.899999999999999" customHeight="1">
      <c r="A1" s="53" t="s">
        <v>103</v>
      </c>
      <c r="B1" s="53"/>
      <c r="C1" s="53"/>
      <c r="D1" s="53"/>
      <c r="E1" s="53"/>
      <c r="F1" s="53"/>
    </row>
    <row r="2" spans="1:7">
      <c r="A2" s="9" t="s">
        <v>14</v>
      </c>
      <c r="B2" s="58">
        <v>44860</v>
      </c>
      <c r="C2" s="58"/>
      <c r="D2" s="58"/>
      <c r="E2" s="9"/>
      <c r="F2" s="9"/>
      <c r="G2"/>
    </row>
    <row r="3" spans="1:7">
      <c r="A3" s="9" t="s">
        <v>16</v>
      </c>
      <c r="B3" s="59" t="s">
        <v>29</v>
      </c>
      <c r="C3" s="59"/>
      <c r="D3" s="59"/>
      <c r="E3" s="9"/>
      <c r="F3" s="9"/>
      <c r="G3"/>
    </row>
    <row r="4" spans="1:7">
      <c r="A4" s="9" t="s">
        <v>18</v>
      </c>
      <c r="B4" s="58" t="s">
        <v>60</v>
      </c>
      <c r="C4" s="58"/>
      <c r="D4" s="58"/>
      <c r="E4" s="9"/>
      <c r="F4" s="9"/>
      <c r="G4"/>
    </row>
    <row r="5" spans="1:7">
      <c r="A5" s="9" t="s">
        <v>20</v>
      </c>
      <c r="B5" s="58" t="s">
        <v>60</v>
      </c>
      <c r="C5" s="58"/>
      <c r="D5" s="58"/>
      <c r="E5" s="9"/>
      <c r="F5" s="9"/>
      <c r="G5"/>
    </row>
    <row r="6" spans="1:7">
      <c r="A6" s="9" t="s">
        <v>22</v>
      </c>
      <c r="B6" s="17">
        <v>1</v>
      </c>
      <c r="C6" s="17"/>
      <c r="D6" s="14" t="s">
        <v>24</v>
      </c>
      <c r="E6" s="9"/>
      <c r="F6" s="9"/>
      <c r="G6"/>
    </row>
    <row r="7" spans="1:7">
      <c r="A7" s="5"/>
      <c r="B7" s="5"/>
      <c r="C7" s="5"/>
      <c r="D7" s="6" t="s">
        <v>55</v>
      </c>
      <c r="E7" s="5"/>
      <c r="F7" s="5"/>
    </row>
    <row r="8" spans="1:7" ht="15" customHeight="1">
      <c r="A8" s="19" t="s">
        <v>104</v>
      </c>
      <c r="D8" s="2" t="s">
        <v>105</v>
      </c>
    </row>
    <row r="9" spans="1:7">
      <c r="A9" s="19" t="s">
        <v>106</v>
      </c>
      <c r="D9" s="2" t="s">
        <v>107</v>
      </c>
    </row>
    <row r="10" spans="1:7">
      <c r="A10" s="19" t="s">
        <v>108</v>
      </c>
      <c r="D10" s="2" t="s">
        <v>109</v>
      </c>
    </row>
    <row r="11" spans="1:7">
      <c r="A11" s="19" t="s">
        <v>110</v>
      </c>
      <c r="D11" s="2" t="s">
        <v>111</v>
      </c>
    </row>
    <row r="12" spans="1:7">
      <c r="A12" s="19" t="s">
        <v>112</v>
      </c>
      <c r="D12" s="2" t="s">
        <v>113</v>
      </c>
    </row>
    <row r="13" spans="1:7">
      <c r="A13" s="19" t="s">
        <v>114</v>
      </c>
    </row>
    <row r="14" spans="1:7">
      <c r="A14" s="19" t="s">
        <v>115</v>
      </c>
    </row>
    <row r="15" spans="1:7">
      <c r="A15" s="19"/>
    </row>
    <row r="16" spans="1:7">
      <c r="A16" s="12"/>
      <c r="B16" s="12"/>
      <c r="C16" s="12"/>
      <c r="D16" s="16" t="s">
        <v>117</v>
      </c>
      <c r="E16" s="13">
        <f>SUM(E19:E47)</f>
        <v>64</v>
      </c>
      <c r="F16" s="13"/>
    </row>
    <row r="17" spans="1:6">
      <c r="A17" s="19"/>
    </row>
    <row r="18" spans="1:6">
      <c r="A18" s="5" t="s">
        <v>27</v>
      </c>
      <c r="B18" s="5" t="s">
        <v>118</v>
      </c>
      <c r="C18" s="5" t="s">
        <v>119</v>
      </c>
      <c r="D18" s="6" t="s">
        <v>120</v>
      </c>
      <c r="E18" s="5" t="s">
        <v>31</v>
      </c>
      <c r="F18" s="5" t="s">
        <v>121</v>
      </c>
    </row>
    <row r="19" spans="1:6">
      <c r="A19" s="54">
        <v>1</v>
      </c>
      <c r="B19" s="7">
        <v>1</v>
      </c>
      <c r="C19" s="7" t="s">
        <v>71</v>
      </c>
      <c r="D19" s="7" t="s">
        <v>71</v>
      </c>
      <c r="E19" s="8"/>
      <c r="F19" s="8"/>
    </row>
    <row r="20" spans="1:6">
      <c r="A20" s="1">
        <v>2</v>
      </c>
      <c r="B20" s="1">
        <v>2</v>
      </c>
      <c r="D20" s="2" t="s">
        <v>123</v>
      </c>
      <c r="E20" s="3">
        <v>1</v>
      </c>
    </row>
    <row r="21" spans="1:6">
      <c r="A21" s="1">
        <v>3</v>
      </c>
      <c r="B21" s="1">
        <v>2</v>
      </c>
      <c r="D21" s="2" t="s">
        <v>124</v>
      </c>
      <c r="E21" s="3">
        <v>1</v>
      </c>
    </row>
    <row r="22" spans="1:6">
      <c r="A22" s="1">
        <v>4</v>
      </c>
      <c r="B22" s="1">
        <v>2</v>
      </c>
      <c r="D22" s="2" t="s">
        <v>125</v>
      </c>
      <c r="E22" s="3">
        <v>1</v>
      </c>
    </row>
    <row r="23" spans="1:6">
      <c r="A23" s="1">
        <v>5</v>
      </c>
      <c r="B23" s="1">
        <v>2</v>
      </c>
      <c r="D23" s="2" t="s">
        <v>126</v>
      </c>
      <c r="E23" s="3">
        <v>2</v>
      </c>
    </row>
    <row r="24" spans="1:6">
      <c r="A24" s="1">
        <v>6</v>
      </c>
      <c r="B24" s="1">
        <v>2</v>
      </c>
      <c r="D24" s="2" t="s">
        <v>127</v>
      </c>
      <c r="E24" s="3">
        <v>2</v>
      </c>
    </row>
    <row r="25" spans="1:6">
      <c r="A25" s="1">
        <v>7</v>
      </c>
      <c r="B25" s="1">
        <v>2</v>
      </c>
      <c r="D25" s="2" t="s">
        <v>128</v>
      </c>
      <c r="E25" s="3">
        <v>8</v>
      </c>
    </row>
    <row r="26" spans="1:6">
      <c r="A26" s="52">
        <v>8</v>
      </c>
      <c r="B26" s="52">
        <v>1</v>
      </c>
      <c r="C26" s="52"/>
      <c r="D26" s="52" t="s">
        <v>129</v>
      </c>
      <c r="E26" s="8"/>
      <c r="F26" s="8"/>
    </row>
    <row r="27" spans="1:6">
      <c r="A27" s="1">
        <v>9</v>
      </c>
      <c r="B27" s="1">
        <v>2</v>
      </c>
      <c r="D27" s="2" t="s">
        <v>130</v>
      </c>
      <c r="E27" s="3">
        <v>1</v>
      </c>
    </row>
    <row r="28" spans="1:6">
      <c r="A28" s="1">
        <v>10</v>
      </c>
      <c r="B28" s="1">
        <v>2</v>
      </c>
      <c r="D28" s="2" t="s">
        <v>131</v>
      </c>
      <c r="E28" s="3">
        <v>3</v>
      </c>
    </row>
    <row r="29" spans="1:6">
      <c r="A29" s="1">
        <v>11</v>
      </c>
      <c r="B29" s="1">
        <v>2</v>
      </c>
      <c r="D29" s="2" t="s">
        <v>132</v>
      </c>
      <c r="E29" s="3">
        <v>3</v>
      </c>
    </row>
    <row r="30" spans="1:6">
      <c r="A30" s="1">
        <v>12</v>
      </c>
      <c r="B30" s="1">
        <v>2</v>
      </c>
      <c r="D30" s="2" t="s">
        <v>133</v>
      </c>
      <c r="E30" s="4">
        <v>6</v>
      </c>
      <c r="F30" s="4"/>
    </row>
    <row r="31" spans="1:6">
      <c r="A31" s="1">
        <v>13</v>
      </c>
      <c r="B31" s="1">
        <v>2</v>
      </c>
      <c r="D31" s="2" t="s">
        <v>134</v>
      </c>
      <c r="E31" s="3">
        <v>3</v>
      </c>
    </row>
    <row r="32" spans="1:6">
      <c r="A32" s="1">
        <v>14</v>
      </c>
      <c r="B32" s="1">
        <v>2</v>
      </c>
      <c r="D32" s="2" t="s">
        <v>135</v>
      </c>
    </row>
    <row r="33" spans="1:6">
      <c r="A33" s="52">
        <v>15</v>
      </c>
      <c r="B33" s="52">
        <v>1</v>
      </c>
      <c r="C33" s="52"/>
      <c r="D33" s="52" t="s">
        <v>136</v>
      </c>
      <c r="E33" s="8"/>
      <c r="F33" s="8"/>
    </row>
    <row r="34" spans="1:6">
      <c r="A34" s="10">
        <v>16</v>
      </c>
      <c r="B34" s="10">
        <v>2</v>
      </c>
      <c r="C34" s="10"/>
      <c r="D34" s="10" t="s">
        <v>137</v>
      </c>
      <c r="E34" s="11"/>
      <c r="F34" s="11">
        <v>7</v>
      </c>
    </row>
    <row r="35" spans="1:6">
      <c r="A35" s="1">
        <v>17</v>
      </c>
      <c r="B35" s="1">
        <v>3</v>
      </c>
      <c r="D35" s="2" t="s">
        <v>139</v>
      </c>
      <c r="E35" s="3">
        <v>3</v>
      </c>
    </row>
    <row r="36" spans="1:6">
      <c r="A36" s="1">
        <v>18</v>
      </c>
      <c r="B36" s="1">
        <v>3</v>
      </c>
      <c r="D36" s="2" t="s">
        <v>140</v>
      </c>
      <c r="E36" s="3">
        <v>3</v>
      </c>
    </row>
    <row r="37" spans="1:6">
      <c r="A37" s="10">
        <v>19</v>
      </c>
      <c r="B37" s="10">
        <v>2</v>
      </c>
      <c r="C37" s="10"/>
      <c r="D37" s="10" t="s">
        <v>141</v>
      </c>
      <c r="E37" s="11"/>
      <c r="F37" s="11"/>
    </row>
    <row r="38" spans="1:6">
      <c r="A38" s="1">
        <v>20</v>
      </c>
      <c r="B38" s="1">
        <v>3</v>
      </c>
      <c r="D38" s="2" t="s">
        <v>142</v>
      </c>
      <c r="E38" s="3">
        <v>2</v>
      </c>
    </row>
    <row r="39" spans="1:6">
      <c r="A39" s="1">
        <v>21</v>
      </c>
      <c r="B39" s="1">
        <v>3</v>
      </c>
      <c r="D39" s="2" t="s">
        <v>143</v>
      </c>
      <c r="E39" s="3">
        <v>2</v>
      </c>
    </row>
    <row r="40" spans="1:6">
      <c r="A40" s="52">
        <v>22</v>
      </c>
      <c r="B40" s="52">
        <v>1</v>
      </c>
      <c r="C40" s="52"/>
      <c r="D40" s="52" t="s">
        <v>144</v>
      </c>
      <c r="E40" s="52"/>
      <c r="F40" s="52"/>
    </row>
    <row r="41" spans="1:6">
      <c r="A41" s="1">
        <v>23</v>
      </c>
      <c r="B41" s="1">
        <v>2</v>
      </c>
      <c r="D41" s="2" t="s">
        <v>145</v>
      </c>
      <c r="E41" s="3">
        <v>6</v>
      </c>
    </row>
    <row r="42" spans="1:6">
      <c r="A42" s="1">
        <v>24</v>
      </c>
      <c r="B42" s="1">
        <v>2</v>
      </c>
      <c r="D42" s="2" t="s">
        <v>146</v>
      </c>
      <c r="E42" s="3">
        <v>4</v>
      </c>
    </row>
    <row r="43" spans="1:6">
      <c r="A43" s="1">
        <v>25</v>
      </c>
      <c r="B43" s="1">
        <v>2</v>
      </c>
      <c r="D43" s="2" t="s">
        <v>147</v>
      </c>
      <c r="E43" s="3">
        <v>3</v>
      </c>
    </row>
    <row r="44" spans="1:6">
      <c r="A44" s="1">
        <v>26</v>
      </c>
      <c r="B44" s="1">
        <v>2</v>
      </c>
      <c r="D44" s="2" t="s">
        <v>148</v>
      </c>
      <c r="E44" s="3">
        <v>4</v>
      </c>
    </row>
    <row r="45" spans="1:6">
      <c r="A45" s="7">
        <v>27</v>
      </c>
      <c r="B45" s="7">
        <v>1</v>
      </c>
      <c r="C45" s="7"/>
      <c r="D45" s="7" t="s">
        <v>80</v>
      </c>
      <c r="E45" s="8"/>
      <c r="F45" s="8"/>
    </row>
    <row r="46" spans="1:6">
      <c r="A46" s="1">
        <v>28</v>
      </c>
      <c r="B46" s="1">
        <v>2</v>
      </c>
      <c r="D46" s="2" t="s">
        <v>149</v>
      </c>
      <c r="E46" s="3">
        <v>2</v>
      </c>
    </row>
    <row r="47" spans="1:6">
      <c r="A47" s="1">
        <v>29</v>
      </c>
      <c r="B47" s="1">
        <v>2</v>
      </c>
      <c r="D47" s="2" t="s">
        <v>150</v>
      </c>
      <c r="E47" s="3">
        <v>4</v>
      </c>
    </row>
    <row r="48" spans="1:6"/>
    <row r="49"/>
  </sheetData>
  <mergeCells count="4">
    <mergeCell ref="B2:D2"/>
    <mergeCell ref="B3:D3"/>
    <mergeCell ref="B4:D4"/>
    <mergeCell ref="B5:D5"/>
  </mergeCells>
  <phoneticPr fontId="5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D7EBAC6E416484DAA75CF9D7CFC8954" ma:contentTypeVersion="7" ma:contentTypeDescription="Crie um novo documento." ma:contentTypeScope="" ma:versionID="7a2492bb4f2a073d82272ef057a53692">
  <xsd:schema xmlns:xsd="http://www.w3.org/2001/XMLSchema" xmlns:xs="http://www.w3.org/2001/XMLSchema" xmlns:p="http://schemas.microsoft.com/office/2006/metadata/properties" xmlns:ns2="370903ae-d966-4d45-abef-c0db6c3b731c" targetNamespace="http://schemas.microsoft.com/office/2006/metadata/properties" ma:root="true" ma:fieldsID="eb2da2e0575e8341eeecb3e228aea8c1" ns2:_="">
    <xsd:import namespace="370903ae-d966-4d45-abef-c0db6c3b73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0903ae-d966-4d45-abef-c0db6c3b73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7bf7e65c-2f31-48a8-89ff-e9e75ac360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70903ae-d966-4d45-abef-c0db6c3b731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BAC3C0B-4F8E-4669-99E6-67D66CE96482}"/>
</file>

<file path=customXml/itemProps2.xml><?xml version="1.0" encoding="utf-8"?>
<ds:datastoreItem xmlns:ds="http://schemas.openxmlformats.org/officeDocument/2006/customXml" ds:itemID="{9087B7B6-8081-49EC-B70E-35708BEF0B5E}"/>
</file>

<file path=customXml/itemProps3.xml><?xml version="1.0" encoding="utf-8"?>
<ds:datastoreItem xmlns:ds="http://schemas.openxmlformats.org/officeDocument/2006/customXml" ds:itemID="{FABEF22A-C241-41D0-B038-543FDF4712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GUILHERME RABELLO SILVA</cp:lastModifiedBy>
  <cp:revision/>
  <dcterms:created xsi:type="dcterms:W3CDTF">2015-06-05T18:19:34Z</dcterms:created>
  <dcterms:modified xsi:type="dcterms:W3CDTF">2023-04-14T12:44:23Z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0x0101009D7EBAC6E416484DAA75CF9D7CFC8954</vt:lpwstr>
  </property>
</Properties>
</file>