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T\Downloads\"/>
    </mc:Choice>
  </mc:AlternateContent>
  <xr:revisionPtr revIDLastSave="0" documentId="13_ncr:1_{28E05502-D696-43A0-8F15-6123FEB1A3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G54" i="1" s="1"/>
  <c r="D54" i="1"/>
  <c r="E53" i="1"/>
  <c r="F53" i="1" s="1"/>
  <c r="G53" i="1" s="1"/>
  <c r="H53" i="1" s="1"/>
  <c r="D53" i="1"/>
  <c r="E52" i="1"/>
  <c r="F52" i="1" s="1"/>
  <c r="G52" i="1" s="1"/>
  <c r="D52" i="1"/>
  <c r="E51" i="1"/>
  <c r="F51" i="1" s="1"/>
  <c r="G51" i="1" s="1"/>
  <c r="H51" i="1" s="1"/>
  <c r="D51" i="1"/>
  <c r="E50" i="1"/>
  <c r="F50" i="1" s="1"/>
  <c r="G50" i="1" s="1"/>
  <c r="D50" i="1"/>
  <c r="E49" i="1"/>
  <c r="F49" i="1" s="1"/>
  <c r="G49" i="1" s="1"/>
  <c r="D49" i="1"/>
  <c r="E48" i="1"/>
  <c r="F48" i="1" s="1"/>
  <c r="G48" i="1" s="1"/>
  <c r="H48" i="1" s="1"/>
  <c r="D48" i="1"/>
  <c r="E47" i="1"/>
  <c r="F47" i="1" s="1"/>
  <c r="G47" i="1" s="1"/>
  <c r="D47" i="1"/>
  <c r="E46" i="1"/>
  <c r="F46" i="1" s="1"/>
  <c r="G46" i="1" s="1"/>
  <c r="D46" i="1"/>
  <c r="E45" i="1"/>
  <c r="F45" i="1" s="1"/>
  <c r="G45" i="1" s="1"/>
  <c r="H45" i="1" s="1"/>
  <c r="D45" i="1"/>
  <c r="H44" i="1"/>
  <c r="E43" i="1"/>
  <c r="F43" i="1" s="1"/>
  <c r="G43" i="1" s="1"/>
  <c r="D43" i="1"/>
  <c r="E42" i="1"/>
  <c r="F42" i="1" s="1"/>
  <c r="G42" i="1" s="1"/>
  <c r="D42" i="1"/>
  <c r="H42" i="1" s="1"/>
  <c r="E41" i="1"/>
  <c r="F41" i="1" s="1"/>
  <c r="G41" i="1" s="1"/>
  <c r="D41" i="1"/>
  <c r="E40" i="1"/>
  <c r="F40" i="1" s="1"/>
  <c r="G40" i="1" s="1"/>
  <c r="D40" i="1"/>
  <c r="E39" i="1"/>
  <c r="F39" i="1" s="1"/>
  <c r="G39" i="1" s="1"/>
  <c r="D39" i="1"/>
  <c r="E38" i="1"/>
  <c r="F38" i="1" s="1"/>
  <c r="G38" i="1" s="1"/>
  <c r="H38" i="1" s="1"/>
  <c r="D38" i="1"/>
  <c r="E37" i="1"/>
  <c r="F37" i="1" s="1"/>
  <c r="G37" i="1" s="1"/>
  <c r="D37" i="1"/>
  <c r="F36" i="1"/>
  <c r="G36" i="1" s="1"/>
  <c r="H36" i="1" s="1"/>
  <c r="E36" i="1"/>
  <c r="D36" i="1"/>
  <c r="E35" i="1"/>
  <c r="F35" i="1" s="1"/>
  <c r="G35" i="1" s="1"/>
  <c r="D35" i="1"/>
  <c r="E34" i="1"/>
  <c r="F34" i="1" s="1"/>
  <c r="G34" i="1" s="1"/>
  <c r="D34" i="1"/>
  <c r="E33" i="1"/>
  <c r="F33" i="1" s="1"/>
  <c r="G33" i="1" s="1"/>
  <c r="D33" i="1"/>
  <c r="E32" i="1"/>
  <c r="F32" i="1" s="1"/>
  <c r="G32" i="1" s="1"/>
  <c r="D32" i="1"/>
  <c r="E31" i="1"/>
  <c r="F31" i="1" s="1"/>
  <c r="G31" i="1" s="1"/>
  <c r="D31" i="1"/>
  <c r="E30" i="1"/>
  <c r="F30" i="1" s="1"/>
  <c r="G30" i="1" s="1"/>
  <c r="H30" i="1" s="1"/>
  <c r="D30" i="1"/>
  <c r="E29" i="1"/>
  <c r="F29" i="1" s="1"/>
  <c r="G29" i="1" s="1"/>
  <c r="D29" i="1"/>
  <c r="F28" i="1"/>
  <c r="G28" i="1" s="1"/>
  <c r="E28" i="1"/>
  <c r="D28" i="1"/>
  <c r="E27" i="1"/>
  <c r="F27" i="1" s="1"/>
  <c r="G27" i="1" s="1"/>
  <c r="D27" i="1"/>
  <c r="E26" i="1"/>
  <c r="F26" i="1" s="1"/>
  <c r="G26" i="1" s="1"/>
  <c r="D26" i="1"/>
  <c r="E25" i="1"/>
  <c r="F25" i="1" s="1"/>
  <c r="G25" i="1" s="1"/>
  <c r="H25" i="1" s="1"/>
  <c r="D25" i="1"/>
  <c r="E24" i="1"/>
  <c r="F24" i="1" s="1"/>
  <c r="G24" i="1" s="1"/>
  <c r="D24" i="1"/>
  <c r="H23" i="1"/>
  <c r="E22" i="1"/>
  <c r="F22" i="1" s="1"/>
  <c r="G22" i="1" s="1"/>
  <c r="D22" i="1"/>
  <c r="E21" i="1"/>
  <c r="F21" i="1" s="1"/>
  <c r="G21" i="1" s="1"/>
  <c r="H21" i="1" s="1"/>
  <c r="D21" i="1"/>
  <c r="E20" i="1"/>
  <c r="F20" i="1" s="1"/>
  <c r="G20" i="1" s="1"/>
  <c r="H20" i="1" s="1"/>
  <c r="D20" i="1"/>
  <c r="E19" i="1"/>
  <c r="F19" i="1" s="1"/>
  <c r="G19" i="1" s="1"/>
  <c r="D19" i="1"/>
  <c r="E18" i="1"/>
  <c r="F18" i="1" s="1"/>
  <c r="G18" i="1" s="1"/>
  <c r="D18" i="1"/>
  <c r="E17" i="1"/>
  <c r="F17" i="1" s="1"/>
  <c r="G17" i="1" s="1"/>
  <c r="D17" i="1"/>
  <c r="H17" i="1" s="1"/>
  <c r="E16" i="1"/>
  <c r="F16" i="1" s="1"/>
  <c r="G16" i="1" s="1"/>
  <c r="D16" i="1"/>
  <c r="E15" i="1"/>
  <c r="F15" i="1" s="1"/>
  <c r="G15" i="1" s="1"/>
  <c r="H15" i="1" s="1"/>
  <c r="D15" i="1"/>
  <c r="E14" i="1"/>
  <c r="F14" i="1" s="1"/>
  <c r="G14" i="1" s="1"/>
  <c r="D14" i="1"/>
  <c r="E13" i="1"/>
  <c r="F13" i="1" s="1"/>
  <c r="G13" i="1" s="1"/>
  <c r="H13" i="1" s="1"/>
  <c r="D13" i="1"/>
  <c r="E12" i="1"/>
  <c r="F12" i="1" s="1"/>
  <c r="G12" i="1" s="1"/>
  <c r="D12" i="1"/>
  <c r="E11" i="1"/>
  <c r="F11" i="1" s="1"/>
  <c r="G11" i="1" s="1"/>
  <c r="D11" i="1"/>
  <c r="E10" i="1"/>
  <c r="F10" i="1" s="1"/>
  <c r="G10" i="1" s="1"/>
  <c r="D10" i="1"/>
  <c r="E9" i="1"/>
  <c r="F9" i="1" s="1"/>
  <c r="G9" i="1" s="1"/>
  <c r="D9" i="1"/>
  <c r="E8" i="1"/>
  <c r="F8" i="1" s="1"/>
  <c r="G8" i="1" s="1"/>
  <c r="D8" i="1"/>
  <c r="E7" i="1"/>
  <c r="F7" i="1" s="1"/>
  <c r="G7" i="1" s="1"/>
  <c r="H7" i="1" s="1"/>
  <c r="D7" i="1"/>
  <c r="E6" i="1"/>
  <c r="F6" i="1" s="1"/>
  <c r="G6" i="1" s="1"/>
  <c r="D6" i="1"/>
  <c r="H6" i="1" s="1"/>
  <c r="F5" i="1"/>
  <c r="G5" i="1" s="1"/>
  <c r="E5" i="1"/>
  <c r="D5" i="1"/>
  <c r="E4" i="1"/>
  <c r="F4" i="1" s="1"/>
  <c r="G4" i="1" s="1"/>
  <c r="H4" i="1" s="1"/>
  <c r="D4" i="1"/>
  <c r="E3" i="1"/>
  <c r="F3" i="1" s="1"/>
  <c r="G3" i="1" s="1"/>
  <c r="D3" i="1"/>
  <c r="H3" i="1" s="1"/>
  <c r="H12" i="1" l="1"/>
  <c r="H33" i="1"/>
  <c r="H37" i="1"/>
  <c r="H49" i="1"/>
  <c r="H50" i="1"/>
  <c r="H24" i="1"/>
  <c r="H10" i="1"/>
  <c r="H14" i="1"/>
  <c r="H35" i="1"/>
  <c r="H47" i="1"/>
  <c r="H54" i="1"/>
  <c r="H5" i="1"/>
  <c r="A47" i="1"/>
  <c r="A26" i="1"/>
  <c r="H27" i="1"/>
  <c r="H41" i="1"/>
  <c r="H28" i="1"/>
  <c r="H18" i="1"/>
  <c r="H29" i="1"/>
  <c r="H43" i="1"/>
  <c r="H9" i="1"/>
  <c r="H16" i="1"/>
  <c r="H34" i="1"/>
  <c r="H31" i="1"/>
  <c r="H11" i="1"/>
  <c r="H39" i="1"/>
  <c r="H8" i="1"/>
  <c r="H19" i="1"/>
  <c r="H22" i="1"/>
  <c r="H26" i="1"/>
  <c r="H40" i="1"/>
  <c r="H52" i="1"/>
  <c r="A5" i="1"/>
  <c r="H32" i="1"/>
  <c r="H46" i="1"/>
</calcChain>
</file>

<file path=xl/sharedStrings.xml><?xml version="1.0" encoding="utf-8"?>
<sst xmlns="http://schemas.openxmlformats.org/spreadsheetml/2006/main" count="46" uniqueCount="43">
  <si>
    <t>Group 1</t>
  </si>
  <si>
    <t>Group 2</t>
  </si>
  <si>
    <t>diff</t>
  </si>
  <si>
    <t>p_pool</t>
  </si>
  <si>
    <t>SE_pool (Analytical)</t>
  </si>
  <si>
    <t>Margin of Error for 95% CI (Analytical)</t>
  </si>
  <si>
    <t>Significant? (Analytical)</t>
  </si>
  <si>
    <t>10000 users in total traffic</t>
  </si>
  <si>
    <t>0.5 % Experiments</t>
  </si>
  <si>
    <t>H0</t>
  </si>
  <si>
    <t>diff = 0</t>
  </si>
  <si>
    <t>Standard Deviation (Emprical)</t>
  </si>
  <si>
    <t>H1</t>
  </si>
  <si>
    <t>diff != 0</t>
  </si>
  <si>
    <t>Sample size N = 50</t>
  </si>
  <si>
    <t>SE_pool (Analytical) is an estimate of the std dev of the sampling distribution shown here</t>
  </si>
  <si>
    <t>1% Experiments</t>
  </si>
  <si>
    <t>Standard Deviation</t>
  </si>
  <si>
    <t>Sample size N = 100</t>
  </si>
  <si>
    <t>Larger sample size N = Smaller width of sampling distribution</t>
  </si>
  <si>
    <t>5% Experiments</t>
  </si>
  <si>
    <t>Because there are only 10 experiments, the sampling distribution does not look normal</t>
  </si>
  <si>
    <t>Sample size N = 500</t>
  </si>
  <si>
    <t>For 20 experiments, we expect 0.05*20 = 1 experiment to be statistically significant due to sampling variability, at alpha=0.05</t>
  </si>
  <si>
    <t>Uses of A/A tests:</t>
  </si>
  <si>
    <t>1 - Sanity check, compare the number of statistically significant experiments calculated analytically to the number of expected statistically signifcant experiments arising due to randomness</t>
  </si>
  <si>
    <t>For A/A tests, we expect that the there shouldn't be any statistically significant experiments, and those that are should be a result of sampling variability</t>
  </si>
  <si>
    <t>Think of each "diff" as being a sample from the distribution d~N(0,SE). We expect 95% of the CIs to capture the mean (0). Therefore we expect 0.05*20=1 experiment to not capture the mean and thus show a statistically significant difference</t>
  </si>
  <si>
    <t>The idea is that if this is the case, then the A/A test has shown that the metric is not overly variable under "normal circumstances" and can be used as a metric.</t>
  </si>
  <si>
    <t>If there are more statistically significant results than expected, then the metric is too variable under "normal circumstances" where nothing in the system is supposed to have changed.</t>
  </si>
  <si>
    <t>2 - Estimate variance and calculate CI of your metric if this wasn't able to be done analytically (maybe due to a complicated variance formula)</t>
  </si>
  <si>
    <t>This is done emprically above by computing the sample standard deviation of "diff". Analytically it is done through the pooled variance formula which results in a different variance estimate for each experiment.</t>
  </si>
  <si>
    <t>The analytic estimate also makes the assumption of a normal distribution for diff.</t>
  </si>
  <si>
    <t>3 - Directly estimate a confidence interval</t>
  </si>
  <si>
    <t>This is done by sorting your "diffs" in ascending order and getting rid of samples from each end until you're left with 95% of the total samples. This boundary "diff" values is the emperical CI for diff.</t>
  </si>
  <si>
    <t>This method can be used if your sampling distribution does not follow a normal distribution.</t>
  </si>
  <si>
    <t>Run 20 experiments on 0.5% of traffic</t>
  </si>
  <si>
    <t>Run 20 experiments on 1% of traffic</t>
  </si>
  <si>
    <t>Run 10 experiments on 5% of traffic</t>
  </si>
  <si>
    <t>Scenario: A/A tests</t>
  </si>
  <si>
    <t>Check CTP for both groups from the control group</t>
  </si>
  <si>
    <t>Differences should follow a normal distribution</t>
  </si>
  <si>
    <t>Empirical standard error is the standard deviation of the observed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</si>
</sst>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u/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3" fillId="0" borderId="0" xfId="0" applyNumberFormat="1" applyFont="1" applyAlignment="1"/>
    <xf numFmtId="0" fontId="3" fillId="0" borderId="0" xfId="0" applyFont="1" applyAlignment="1"/>
    <xf numFmtId="4" fontId="2" fillId="0" borderId="0" xfId="0" applyNumberFormat="1" applyFont="1"/>
    <xf numFmtId="0" fontId="4" fillId="0" borderId="0" xfId="0" applyFont="1" applyAlignment="1"/>
    <xf numFmtId="0" fontId="4" fillId="0" borderId="1" xfId="0" applyFont="1" applyBorder="1" applyAlignment="1"/>
    <xf numFmtId="0" fontId="5" fillId="0" borderId="0" xfId="0" applyFont="1" applyAlignment="1"/>
    <xf numFmtId="0" fontId="6" fillId="2" borderId="0" xfId="0" applyFont="1" applyFill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2"/>
  <sheetViews>
    <sheetView tabSelected="1" workbookViewId="0">
      <selection activeCell="H15" sqref="H15"/>
    </sheetView>
  </sheetViews>
  <sheetFormatPr defaultColWidth="14.42578125" defaultRowHeight="15.75" customHeight="1"/>
  <cols>
    <col min="1" max="1" width="29.7109375" customWidth="1"/>
    <col min="2" max="2" width="19.140625" customWidth="1"/>
    <col min="6" max="6" width="20.5703125" customWidth="1"/>
    <col min="7" max="7" width="32.5703125" customWidth="1"/>
    <col min="8" max="8" width="22.85546875" customWidth="1"/>
    <col min="9" max="9" width="8" customWidth="1"/>
  </cols>
  <sheetData>
    <row r="1" spans="1:1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ht="15.75" customHeight="1">
      <c r="B2" s="2"/>
      <c r="C2" s="2"/>
      <c r="J2" s="3" t="s">
        <v>7</v>
      </c>
    </row>
    <row r="3" spans="1:11" ht="15.75" customHeight="1">
      <c r="A3" s="4" t="s">
        <v>8</v>
      </c>
      <c r="B3" s="2">
        <v>0.1</v>
      </c>
      <c r="C3" s="2">
        <v>0.04</v>
      </c>
      <c r="D3">
        <f t="shared" ref="D3:D22" si="0">$B3-$C3</f>
        <v>6.0000000000000005E-2</v>
      </c>
      <c r="E3">
        <f t="shared" ref="E3:E22" si="1">(B3+C3)/2</f>
        <v>7.0000000000000007E-2</v>
      </c>
      <c r="F3">
        <f t="shared" ref="F3:F22" si="2">SQRT(E3*(1-E3)*(1/50+1/50))</f>
        <v>5.10294032886923E-2</v>
      </c>
      <c r="G3">
        <f t="shared" ref="G3:G22" si="3">F3*1.96</f>
        <v>0.10001763044583691</v>
      </c>
      <c r="H3" t="str">
        <f t="shared" ref="H3:H54" si="4">IF(ABS(D3)&gt;G3,"YES","")</f>
        <v/>
      </c>
      <c r="I3" s="5"/>
      <c r="J3" s="4" t="s">
        <v>9</v>
      </c>
      <c r="K3" s="4" t="s">
        <v>10</v>
      </c>
    </row>
    <row r="4" spans="1:11" ht="15.75" customHeight="1">
      <c r="A4" s="4" t="s">
        <v>11</v>
      </c>
      <c r="B4" s="2">
        <v>0.1</v>
      </c>
      <c r="C4" s="2">
        <v>0.1</v>
      </c>
      <c r="D4">
        <f t="shared" si="0"/>
        <v>0</v>
      </c>
      <c r="E4">
        <f t="shared" si="1"/>
        <v>0.1</v>
      </c>
      <c r="F4">
        <f t="shared" si="2"/>
        <v>6.0000000000000005E-2</v>
      </c>
      <c r="G4">
        <f t="shared" si="3"/>
        <v>0.11760000000000001</v>
      </c>
      <c r="H4" t="str">
        <f t="shared" si="4"/>
        <v/>
      </c>
      <c r="J4" s="3" t="s">
        <v>12</v>
      </c>
      <c r="K4" s="4" t="s">
        <v>13</v>
      </c>
    </row>
    <row r="5" spans="1:11" ht="15.75" customHeight="1">
      <c r="A5" s="2">
        <f>STDEV(D3:D22)</f>
        <v>5.921415193578039E-2</v>
      </c>
      <c r="B5" s="2">
        <v>0.04</v>
      </c>
      <c r="C5" s="2">
        <v>0.12</v>
      </c>
      <c r="D5">
        <f t="shared" si="0"/>
        <v>-7.9999999999999988E-2</v>
      </c>
      <c r="E5">
        <f t="shared" si="1"/>
        <v>0.08</v>
      </c>
      <c r="F5">
        <f t="shared" si="2"/>
        <v>5.4258639865002144E-2</v>
      </c>
      <c r="G5">
        <f t="shared" si="3"/>
        <v>0.10634693413540421</v>
      </c>
      <c r="H5" t="str">
        <f t="shared" si="4"/>
        <v/>
      </c>
    </row>
    <row r="6" spans="1:11" ht="15.75" customHeight="1">
      <c r="A6" s="2"/>
      <c r="B6" s="2">
        <v>0.14000000000000001</v>
      </c>
      <c r="C6" s="2">
        <v>0.08</v>
      </c>
      <c r="D6">
        <f t="shared" si="0"/>
        <v>6.0000000000000012E-2</v>
      </c>
      <c r="E6">
        <f t="shared" si="1"/>
        <v>0.11000000000000001</v>
      </c>
      <c r="F6">
        <f t="shared" si="2"/>
        <v>6.2577951388648065E-2</v>
      </c>
      <c r="G6">
        <f t="shared" si="3"/>
        <v>0.1226527847217502</v>
      </c>
      <c r="H6" t="str">
        <f t="shared" si="4"/>
        <v/>
      </c>
      <c r="I6" s="5"/>
    </row>
    <row r="7" spans="1:11" ht="15.75" customHeight="1">
      <c r="A7" s="2" t="s">
        <v>14</v>
      </c>
      <c r="B7" s="2">
        <v>0</v>
      </c>
      <c r="C7" s="2">
        <v>0.1</v>
      </c>
      <c r="D7">
        <f t="shared" si="0"/>
        <v>-0.1</v>
      </c>
      <c r="E7">
        <f t="shared" si="1"/>
        <v>0.05</v>
      </c>
      <c r="F7">
        <f t="shared" si="2"/>
        <v>4.3588989435406733E-2</v>
      </c>
      <c r="G7">
        <f t="shared" si="3"/>
        <v>8.5434419293397193E-2</v>
      </c>
      <c r="H7" t="str">
        <f t="shared" si="4"/>
        <v>YES</v>
      </c>
      <c r="I7" s="5" t="s">
        <v>39</v>
      </c>
    </row>
    <row r="8" spans="1:11" ht="15.75" customHeight="1">
      <c r="A8" s="2"/>
      <c r="B8" s="2">
        <v>0.08</v>
      </c>
      <c r="C8" s="2">
        <v>0.16</v>
      </c>
      <c r="D8">
        <f t="shared" si="0"/>
        <v>-0.08</v>
      </c>
      <c r="E8">
        <f t="shared" si="1"/>
        <v>0.12</v>
      </c>
      <c r="F8">
        <f t="shared" si="2"/>
        <v>6.4992307237087682E-2</v>
      </c>
      <c r="G8">
        <f t="shared" si="3"/>
        <v>0.12738492218469186</v>
      </c>
      <c r="H8" t="str">
        <f t="shared" si="4"/>
        <v/>
      </c>
      <c r="I8" s="5" t="s">
        <v>36</v>
      </c>
    </row>
    <row r="9" spans="1:11" ht="15.75" customHeight="1">
      <c r="A9" s="2"/>
      <c r="B9" s="2">
        <v>0.18</v>
      </c>
      <c r="C9" s="2">
        <v>0.12</v>
      </c>
      <c r="D9">
        <f t="shared" si="0"/>
        <v>0.06</v>
      </c>
      <c r="E9">
        <f t="shared" si="1"/>
        <v>0.15</v>
      </c>
      <c r="F9">
        <f t="shared" si="2"/>
        <v>7.1414284285428509E-2</v>
      </c>
      <c r="G9">
        <f t="shared" si="3"/>
        <v>0.13997199719943987</v>
      </c>
      <c r="H9" t="str">
        <f t="shared" si="4"/>
        <v/>
      </c>
      <c r="I9" s="5" t="s">
        <v>37</v>
      </c>
    </row>
    <row r="10" spans="1:11" ht="15.75" customHeight="1">
      <c r="A10" s="2"/>
      <c r="B10" s="2">
        <v>0.08</v>
      </c>
      <c r="C10" s="2">
        <v>0.2</v>
      </c>
      <c r="D10">
        <f t="shared" si="0"/>
        <v>-0.12000000000000001</v>
      </c>
      <c r="E10">
        <f t="shared" si="1"/>
        <v>0.14000000000000001</v>
      </c>
      <c r="F10">
        <f t="shared" si="2"/>
        <v>6.9397406291589886E-2</v>
      </c>
      <c r="G10">
        <f t="shared" si="3"/>
        <v>0.13601891633151617</v>
      </c>
      <c r="H10" t="str">
        <f t="shared" si="4"/>
        <v/>
      </c>
      <c r="I10" s="5" t="s">
        <v>38</v>
      </c>
    </row>
    <row r="11" spans="1:11" ht="15.75" customHeight="1">
      <c r="A11" s="2"/>
      <c r="B11" s="2">
        <v>0.08</v>
      </c>
      <c r="C11" s="2">
        <v>0.08</v>
      </c>
      <c r="D11">
        <f t="shared" si="0"/>
        <v>0</v>
      </c>
      <c r="E11">
        <f t="shared" si="1"/>
        <v>0.08</v>
      </c>
      <c r="F11">
        <f t="shared" si="2"/>
        <v>5.4258639865002144E-2</v>
      </c>
      <c r="G11">
        <f t="shared" si="3"/>
        <v>0.10634693413540421</v>
      </c>
      <c r="H11" t="str">
        <f t="shared" si="4"/>
        <v/>
      </c>
      <c r="I11" s="5" t="s">
        <v>40</v>
      </c>
    </row>
    <row r="12" spans="1:11" ht="15.75" customHeight="1">
      <c r="A12" s="2"/>
      <c r="B12" s="2">
        <v>0.12</v>
      </c>
      <c r="C12" s="2">
        <v>0.16</v>
      </c>
      <c r="D12">
        <f t="shared" si="0"/>
        <v>-4.0000000000000008E-2</v>
      </c>
      <c r="E12">
        <f t="shared" si="1"/>
        <v>0.14000000000000001</v>
      </c>
      <c r="F12">
        <f t="shared" si="2"/>
        <v>6.9397406291589886E-2</v>
      </c>
      <c r="G12">
        <f t="shared" si="3"/>
        <v>0.13601891633151617</v>
      </c>
      <c r="H12" t="str">
        <f t="shared" si="4"/>
        <v/>
      </c>
      <c r="I12" s="5" t="s">
        <v>41</v>
      </c>
    </row>
    <row r="13" spans="1:11" ht="15.75" customHeight="1">
      <c r="A13" s="2"/>
      <c r="B13" s="2">
        <v>0.06</v>
      </c>
      <c r="C13" s="2">
        <v>0.06</v>
      </c>
      <c r="D13">
        <f t="shared" si="0"/>
        <v>0</v>
      </c>
      <c r="E13">
        <f t="shared" si="1"/>
        <v>0.06</v>
      </c>
      <c r="F13">
        <f t="shared" si="2"/>
        <v>4.7497368348151665E-2</v>
      </c>
      <c r="G13">
        <f t="shared" si="3"/>
        <v>9.3094841962377259E-2</v>
      </c>
      <c r="H13" t="str">
        <f t="shared" si="4"/>
        <v/>
      </c>
      <c r="I13" s="5" t="s">
        <v>42</v>
      </c>
    </row>
    <row r="14" spans="1:11" ht="15.75" customHeight="1">
      <c r="A14" s="2"/>
      <c r="B14" s="2">
        <v>0.08</v>
      </c>
      <c r="C14" s="2">
        <v>0.12</v>
      </c>
      <c r="D14">
        <f t="shared" si="0"/>
        <v>-3.9999999999999994E-2</v>
      </c>
      <c r="E14">
        <f t="shared" si="1"/>
        <v>0.1</v>
      </c>
      <c r="F14">
        <f t="shared" si="2"/>
        <v>6.0000000000000005E-2</v>
      </c>
      <c r="G14">
        <f t="shared" si="3"/>
        <v>0.11760000000000001</v>
      </c>
      <c r="H14" t="str">
        <f t="shared" si="4"/>
        <v/>
      </c>
      <c r="I14" s="5"/>
    </row>
    <row r="15" spans="1:11" ht="15.75" customHeight="1">
      <c r="A15" s="2"/>
      <c r="B15" s="2">
        <v>0.14000000000000001</v>
      </c>
      <c r="C15" s="2">
        <v>0.1</v>
      </c>
      <c r="D15">
        <f t="shared" si="0"/>
        <v>4.0000000000000008E-2</v>
      </c>
      <c r="E15">
        <f t="shared" si="1"/>
        <v>0.12000000000000001</v>
      </c>
      <c r="F15">
        <f t="shared" si="2"/>
        <v>6.4992307237087682E-2</v>
      </c>
      <c r="G15">
        <f t="shared" si="3"/>
        <v>0.12738492218469186</v>
      </c>
      <c r="H15" t="str">
        <f t="shared" si="4"/>
        <v/>
      </c>
      <c r="I15" s="5"/>
    </row>
    <row r="16" spans="1:11" ht="15.75" customHeight="1">
      <c r="A16" s="2"/>
      <c r="B16" s="2">
        <v>0.08</v>
      </c>
      <c r="C16" s="2">
        <v>0.08</v>
      </c>
      <c r="D16">
        <f t="shared" si="0"/>
        <v>0</v>
      </c>
      <c r="E16">
        <f t="shared" si="1"/>
        <v>0.08</v>
      </c>
      <c r="F16">
        <f t="shared" si="2"/>
        <v>5.4258639865002144E-2</v>
      </c>
      <c r="G16">
        <f t="shared" si="3"/>
        <v>0.10634693413540421</v>
      </c>
      <c r="H16" t="str">
        <f t="shared" si="4"/>
        <v/>
      </c>
      <c r="I16" s="5"/>
    </row>
    <row r="17" spans="1:9" ht="15.75" customHeight="1">
      <c r="A17" s="2"/>
      <c r="B17" s="2">
        <v>0.08</v>
      </c>
      <c r="C17" s="2">
        <v>0.12</v>
      </c>
      <c r="D17">
        <f t="shared" si="0"/>
        <v>-3.9999999999999994E-2</v>
      </c>
      <c r="E17">
        <f t="shared" si="1"/>
        <v>0.1</v>
      </c>
      <c r="F17">
        <f t="shared" si="2"/>
        <v>6.0000000000000005E-2</v>
      </c>
      <c r="G17">
        <f t="shared" si="3"/>
        <v>0.11760000000000001</v>
      </c>
      <c r="H17" t="str">
        <f t="shared" si="4"/>
        <v/>
      </c>
      <c r="I17" s="5"/>
    </row>
    <row r="18" spans="1:9" ht="15.75" customHeight="1">
      <c r="A18" s="2"/>
      <c r="B18" s="2">
        <v>0.08</v>
      </c>
      <c r="C18" s="2">
        <v>0.12</v>
      </c>
      <c r="D18">
        <f t="shared" si="0"/>
        <v>-3.9999999999999994E-2</v>
      </c>
      <c r="E18">
        <f t="shared" si="1"/>
        <v>0.1</v>
      </c>
      <c r="F18">
        <f t="shared" si="2"/>
        <v>6.0000000000000005E-2</v>
      </c>
      <c r="G18">
        <f t="shared" si="3"/>
        <v>0.11760000000000001</v>
      </c>
      <c r="H18" t="str">
        <f t="shared" si="4"/>
        <v/>
      </c>
      <c r="I18" s="5"/>
    </row>
    <row r="19" spans="1:9" ht="15.75" customHeight="1">
      <c r="A19" s="2"/>
      <c r="B19" s="2">
        <v>0.12</v>
      </c>
      <c r="C19" s="2">
        <v>0.1</v>
      </c>
      <c r="D19">
        <f t="shared" si="0"/>
        <v>1.999999999999999E-2</v>
      </c>
      <c r="E19">
        <f t="shared" si="1"/>
        <v>0.11</v>
      </c>
      <c r="F19">
        <f t="shared" si="2"/>
        <v>6.2577951388648065E-2</v>
      </c>
      <c r="G19">
        <f t="shared" si="3"/>
        <v>0.1226527847217502</v>
      </c>
      <c r="H19" t="str">
        <f t="shared" si="4"/>
        <v/>
      </c>
      <c r="I19" s="5"/>
    </row>
    <row r="20" spans="1:9" ht="15.75" customHeight="1">
      <c r="A20" s="2"/>
      <c r="B20" s="2">
        <v>0.1</v>
      </c>
      <c r="C20" s="2">
        <v>0.16</v>
      </c>
      <c r="D20">
        <f t="shared" si="0"/>
        <v>-0.06</v>
      </c>
      <c r="E20">
        <f t="shared" si="1"/>
        <v>0.13</v>
      </c>
      <c r="F20">
        <f t="shared" si="2"/>
        <v>6.7260686883200943E-2</v>
      </c>
      <c r="G20">
        <f t="shared" si="3"/>
        <v>0.13183094629107384</v>
      </c>
      <c r="H20" t="str">
        <f t="shared" si="4"/>
        <v/>
      </c>
      <c r="I20" s="5"/>
    </row>
    <row r="21" spans="1:9" ht="15.75" customHeight="1">
      <c r="B21" s="2">
        <v>0.1</v>
      </c>
      <c r="C21" s="2">
        <v>0.1</v>
      </c>
      <c r="D21">
        <f t="shared" si="0"/>
        <v>0</v>
      </c>
      <c r="E21">
        <f t="shared" si="1"/>
        <v>0.1</v>
      </c>
      <c r="F21">
        <f t="shared" si="2"/>
        <v>6.0000000000000005E-2</v>
      </c>
      <c r="G21">
        <f t="shared" si="3"/>
        <v>0.11760000000000001</v>
      </c>
      <c r="H21" t="str">
        <f t="shared" si="4"/>
        <v/>
      </c>
      <c r="I21" s="2" t="s">
        <v>15</v>
      </c>
    </row>
    <row r="22" spans="1:9" ht="15.75" customHeight="1">
      <c r="B22" s="2">
        <v>0.16</v>
      </c>
      <c r="C22" s="2">
        <v>0.06</v>
      </c>
      <c r="D22">
        <f t="shared" si="0"/>
        <v>0.1</v>
      </c>
      <c r="E22">
        <f t="shared" si="1"/>
        <v>0.11</v>
      </c>
      <c r="F22">
        <f t="shared" si="2"/>
        <v>6.2577951388648065E-2</v>
      </c>
      <c r="G22">
        <f t="shared" si="3"/>
        <v>0.1226527847217502</v>
      </c>
      <c r="H22" t="str">
        <f t="shared" si="4"/>
        <v/>
      </c>
      <c r="I22" s="2" t="s">
        <v>19</v>
      </c>
    </row>
    <row r="23" spans="1:9" ht="15.75" customHeight="1">
      <c r="A23" s="2"/>
      <c r="B23" s="2"/>
      <c r="H23" t="str">
        <f t="shared" si="4"/>
        <v/>
      </c>
      <c r="I23" s="2" t="s">
        <v>21</v>
      </c>
    </row>
    <row r="24" spans="1:9" ht="15.75" customHeight="1">
      <c r="A24" s="4" t="s">
        <v>16</v>
      </c>
      <c r="B24" s="2">
        <v>0.1</v>
      </c>
      <c r="C24" s="2">
        <v>0.09</v>
      </c>
      <c r="D24">
        <f t="shared" ref="D24:D43" si="5">B24-C24</f>
        <v>1.0000000000000009E-2</v>
      </c>
      <c r="E24">
        <f t="shared" ref="E24:E43" si="6">(B24+C24)/2</f>
        <v>9.5000000000000001E-2</v>
      </c>
      <c r="F24">
        <f t="shared" ref="F24:F43" si="7">SQRT(E24*(1-E24)*(1/100+1/100))</f>
        <v>4.1466854233230668E-2</v>
      </c>
      <c r="G24">
        <f t="shared" ref="G24:G43" si="8">F24*1.96</f>
        <v>8.1275034297132107E-2</v>
      </c>
      <c r="H24" t="str">
        <f t="shared" si="4"/>
        <v/>
      </c>
    </row>
    <row r="25" spans="1:9" ht="15.75" customHeight="1">
      <c r="A25" s="4" t="s">
        <v>17</v>
      </c>
      <c r="B25" s="2">
        <v>7.0000000000000007E-2</v>
      </c>
      <c r="C25" s="2">
        <v>0.1</v>
      </c>
      <c r="D25">
        <f t="shared" si="5"/>
        <v>-0.03</v>
      </c>
      <c r="E25">
        <f t="shared" si="6"/>
        <v>8.5000000000000006E-2</v>
      </c>
      <c r="F25">
        <f t="shared" si="7"/>
        <v>3.9439827585830041E-2</v>
      </c>
      <c r="G25">
        <f t="shared" si="8"/>
        <v>7.7302062068226873E-2</v>
      </c>
      <c r="H25" t="str">
        <f t="shared" si="4"/>
        <v/>
      </c>
    </row>
    <row r="26" spans="1:9" ht="15.75" customHeight="1">
      <c r="A26" s="2">
        <f>STDEV(D24:D43)</f>
        <v>4.5294358891239665E-2</v>
      </c>
      <c r="B26" s="2">
        <v>0.15</v>
      </c>
      <c r="C26" s="2">
        <v>7.0000000000000007E-2</v>
      </c>
      <c r="D26">
        <f t="shared" si="5"/>
        <v>7.9999999999999988E-2</v>
      </c>
      <c r="E26">
        <f t="shared" si="6"/>
        <v>0.11</v>
      </c>
      <c r="F26">
        <f t="shared" si="7"/>
        <v>4.4249293779675174E-2</v>
      </c>
      <c r="G26">
        <f t="shared" si="8"/>
        <v>8.6728615808163337E-2</v>
      </c>
      <c r="H26" t="str">
        <f t="shared" si="4"/>
        <v/>
      </c>
    </row>
    <row r="27" spans="1:9" ht="15.75" customHeight="1">
      <c r="A27" s="2"/>
      <c r="B27" s="2">
        <v>0.12</v>
      </c>
      <c r="C27" s="2">
        <v>0.09</v>
      </c>
      <c r="D27">
        <f t="shared" si="5"/>
        <v>0.03</v>
      </c>
      <c r="E27">
        <f t="shared" si="6"/>
        <v>0.105</v>
      </c>
      <c r="F27">
        <f t="shared" si="7"/>
        <v>4.3353200573890735E-2</v>
      </c>
      <c r="G27">
        <f t="shared" si="8"/>
        <v>8.4972273124825845E-2</v>
      </c>
      <c r="H27" t="str">
        <f t="shared" si="4"/>
        <v/>
      </c>
    </row>
    <row r="28" spans="1:9" ht="15.75" customHeight="1">
      <c r="A28" s="2"/>
      <c r="B28" s="2">
        <v>0.06</v>
      </c>
      <c r="C28" s="2">
        <v>0.14000000000000001</v>
      </c>
      <c r="D28">
        <f t="shared" si="5"/>
        <v>-8.0000000000000016E-2</v>
      </c>
      <c r="E28">
        <f t="shared" si="6"/>
        <v>0.1</v>
      </c>
      <c r="F28">
        <f t="shared" si="7"/>
        <v>4.2426406871192854E-2</v>
      </c>
      <c r="G28">
        <f t="shared" si="8"/>
        <v>8.3155757467537991E-2</v>
      </c>
      <c r="H28" t="str">
        <f t="shared" si="4"/>
        <v/>
      </c>
    </row>
    <row r="29" spans="1:9" ht="15.75" customHeight="1">
      <c r="A29" s="2" t="s">
        <v>18</v>
      </c>
      <c r="B29" s="2">
        <v>0.12</v>
      </c>
      <c r="C29" s="2">
        <v>0.16</v>
      </c>
      <c r="D29">
        <f t="shared" si="5"/>
        <v>-4.0000000000000008E-2</v>
      </c>
      <c r="E29">
        <f t="shared" si="6"/>
        <v>0.14000000000000001</v>
      </c>
      <c r="F29">
        <f t="shared" si="7"/>
        <v>4.9071376585541192E-2</v>
      </c>
      <c r="G29">
        <f t="shared" si="8"/>
        <v>9.6179898107660727E-2</v>
      </c>
      <c r="H29" t="str">
        <f t="shared" si="4"/>
        <v/>
      </c>
    </row>
    <row r="30" spans="1:9" ht="15.75" customHeight="1">
      <c r="A30" s="2"/>
      <c r="B30" s="2">
        <v>0.05</v>
      </c>
      <c r="C30" s="2">
        <v>0.08</v>
      </c>
      <c r="D30">
        <f t="shared" si="5"/>
        <v>-0.03</v>
      </c>
      <c r="E30">
        <f t="shared" si="6"/>
        <v>6.5000000000000002E-2</v>
      </c>
      <c r="F30">
        <f t="shared" si="7"/>
        <v>3.4864021569520634E-2</v>
      </c>
      <c r="G30">
        <f t="shared" si="8"/>
        <v>6.8333482276260446E-2</v>
      </c>
      <c r="H30" t="str">
        <f t="shared" si="4"/>
        <v/>
      </c>
    </row>
    <row r="31" spans="1:9" ht="15.75" customHeight="1">
      <c r="A31" s="2"/>
      <c r="B31" s="2">
        <v>0.15</v>
      </c>
      <c r="C31" s="2">
        <v>0.09</v>
      </c>
      <c r="D31">
        <f t="shared" si="5"/>
        <v>0.06</v>
      </c>
      <c r="E31">
        <f t="shared" si="6"/>
        <v>0.12</v>
      </c>
      <c r="F31">
        <f t="shared" si="7"/>
        <v>4.595650117230423E-2</v>
      </c>
      <c r="G31">
        <f t="shared" si="8"/>
        <v>9.0074742297716295E-2</v>
      </c>
      <c r="H31" t="str">
        <f t="shared" si="4"/>
        <v/>
      </c>
    </row>
    <row r="32" spans="1:9" ht="15.75" customHeight="1">
      <c r="A32" s="2"/>
      <c r="B32" s="2">
        <v>0.13</v>
      </c>
      <c r="C32" s="2">
        <v>0.12</v>
      </c>
      <c r="D32">
        <f t="shared" si="5"/>
        <v>1.0000000000000009E-2</v>
      </c>
      <c r="E32">
        <f t="shared" si="6"/>
        <v>0.125</v>
      </c>
      <c r="F32">
        <f t="shared" si="7"/>
        <v>4.6770717334674271E-2</v>
      </c>
      <c r="G32">
        <f t="shared" si="8"/>
        <v>9.1670605975961564E-2</v>
      </c>
      <c r="H32" t="str">
        <f t="shared" si="4"/>
        <v/>
      </c>
    </row>
    <row r="33" spans="1:8" ht="15.75" customHeight="1">
      <c r="A33" s="2"/>
      <c r="B33" s="2">
        <v>7.0000000000000007E-2</v>
      </c>
      <c r="C33" s="2">
        <v>0.13</v>
      </c>
      <c r="D33">
        <f t="shared" si="5"/>
        <v>-0.06</v>
      </c>
      <c r="E33">
        <f t="shared" si="6"/>
        <v>0.1</v>
      </c>
      <c r="F33">
        <f t="shared" si="7"/>
        <v>4.2426406871192854E-2</v>
      </c>
      <c r="G33">
        <f t="shared" si="8"/>
        <v>8.3155757467537991E-2</v>
      </c>
      <c r="H33" t="str">
        <f t="shared" si="4"/>
        <v/>
      </c>
    </row>
    <row r="34" spans="1:8" ht="15.75" customHeight="1">
      <c r="A34" s="2"/>
      <c r="B34" s="2">
        <v>0.12</v>
      </c>
      <c r="C34" s="2">
        <v>0.08</v>
      </c>
      <c r="D34">
        <f t="shared" si="5"/>
        <v>3.9999999999999994E-2</v>
      </c>
      <c r="E34">
        <f t="shared" si="6"/>
        <v>0.1</v>
      </c>
      <c r="F34">
        <f t="shared" si="7"/>
        <v>4.2426406871192854E-2</v>
      </c>
      <c r="G34">
        <f t="shared" si="8"/>
        <v>8.3155757467537991E-2</v>
      </c>
      <c r="H34" t="str">
        <f t="shared" si="4"/>
        <v/>
      </c>
    </row>
    <row r="35" spans="1:8" ht="15.75" customHeight="1">
      <c r="A35" s="2"/>
      <c r="B35" s="2">
        <v>0.1</v>
      </c>
      <c r="C35" s="2">
        <v>0.11</v>
      </c>
      <c r="D35">
        <f t="shared" si="5"/>
        <v>-9.999999999999995E-3</v>
      </c>
      <c r="E35">
        <f t="shared" si="6"/>
        <v>0.10500000000000001</v>
      </c>
      <c r="F35">
        <f t="shared" si="7"/>
        <v>4.3353200573890742E-2</v>
      </c>
      <c r="G35">
        <f t="shared" si="8"/>
        <v>8.4972273124825859E-2</v>
      </c>
      <c r="H35" t="str">
        <f t="shared" si="4"/>
        <v/>
      </c>
    </row>
    <row r="36" spans="1:8" ht="15.75" customHeight="1">
      <c r="A36" s="2"/>
      <c r="B36" s="2">
        <v>0.08</v>
      </c>
      <c r="C36" s="2">
        <v>0.12</v>
      </c>
      <c r="D36">
        <f t="shared" si="5"/>
        <v>-3.9999999999999994E-2</v>
      </c>
      <c r="E36">
        <f t="shared" si="6"/>
        <v>0.1</v>
      </c>
      <c r="F36">
        <f t="shared" si="7"/>
        <v>4.2426406871192854E-2</v>
      </c>
      <c r="G36">
        <f t="shared" si="8"/>
        <v>8.3155757467537991E-2</v>
      </c>
      <c r="H36" t="str">
        <f t="shared" si="4"/>
        <v/>
      </c>
    </row>
    <row r="37" spans="1:8" ht="15.75" customHeight="1">
      <c r="A37" s="2"/>
      <c r="B37" s="2">
        <v>0.06</v>
      </c>
      <c r="C37" s="2">
        <v>0.12</v>
      </c>
      <c r="D37">
        <f t="shared" si="5"/>
        <v>-0.06</v>
      </c>
      <c r="E37">
        <f t="shared" si="6"/>
        <v>0.09</v>
      </c>
      <c r="F37">
        <f t="shared" si="7"/>
        <v>4.0472212689696127E-2</v>
      </c>
      <c r="G37">
        <f t="shared" si="8"/>
        <v>7.9325536871804408E-2</v>
      </c>
      <c r="H37" t="str">
        <f t="shared" si="4"/>
        <v/>
      </c>
    </row>
    <row r="38" spans="1:8" ht="12.75">
      <c r="A38" s="2"/>
      <c r="B38" s="2">
        <v>0.08</v>
      </c>
      <c r="C38" s="2">
        <v>0.05</v>
      </c>
      <c r="D38">
        <f t="shared" si="5"/>
        <v>0.03</v>
      </c>
      <c r="E38">
        <f t="shared" si="6"/>
        <v>6.5000000000000002E-2</v>
      </c>
      <c r="F38">
        <f t="shared" si="7"/>
        <v>3.4864021569520634E-2</v>
      </c>
      <c r="G38">
        <f t="shared" si="8"/>
        <v>6.8333482276260446E-2</v>
      </c>
      <c r="H38" t="str">
        <f t="shared" si="4"/>
        <v/>
      </c>
    </row>
    <row r="39" spans="1:8" ht="12.75">
      <c r="A39" s="2"/>
      <c r="B39" s="2">
        <v>0.08</v>
      </c>
      <c r="C39" s="2">
        <v>0.15</v>
      </c>
      <c r="D39">
        <f t="shared" si="5"/>
        <v>-6.9999999999999993E-2</v>
      </c>
      <c r="E39">
        <f t="shared" si="6"/>
        <v>0.11499999999999999</v>
      </c>
      <c r="F39">
        <f t="shared" si="7"/>
        <v>4.5116515822922316E-2</v>
      </c>
      <c r="G39">
        <f t="shared" si="8"/>
        <v>8.8428371012927734E-2</v>
      </c>
      <c r="H39" t="str">
        <f t="shared" si="4"/>
        <v/>
      </c>
    </row>
    <row r="40" spans="1:8" ht="12.75">
      <c r="A40" s="2"/>
      <c r="B40" s="2">
        <v>0.09</v>
      </c>
      <c r="C40" s="2">
        <v>0.05</v>
      </c>
      <c r="D40">
        <f t="shared" si="5"/>
        <v>3.9999999999999994E-2</v>
      </c>
      <c r="E40">
        <f t="shared" si="6"/>
        <v>7.0000000000000007E-2</v>
      </c>
      <c r="F40">
        <f t="shared" si="7"/>
        <v>3.6083237105337437E-2</v>
      </c>
      <c r="G40">
        <f t="shared" si="8"/>
        <v>7.0723144726461379E-2</v>
      </c>
      <c r="H40" t="str">
        <f t="shared" si="4"/>
        <v/>
      </c>
    </row>
    <row r="41" spans="1:8" ht="12.75">
      <c r="A41" s="2"/>
      <c r="B41" s="2">
        <v>0.03</v>
      </c>
      <c r="C41" s="2">
        <v>7.0000000000000007E-2</v>
      </c>
      <c r="D41">
        <f t="shared" si="5"/>
        <v>-4.0000000000000008E-2</v>
      </c>
      <c r="E41">
        <f t="shared" si="6"/>
        <v>0.05</v>
      </c>
      <c r="F41">
        <f t="shared" si="7"/>
        <v>3.0822070014844882E-2</v>
      </c>
      <c r="G41">
        <f t="shared" si="8"/>
        <v>6.0411257229095967E-2</v>
      </c>
      <c r="H41" t="str">
        <f t="shared" si="4"/>
        <v/>
      </c>
    </row>
    <row r="42" spans="1:8" ht="12.75">
      <c r="B42" s="2">
        <v>0.1</v>
      </c>
      <c r="C42" s="2">
        <v>0.11</v>
      </c>
      <c r="D42">
        <f t="shared" si="5"/>
        <v>-9.999999999999995E-3</v>
      </c>
      <c r="E42">
        <f t="shared" si="6"/>
        <v>0.10500000000000001</v>
      </c>
      <c r="F42">
        <f t="shared" si="7"/>
        <v>4.3353200573890742E-2</v>
      </c>
      <c r="G42">
        <f t="shared" si="8"/>
        <v>8.4972273124825859E-2</v>
      </c>
      <c r="H42" t="str">
        <f t="shared" si="4"/>
        <v/>
      </c>
    </row>
    <row r="43" spans="1:8" ht="12.75">
      <c r="B43" s="2">
        <v>0.11</v>
      </c>
      <c r="C43" s="2">
        <v>0.12</v>
      </c>
      <c r="D43">
        <f t="shared" si="5"/>
        <v>-9.999999999999995E-3</v>
      </c>
      <c r="E43">
        <f t="shared" si="6"/>
        <v>0.11499999999999999</v>
      </c>
      <c r="F43">
        <f t="shared" si="7"/>
        <v>4.5116515822922316E-2</v>
      </c>
      <c r="G43">
        <f t="shared" si="8"/>
        <v>8.8428371012927734E-2</v>
      </c>
      <c r="H43" t="str">
        <f t="shared" si="4"/>
        <v/>
      </c>
    </row>
    <row r="44" spans="1:8" ht="12.75">
      <c r="A44" s="2"/>
      <c r="B44" s="2"/>
      <c r="H44" t="str">
        <f t="shared" si="4"/>
        <v/>
      </c>
    </row>
    <row r="45" spans="1:8" ht="12.75">
      <c r="A45" s="4" t="s">
        <v>20</v>
      </c>
      <c r="B45" s="2">
        <v>8.5999999999999993E-2</v>
      </c>
      <c r="C45" s="2">
        <v>0.108</v>
      </c>
      <c r="D45">
        <f t="shared" ref="D45:D54" si="9">B45-C45</f>
        <v>-2.2000000000000006E-2</v>
      </c>
      <c r="E45">
        <f t="shared" ref="E45:E54" si="10">(B45+C45)/2</f>
        <v>9.7000000000000003E-2</v>
      </c>
      <c r="F45">
        <f t="shared" ref="F45:F54" si="11">SQRT(E45*(1-E45)*(1/500+1/500))</f>
        <v>1.871801271502934E-2</v>
      </c>
      <c r="G45">
        <f t="shared" ref="G45:G54" si="12">F45*1.96</f>
        <v>3.6687304921457504E-2</v>
      </c>
      <c r="H45" t="str">
        <f t="shared" si="4"/>
        <v/>
      </c>
    </row>
    <row r="46" spans="1:8" ht="12.75">
      <c r="A46" s="4" t="s">
        <v>17</v>
      </c>
      <c r="B46" s="2">
        <v>9.8000000000000004E-2</v>
      </c>
      <c r="C46" s="2">
        <v>0.128</v>
      </c>
      <c r="D46">
        <f t="shared" si="9"/>
        <v>-0.03</v>
      </c>
      <c r="E46">
        <f t="shared" si="10"/>
        <v>0.113</v>
      </c>
      <c r="F46">
        <f t="shared" si="11"/>
        <v>2.002308667513578E-2</v>
      </c>
      <c r="G46">
        <f t="shared" si="12"/>
        <v>3.924524988326613E-2</v>
      </c>
      <c r="H46" t="str">
        <f t="shared" si="4"/>
        <v/>
      </c>
    </row>
    <row r="47" spans="1:8" ht="12.75">
      <c r="A47" s="2">
        <f>STDEV(D45:D54)</f>
        <v>2.0049937655763423E-2</v>
      </c>
      <c r="B47" s="2">
        <v>0.08</v>
      </c>
      <c r="C47" s="2">
        <v>0.106</v>
      </c>
      <c r="D47">
        <f t="shared" si="9"/>
        <v>-2.5999999999999995E-2</v>
      </c>
      <c r="E47">
        <f t="shared" si="10"/>
        <v>9.2999999999999999E-2</v>
      </c>
      <c r="F47">
        <f t="shared" si="11"/>
        <v>1.8368560095990104E-2</v>
      </c>
      <c r="G47">
        <f t="shared" si="12"/>
        <v>3.6002377788140603E-2</v>
      </c>
      <c r="H47" t="str">
        <f t="shared" si="4"/>
        <v/>
      </c>
    </row>
    <row r="48" spans="1:8" ht="12.75">
      <c r="A48" s="2"/>
      <c r="B48" s="2">
        <v>0.10199999999999999</v>
      </c>
      <c r="C48" s="2">
        <v>9.1999999999999998E-2</v>
      </c>
      <c r="D48">
        <f t="shared" si="9"/>
        <v>9.999999999999995E-3</v>
      </c>
      <c r="E48">
        <f t="shared" si="10"/>
        <v>9.7000000000000003E-2</v>
      </c>
      <c r="F48">
        <f t="shared" si="11"/>
        <v>1.871801271502934E-2</v>
      </c>
      <c r="G48">
        <f t="shared" si="12"/>
        <v>3.6687304921457504E-2</v>
      </c>
      <c r="H48" t="str">
        <f t="shared" si="4"/>
        <v/>
      </c>
    </row>
    <row r="49" spans="1:8" ht="12.75">
      <c r="A49" s="2" t="s">
        <v>22</v>
      </c>
      <c r="B49" s="2">
        <v>9.8000000000000004E-2</v>
      </c>
      <c r="C49" s="2">
        <v>8.4000000000000005E-2</v>
      </c>
      <c r="D49">
        <f t="shared" si="9"/>
        <v>1.3999999999999999E-2</v>
      </c>
      <c r="E49">
        <f t="shared" si="10"/>
        <v>9.0999999999999998E-2</v>
      </c>
      <c r="F49">
        <f t="shared" si="11"/>
        <v>1.8189997251236736E-2</v>
      </c>
      <c r="G49">
        <f t="shared" si="12"/>
        <v>3.5652394612424004E-2</v>
      </c>
      <c r="H49" t="str">
        <f t="shared" si="4"/>
        <v/>
      </c>
    </row>
    <row r="50" spans="1:8" ht="12.75">
      <c r="A50" s="2"/>
      <c r="B50" s="2">
        <v>0.11</v>
      </c>
      <c r="C50" s="2">
        <v>9.8000000000000004E-2</v>
      </c>
      <c r="D50">
        <f t="shared" si="9"/>
        <v>1.1999999999999997E-2</v>
      </c>
      <c r="E50">
        <f t="shared" si="10"/>
        <v>0.10400000000000001</v>
      </c>
      <c r="F50">
        <f t="shared" si="11"/>
        <v>1.9306372005117898E-2</v>
      </c>
      <c r="G50">
        <f t="shared" si="12"/>
        <v>3.7840489130031081E-2</v>
      </c>
      <c r="H50" t="str">
        <f t="shared" si="4"/>
        <v/>
      </c>
    </row>
    <row r="51" spans="1:8" ht="12.75">
      <c r="A51" s="2"/>
      <c r="B51" s="2">
        <v>0.11600000000000001</v>
      </c>
      <c r="C51" s="2">
        <v>9.1999999999999998E-2</v>
      </c>
      <c r="D51">
        <f t="shared" si="9"/>
        <v>2.4000000000000007E-2</v>
      </c>
      <c r="E51">
        <f t="shared" si="10"/>
        <v>0.10400000000000001</v>
      </c>
      <c r="F51">
        <f t="shared" si="11"/>
        <v>1.9306372005117898E-2</v>
      </c>
      <c r="G51">
        <f t="shared" si="12"/>
        <v>3.7840489130031081E-2</v>
      </c>
      <c r="H51" t="str">
        <f t="shared" si="4"/>
        <v/>
      </c>
    </row>
    <row r="52" spans="1:8" ht="12.75">
      <c r="A52" s="2"/>
      <c r="B52" s="2">
        <v>0.08</v>
      </c>
      <c r="C52" s="2">
        <v>0.09</v>
      </c>
      <c r="D52">
        <f t="shared" si="9"/>
        <v>-9.999999999999995E-3</v>
      </c>
      <c r="E52">
        <f t="shared" si="10"/>
        <v>8.4999999999999992E-2</v>
      </c>
      <c r="F52">
        <f t="shared" si="11"/>
        <v>1.7638027100557476E-2</v>
      </c>
      <c r="G52">
        <f t="shared" si="12"/>
        <v>3.4570533117092656E-2</v>
      </c>
      <c r="H52" t="str">
        <f t="shared" si="4"/>
        <v/>
      </c>
    </row>
    <row r="53" spans="1:8" ht="12.75">
      <c r="B53" s="2">
        <v>7.8E-2</v>
      </c>
      <c r="C53" s="2">
        <v>0.104</v>
      </c>
      <c r="D53">
        <f t="shared" si="9"/>
        <v>-2.5999999999999995E-2</v>
      </c>
      <c r="E53">
        <f t="shared" si="10"/>
        <v>9.0999999999999998E-2</v>
      </c>
      <c r="F53">
        <f t="shared" si="11"/>
        <v>1.8189997251236736E-2</v>
      </c>
      <c r="G53">
        <f t="shared" si="12"/>
        <v>3.5652394612424004E-2</v>
      </c>
      <c r="H53" t="str">
        <f t="shared" si="4"/>
        <v/>
      </c>
    </row>
    <row r="54" spans="1:8" ht="12.75">
      <c r="B54" s="2">
        <v>0.1</v>
      </c>
      <c r="C54" s="2">
        <v>9.6000000000000002E-2</v>
      </c>
      <c r="D54">
        <f t="shared" si="9"/>
        <v>4.0000000000000036E-3</v>
      </c>
      <c r="E54">
        <f t="shared" si="10"/>
        <v>9.8000000000000004E-2</v>
      </c>
      <c r="F54">
        <f t="shared" si="11"/>
        <v>1.8803829397226513E-2</v>
      </c>
      <c r="G54">
        <f t="shared" si="12"/>
        <v>3.6855505618563968E-2</v>
      </c>
      <c r="H54" t="str">
        <f t="shared" si="4"/>
        <v/>
      </c>
    </row>
    <row r="55" spans="1:8" ht="12.75">
      <c r="A55" s="2"/>
      <c r="B55" s="2"/>
    </row>
    <row r="56" spans="1:8" ht="12.75">
      <c r="A56" s="2" t="s">
        <v>23</v>
      </c>
      <c r="B56" s="2"/>
    </row>
    <row r="58" spans="1:8" ht="12.75">
      <c r="A58" s="6" t="s">
        <v>24</v>
      </c>
      <c r="B58" s="7" t="s">
        <v>25</v>
      </c>
    </row>
    <row r="59" spans="1:8" ht="12.75">
      <c r="A59" s="2" t="s">
        <v>26</v>
      </c>
      <c r="B59" s="8"/>
    </row>
    <row r="60" spans="1:8" ht="12.75">
      <c r="A60" s="2" t="s">
        <v>27</v>
      </c>
      <c r="B60" s="2"/>
    </row>
    <row r="61" spans="1:8" ht="12.75">
      <c r="A61" s="2" t="s">
        <v>28</v>
      </c>
      <c r="B61" s="2"/>
    </row>
    <row r="62" spans="1:8" ht="12.75">
      <c r="A62" s="9" t="s">
        <v>29</v>
      </c>
    </row>
    <row r="63" spans="1:8" ht="12.75">
      <c r="A63" s="2"/>
    </row>
    <row r="64" spans="1:8" ht="12.75">
      <c r="A64" s="6" t="s">
        <v>24</v>
      </c>
      <c r="B64" s="7" t="s">
        <v>30</v>
      </c>
    </row>
    <row r="65" spans="1:3" ht="12.75">
      <c r="A65" s="2" t="s">
        <v>31</v>
      </c>
    </row>
    <row r="66" spans="1:3" ht="12.75">
      <c r="A66" s="9" t="s">
        <v>32</v>
      </c>
    </row>
    <row r="68" spans="1:3" ht="12.75">
      <c r="A68" s="6" t="s">
        <v>24</v>
      </c>
      <c r="B68" s="7" t="s">
        <v>33</v>
      </c>
    </row>
    <row r="69" spans="1:3" ht="12.75">
      <c r="A69" s="2" t="s">
        <v>34</v>
      </c>
      <c r="B69" s="2"/>
    </row>
    <row r="70" spans="1:3" ht="12.75">
      <c r="A70" s="2" t="s">
        <v>35</v>
      </c>
      <c r="B70" s="2"/>
      <c r="C70" s="10"/>
    </row>
    <row r="71" spans="1:3" ht="12.75">
      <c r="A71" s="2"/>
      <c r="B71" s="2"/>
    </row>
    <row r="72" spans="1:3" ht="12.75">
      <c r="A72" s="2"/>
      <c r="B72" s="2"/>
    </row>
    <row r="73" spans="1:3" ht="12.75">
      <c r="A73" s="2"/>
    </row>
    <row r="74" spans="1:3" ht="12.75">
      <c r="A74" s="2"/>
    </row>
    <row r="75" spans="1:3" ht="12.75">
      <c r="A75" s="2"/>
      <c r="B75" s="2"/>
    </row>
    <row r="76" spans="1:3" ht="12.75">
      <c r="A76" s="2"/>
      <c r="B76" s="2"/>
    </row>
    <row r="77" spans="1:3" ht="12.75">
      <c r="A77" s="2"/>
      <c r="B77" s="2"/>
    </row>
    <row r="78" spans="1:3" ht="12.75">
      <c r="A78" s="2"/>
      <c r="B78" s="2"/>
    </row>
    <row r="79" spans="1:3" ht="12.75">
      <c r="A79" s="2"/>
      <c r="B79" s="2"/>
    </row>
    <row r="80" spans="1:3" ht="12.75">
      <c r="A80" s="2"/>
      <c r="B80" s="2"/>
    </row>
    <row r="81" spans="1:2" ht="12.75">
      <c r="A81" s="2"/>
      <c r="B81" s="2"/>
    </row>
    <row r="82" spans="1:2" ht="12.75">
      <c r="A82" s="2"/>
      <c r="B82" s="2"/>
    </row>
    <row r="83" spans="1:2" ht="12.75">
      <c r="A83" s="2"/>
      <c r="B83" s="2"/>
    </row>
    <row r="84" spans="1:2" ht="12.75">
      <c r="A84" s="2"/>
      <c r="B84" s="2"/>
    </row>
    <row r="85" spans="1:2" ht="12.75">
      <c r="A85" s="2"/>
      <c r="B85" s="2"/>
    </row>
    <row r="86" spans="1:2" ht="12.75">
      <c r="A86" s="2"/>
      <c r="B86" s="2"/>
    </row>
    <row r="87" spans="1:2" ht="12.75">
      <c r="A87" s="2"/>
      <c r="B87" s="2"/>
    </row>
    <row r="88" spans="1:2" ht="12.75">
      <c r="A88" s="2"/>
      <c r="B88" s="2"/>
    </row>
    <row r="89" spans="1:2" ht="12.75">
      <c r="A89" s="2"/>
      <c r="B89" s="2"/>
    </row>
    <row r="90" spans="1:2" ht="12.75">
      <c r="A90" s="2"/>
      <c r="B90" s="2"/>
    </row>
    <row r="91" spans="1:2" ht="12.75">
      <c r="A91" s="2"/>
      <c r="B91" s="2"/>
    </row>
    <row r="92" spans="1:2" ht="12.75">
      <c r="A92" s="2"/>
      <c r="B92" s="2"/>
    </row>
    <row r="93" spans="1:2" ht="12.75">
      <c r="A93" s="2"/>
      <c r="B93" s="2"/>
    </row>
    <row r="94" spans="1:2" ht="12.75">
      <c r="A94" s="2"/>
      <c r="B94" s="2"/>
    </row>
    <row r="95" spans="1:2" ht="12.75">
      <c r="A95" s="2"/>
      <c r="B95" s="2"/>
    </row>
    <row r="96" spans="1:2" ht="12.75">
      <c r="A96" s="2"/>
      <c r="B96" s="2"/>
    </row>
    <row r="97" spans="1:2" ht="12.75">
      <c r="A97" s="2"/>
      <c r="B97" s="2"/>
    </row>
    <row r="98" spans="1:2" ht="12.75">
      <c r="A98" s="2"/>
      <c r="B98" s="2"/>
    </row>
    <row r="99" spans="1:2" ht="12.75">
      <c r="A99" s="2"/>
      <c r="B99" s="2"/>
    </row>
    <row r="100" spans="1:2" ht="12.75">
      <c r="A100" s="2"/>
      <c r="B100" s="2"/>
    </row>
    <row r="101" spans="1:2" ht="12.75">
      <c r="A101" s="2"/>
      <c r="B101" s="2"/>
    </row>
    <row r="102" spans="1:2" ht="12.75">
      <c r="A102" s="2"/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 Tran</cp:lastModifiedBy>
  <dcterms:modified xsi:type="dcterms:W3CDTF">2020-02-18T17:35:27Z</dcterms:modified>
</cp:coreProperties>
</file>