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60" yWindow="1240" windowWidth="25600" windowHeight="10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F63" i="1"/>
  <c r="D63" i="1"/>
  <c r="G62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G55" i="1"/>
  <c r="F55" i="1"/>
  <c r="D55" i="1"/>
  <c r="G54" i="1"/>
  <c r="F54" i="1"/>
  <c r="D54" i="1"/>
  <c r="G53" i="1"/>
  <c r="F53" i="1"/>
  <c r="D53" i="1"/>
  <c r="G52" i="1"/>
  <c r="F52" i="1"/>
  <c r="D52" i="1"/>
  <c r="G51" i="1"/>
  <c r="F51" i="1"/>
  <c r="D51" i="1"/>
  <c r="G50" i="1"/>
  <c r="D50" i="1"/>
  <c r="F50" i="1"/>
  <c r="P50" i="1"/>
  <c r="G49" i="1"/>
  <c r="D49" i="1"/>
  <c r="F49" i="1"/>
  <c r="P49" i="1"/>
  <c r="G48" i="1"/>
  <c r="D48" i="1"/>
  <c r="F48" i="1"/>
  <c r="P48" i="1"/>
  <c r="G47" i="1"/>
  <c r="D47" i="1"/>
  <c r="F47" i="1"/>
  <c r="P47" i="1"/>
  <c r="G46" i="1"/>
  <c r="D46" i="1"/>
  <c r="F46" i="1"/>
  <c r="P46" i="1"/>
  <c r="G45" i="1"/>
  <c r="D45" i="1"/>
  <c r="F45" i="1"/>
  <c r="P45" i="1"/>
  <c r="G44" i="1"/>
  <c r="P44" i="1"/>
  <c r="G43" i="1"/>
  <c r="P43" i="1"/>
  <c r="G42" i="1"/>
  <c r="P42" i="1"/>
  <c r="G41" i="1"/>
  <c r="P41" i="1"/>
  <c r="G40" i="1"/>
  <c r="P40" i="1"/>
  <c r="G39" i="1"/>
  <c r="P39" i="1"/>
  <c r="G38" i="1"/>
  <c r="P38" i="1"/>
  <c r="G37" i="1"/>
  <c r="P37" i="1"/>
  <c r="G36" i="1"/>
  <c r="P36" i="1"/>
  <c r="G35" i="1"/>
  <c r="P35" i="1"/>
  <c r="G34" i="1"/>
  <c r="P34" i="1"/>
  <c r="G33" i="1"/>
  <c r="P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<sst xmlns="http://schemas.openxmlformats.org/spreadsheetml/2006/main" count="32" uniqueCount="25">
  <si>
    <r>
      <t>Table 49--Wood pulp production, imports, exports, and consumption, 1965-1999</t>
    </r>
    <r>
      <rPr>
        <b/>
        <vertAlign val="superscript"/>
        <sz val="10"/>
        <rFont val="Arial"/>
        <family val="2"/>
      </rPr>
      <t>a</t>
    </r>
  </si>
  <si>
    <t>Consumption</t>
  </si>
  <si>
    <t>Year</t>
  </si>
  <si>
    <r>
      <t>Production</t>
    </r>
    <r>
      <rPr>
        <vertAlign val="superscript"/>
        <sz val="10"/>
        <rFont val="Arial"/>
        <family val="2"/>
      </rPr>
      <t>b,c,d</t>
    </r>
  </si>
  <si>
    <r>
      <t>Imports</t>
    </r>
    <r>
      <rPr>
        <vertAlign val="superscript"/>
        <sz val="10"/>
        <rFont val="Arial"/>
        <family val="2"/>
      </rPr>
      <t>d,e</t>
    </r>
  </si>
  <si>
    <r>
      <t>Exports</t>
    </r>
    <r>
      <rPr>
        <vertAlign val="superscript"/>
        <sz val="10"/>
        <rFont val="Arial"/>
        <family val="2"/>
      </rPr>
      <t>d,f</t>
    </r>
  </si>
  <si>
    <r>
      <t>Total</t>
    </r>
    <r>
      <rPr>
        <vertAlign val="superscript"/>
        <sz val="10"/>
        <rFont val="Arial"/>
        <family val="2"/>
      </rPr>
      <t>g</t>
    </r>
  </si>
  <si>
    <r>
      <t>Per capita</t>
    </r>
    <r>
      <rPr>
        <vertAlign val="superscript"/>
        <sz val="10"/>
        <rFont val="Arial"/>
        <family val="2"/>
      </rPr>
      <t>h</t>
    </r>
  </si>
  <si>
    <t>Thousand</t>
  </si>
  <si>
    <t>Percent of</t>
  </si>
  <si>
    <t>tons</t>
  </si>
  <si>
    <t>consumption</t>
  </si>
  <si>
    <t>production</t>
  </si>
  <si>
    <t>Pounds</t>
  </si>
  <si>
    <t>1999r</t>
  </si>
  <si>
    <r>
      <t>a</t>
    </r>
    <r>
      <rPr>
        <sz val="10"/>
        <rFont val="Arial"/>
      </rPr>
      <t>Includes dissolving and special alpha pulps; excludes defibrated/exploded pulps and screenings.</t>
    </r>
  </si>
  <si>
    <r>
      <t>b</t>
    </r>
    <r>
      <rPr>
        <sz val="10"/>
        <rFont val="Arial"/>
      </rPr>
      <t>U.S. Department of Commerce, Bureau of the Census (52,56,57); American Forest</t>
    </r>
  </si>
  <si>
    <t xml:space="preserve"> and Paper Association (2,4); United Nations, Food and Agriculture Organization (29).</t>
  </si>
  <si>
    <r>
      <t>c</t>
    </r>
    <r>
      <rPr>
        <sz val="10"/>
        <rFont val="Arial"/>
      </rPr>
      <t>1993-1997 revised to include dissolving and special alpha pulps, which is consistent with earlier years.</t>
    </r>
  </si>
  <si>
    <r>
      <t>d</t>
    </r>
    <r>
      <rPr>
        <sz val="10"/>
        <rFont val="Arial"/>
      </rPr>
      <t>American Paper Institute; American Forest &amp; Paper Association: Statistics of Paper, Paperboard &amp; Wood Pulp;</t>
    </r>
  </si>
  <si>
    <t xml:space="preserve"> 1977, 1982, 1990, 1995, 1998, 1999 annual Statistics reports (4).</t>
  </si>
  <si>
    <r>
      <t>e</t>
    </r>
    <r>
      <rPr>
        <sz val="10"/>
        <rFont val="Arial"/>
      </rPr>
      <t>1965-1967, 1970, 1973, 1977-1978, 1986-1988 &amp; 1997 revised.</t>
    </r>
  </si>
  <si>
    <r>
      <t>f</t>
    </r>
    <r>
      <rPr>
        <sz val="10"/>
        <rFont val="Arial"/>
      </rPr>
      <t>1966, 1968, 1972, 1975, 1985-1987 &amp; 1996-1997 revised.</t>
    </r>
  </si>
  <si>
    <r>
      <t>g</t>
    </r>
    <r>
      <rPr>
        <sz val="10"/>
        <rFont val="Arial"/>
      </rPr>
      <t>Consumption = Production + Imports - Exports.</t>
    </r>
  </si>
  <si>
    <r>
      <t>h</t>
    </r>
    <r>
      <rPr>
        <sz val="10"/>
        <rFont val="Arial"/>
      </rPr>
      <t>Based on U.S. population data given in Table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</si>
</sst>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b/>
      <u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/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" fontId="0" fillId="0" borderId="0" xfId="0" applyNumberFormat="1" applyFill="1"/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4" xfId="0" applyFill="1" applyBorder="1"/>
    <xf numFmtId="3" fontId="0" fillId="0" borderId="4" xfId="0" applyNumberFormat="1" applyFill="1" applyBorder="1"/>
    <xf numFmtId="164" fontId="0" fillId="0" borderId="4" xfId="0" applyNumberFormat="1" applyFill="1" applyBorder="1"/>
    <xf numFmtId="3" fontId="5" fillId="0" borderId="0" xfId="0" applyNumberFormat="1" applyFont="1" applyFill="1"/>
    <xf numFmtId="1" fontId="0" fillId="0" borderId="0" xfId="0" applyNumberFormat="1" applyFill="1"/>
    <xf numFmtId="0" fontId="3" fillId="0" borderId="5" xfId="0" applyFont="1" applyFill="1" applyBorder="1" applyAlignment="1"/>
    <xf numFmtId="0" fontId="0" fillId="0" borderId="5" xfId="0" applyFill="1" applyBorder="1" applyAlignment="1"/>
    <xf numFmtId="0" fontId="3" fillId="0" borderId="0" xfId="0" applyFont="1" applyFill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showRuler="0" workbookViewId="0">
      <selection activeCell="D10" sqref="D10"/>
    </sheetView>
  </sheetViews>
  <sheetFormatPr baseColWidth="10" defaultColWidth="8.83203125" defaultRowHeight="15" x14ac:dyDescent="0"/>
  <cols>
    <col min="1" max="3" width="12.6640625" style="2" customWidth="1"/>
    <col min="4" max="4" width="12.6640625" style="5" customWidth="1"/>
    <col min="5" max="5" width="12.6640625" style="2" customWidth="1"/>
    <col min="6" max="6" width="12.6640625" style="5" customWidth="1"/>
    <col min="7" max="8" width="12.6640625" style="2" customWidth="1"/>
    <col min="9" max="16384" width="8.83203125" style="2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 ht="16" thickBot="1">
      <c r="A2" s="3"/>
      <c r="B2" s="3"/>
      <c r="D2" s="4"/>
      <c r="G2" s="6" t="s">
        <v>1</v>
      </c>
      <c r="H2" s="7"/>
    </row>
    <row r="3" spans="1:8" ht="16" thickBot="1">
      <c r="A3" s="8" t="s">
        <v>2</v>
      </c>
      <c r="B3" s="8" t="s">
        <v>3</v>
      </c>
      <c r="C3" s="9" t="s">
        <v>4</v>
      </c>
      <c r="D3" s="7"/>
      <c r="E3" s="9" t="s">
        <v>5</v>
      </c>
      <c r="F3" s="7"/>
      <c r="G3" s="10" t="s">
        <v>6</v>
      </c>
      <c r="H3" s="8" t="s">
        <v>7</v>
      </c>
    </row>
    <row r="4" spans="1:8">
      <c r="A4" s="8"/>
      <c r="B4" s="8"/>
      <c r="C4" s="10"/>
      <c r="D4" s="11"/>
      <c r="E4" s="10"/>
      <c r="F4" s="11"/>
      <c r="G4" s="10"/>
      <c r="H4" s="8"/>
    </row>
    <row r="5" spans="1:8">
      <c r="A5" s="8"/>
      <c r="B5" s="12" t="s">
        <v>8</v>
      </c>
      <c r="C5" s="13" t="s">
        <v>8</v>
      </c>
      <c r="D5" s="14" t="s">
        <v>9</v>
      </c>
      <c r="E5" s="13" t="s">
        <v>8</v>
      </c>
      <c r="F5" s="14" t="s">
        <v>9</v>
      </c>
      <c r="G5" s="13" t="s">
        <v>8</v>
      </c>
      <c r="H5" s="12"/>
    </row>
    <row r="6" spans="1:8" ht="16" thickBot="1">
      <c r="A6" s="15"/>
      <c r="B6" s="16" t="s">
        <v>10</v>
      </c>
      <c r="C6" s="17" t="s">
        <v>10</v>
      </c>
      <c r="D6" s="18" t="s">
        <v>11</v>
      </c>
      <c r="E6" s="17" t="s">
        <v>10</v>
      </c>
      <c r="F6" s="18" t="s">
        <v>12</v>
      </c>
      <c r="G6" s="17" t="s">
        <v>10</v>
      </c>
      <c r="H6" s="16" t="s">
        <v>13</v>
      </c>
    </row>
    <row r="8" spans="1:8">
      <c r="A8" s="2">
        <v>1965</v>
      </c>
      <c r="B8" s="19">
        <v>33993</v>
      </c>
      <c r="C8" s="19">
        <v>3137</v>
      </c>
      <c r="D8" s="5">
        <v>8.7802283922973583</v>
      </c>
      <c r="E8" s="19">
        <v>1402</v>
      </c>
      <c r="F8" s="5">
        <v>4.1243785485246969</v>
      </c>
      <c r="G8" s="19">
        <f t="shared" ref="G8:G63" si="0">B8+C8-E8</f>
        <v>35728</v>
      </c>
      <c r="H8" s="2">
        <v>367.76119402985074</v>
      </c>
    </row>
    <row r="9" spans="1:8">
      <c r="A9" s="2">
        <v>1966</v>
      </c>
      <c r="B9" s="19">
        <v>36603</v>
      </c>
      <c r="C9" s="19">
        <v>3358</v>
      </c>
      <c r="D9" s="5">
        <v>8.7416046233144176</v>
      </c>
      <c r="E9" s="19">
        <v>1547</v>
      </c>
      <c r="F9" s="5">
        <v>4.2264295276343473</v>
      </c>
      <c r="G9" s="19">
        <f t="shared" si="0"/>
        <v>38414</v>
      </c>
      <c r="H9" s="2">
        <v>390.78331637843337</v>
      </c>
    </row>
    <row r="10" spans="1:8">
      <c r="A10" s="2">
        <v>1967</v>
      </c>
      <c r="B10" s="19">
        <v>36677</v>
      </c>
      <c r="C10" s="19">
        <v>3166</v>
      </c>
      <c r="D10" s="5">
        <v>8.3049157966528515</v>
      </c>
      <c r="E10" s="19">
        <v>1721</v>
      </c>
      <c r="F10" s="5">
        <v>4.6923139842408048</v>
      </c>
      <c r="G10" s="19">
        <f t="shared" si="0"/>
        <v>38122</v>
      </c>
      <c r="H10" s="2">
        <v>383.71414192249625</v>
      </c>
    </row>
    <row r="11" spans="1:8">
      <c r="A11" s="2">
        <v>1968</v>
      </c>
      <c r="B11" s="19">
        <v>40892</v>
      </c>
      <c r="C11" s="19">
        <v>3532</v>
      </c>
      <c r="D11" s="5">
        <v>8.3090241836830714</v>
      </c>
      <c r="E11" s="19">
        <v>1916</v>
      </c>
      <c r="F11" s="5">
        <v>4.685513058789005</v>
      </c>
      <c r="G11" s="19">
        <f t="shared" si="0"/>
        <v>42508</v>
      </c>
      <c r="H11" s="2">
        <v>423.59740906826107</v>
      </c>
    </row>
    <row r="12" spans="1:8">
      <c r="A12" s="2">
        <v>1969</v>
      </c>
      <c r="B12" s="19">
        <v>42813</v>
      </c>
      <c r="C12" s="19">
        <v>4040</v>
      </c>
      <c r="D12" s="5">
        <v>9.027932960893855</v>
      </c>
      <c r="E12" s="19">
        <v>2103</v>
      </c>
      <c r="F12" s="5">
        <v>4.91205942120384</v>
      </c>
      <c r="G12" s="19">
        <f t="shared" si="0"/>
        <v>44750</v>
      </c>
      <c r="H12" s="2">
        <v>441.5392205229403</v>
      </c>
    </row>
    <row r="13" spans="1:8">
      <c r="A13" s="2">
        <v>1970</v>
      </c>
      <c r="B13" s="19">
        <v>43546</v>
      </c>
      <c r="C13" s="19">
        <v>3513</v>
      </c>
      <c r="D13" s="5">
        <v>7.9906286962059871</v>
      </c>
      <c r="E13" s="19">
        <v>3095</v>
      </c>
      <c r="F13" s="5">
        <v>7.107426629311532</v>
      </c>
      <c r="G13" s="19">
        <f t="shared" si="0"/>
        <v>43964</v>
      </c>
      <c r="H13" s="2">
        <v>428.70794734275961</v>
      </c>
    </row>
    <row r="14" spans="1:8">
      <c r="A14" s="2">
        <v>1971</v>
      </c>
      <c r="B14" s="19">
        <v>43903</v>
      </c>
      <c r="C14" s="19">
        <v>3515</v>
      </c>
      <c r="D14" s="5">
        <v>7.7691576597484699</v>
      </c>
      <c r="E14" s="19">
        <v>2175</v>
      </c>
      <c r="F14" s="5">
        <v>4.9541033642347898</v>
      </c>
      <c r="G14" s="19">
        <f t="shared" si="0"/>
        <v>45243</v>
      </c>
      <c r="H14" s="2">
        <v>435.65719788155997</v>
      </c>
    </row>
    <row r="15" spans="1:8">
      <c r="A15" s="2">
        <v>1972</v>
      </c>
      <c r="B15" s="19">
        <v>46767</v>
      </c>
      <c r="C15" s="19">
        <v>3728</v>
      </c>
      <c r="D15" s="5">
        <v>7.7277061481696441</v>
      </c>
      <c r="E15" s="19">
        <v>2253</v>
      </c>
      <c r="F15" s="5">
        <v>4.8174995188915259</v>
      </c>
      <c r="G15" s="19">
        <f t="shared" si="0"/>
        <v>48242</v>
      </c>
      <c r="H15" s="2">
        <v>459.66650786088616</v>
      </c>
    </row>
    <row r="16" spans="1:8">
      <c r="A16" s="2">
        <v>1973</v>
      </c>
      <c r="B16" s="19">
        <v>48327</v>
      </c>
      <c r="C16" s="19">
        <v>3993</v>
      </c>
      <c r="D16" s="5">
        <v>7.9898351208580118</v>
      </c>
      <c r="E16" s="19">
        <v>2344</v>
      </c>
      <c r="F16" s="5">
        <v>4.8502907277505329</v>
      </c>
      <c r="G16" s="19">
        <f t="shared" si="0"/>
        <v>49976</v>
      </c>
      <c r="H16" s="2">
        <v>471.69419537517695</v>
      </c>
    </row>
    <row r="17" spans="1:9">
      <c r="A17" s="2">
        <v>1974</v>
      </c>
      <c r="B17" s="19">
        <v>48349</v>
      </c>
      <c r="C17" s="19">
        <v>4123</v>
      </c>
      <c r="D17" s="5">
        <v>8.3007851822025369</v>
      </c>
      <c r="E17" s="19">
        <v>2802</v>
      </c>
      <c r="F17" s="5">
        <v>5.7953628823760575</v>
      </c>
      <c r="G17" s="19">
        <f t="shared" si="0"/>
        <v>49670</v>
      </c>
      <c r="H17" s="2">
        <v>464.42262739597942</v>
      </c>
    </row>
    <row r="18" spans="1:9">
      <c r="A18" s="2">
        <v>1975</v>
      </c>
      <c r="B18" s="19">
        <v>43084</v>
      </c>
      <c r="C18" s="19">
        <v>3078</v>
      </c>
      <c r="D18" s="5">
        <v>7.0600436759349128</v>
      </c>
      <c r="E18" s="19">
        <v>2564.5360000000001</v>
      </c>
      <c r="F18" s="5">
        <v>5.9524092470522696</v>
      </c>
      <c r="G18" s="19">
        <f t="shared" si="0"/>
        <v>43597.464</v>
      </c>
      <c r="H18" s="2">
        <v>403.6802222222222</v>
      </c>
    </row>
    <row r="19" spans="1:9">
      <c r="A19" s="2">
        <v>1976</v>
      </c>
      <c r="B19" s="19">
        <v>47721</v>
      </c>
      <c r="C19" s="19">
        <v>3727</v>
      </c>
      <c r="D19" s="5">
        <v>7.6170038830983042</v>
      </c>
      <c r="E19" s="19">
        <v>2518</v>
      </c>
      <c r="F19" s="5">
        <v>5.2765030070618808</v>
      </c>
      <c r="G19" s="19">
        <f t="shared" si="0"/>
        <v>48930</v>
      </c>
      <c r="H19" s="2">
        <v>448.89908256880733</v>
      </c>
    </row>
    <row r="20" spans="1:9">
      <c r="A20" s="2">
        <v>1977</v>
      </c>
      <c r="B20" s="19">
        <v>49132</v>
      </c>
      <c r="C20" s="19">
        <v>3864</v>
      </c>
      <c r="D20" s="5">
        <v>7.6733656366669321</v>
      </c>
      <c r="E20" s="19">
        <v>2640</v>
      </c>
      <c r="F20" s="5">
        <v>5.3732801432874702</v>
      </c>
      <c r="G20" s="19">
        <f t="shared" si="0"/>
        <v>50356</v>
      </c>
      <c r="H20" s="2">
        <v>457.36603088101725</v>
      </c>
    </row>
    <row r="21" spans="1:9">
      <c r="A21" s="2">
        <v>1978</v>
      </c>
      <c r="B21" s="19">
        <v>50020</v>
      </c>
      <c r="C21" s="19">
        <v>4024</v>
      </c>
      <c r="D21" s="5">
        <v>7.8219457673243271</v>
      </c>
      <c r="E21" s="19">
        <v>2599</v>
      </c>
      <c r="F21" s="5">
        <v>5.1959216313474608</v>
      </c>
      <c r="G21" s="19">
        <f t="shared" si="0"/>
        <v>51445</v>
      </c>
      <c r="H21" s="2">
        <v>462.21922731356693</v>
      </c>
    </row>
    <row r="22" spans="1:9">
      <c r="A22" s="2">
        <v>1979</v>
      </c>
      <c r="B22" s="19">
        <v>51177</v>
      </c>
      <c r="C22" s="19">
        <v>4318</v>
      </c>
      <c r="D22" s="5">
        <v>8.2153729071537285</v>
      </c>
      <c r="E22" s="19">
        <v>2935</v>
      </c>
      <c r="F22" s="5">
        <v>5.7349981436973643</v>
      </c>
      <c r="G22" s="19">
        <f t="shared" si="0"/>
        <v>52560</v>
      </c>
      <c r="H22" s="2">
        <v>466.99244780097735</v>
      </c>
    </row>
    <row r="23" spans="1:9">
      <c r="A23" s="2">
        <v>1980</v>
      </c>
      <c r="B23" s="19">
        <v>52958</v>
      </c>
      <c r="C23" s="19">
        <v>4051</v>
      </c>
      <c r="D23" s="5">
        <v>7.614232280134579</v>
      </c>
      <c r="E23" s="19">
        <v>3806</v>
      </c>
      <c r="F23" s="5">
        <v>7.1868272971033651</v>
      </c>
      <c r="G23" s="19">
        <f t="shared" si="0"/>
        <v>53203</v>
      </c>
      <c r="H23" s="2">
        <v>467.30786122090473</v>
      </c>
    </row>
    <row r="24" spans="1:9">
      <c r="A24" s="2">
        <v>1981</v>
      </c>
      <c r="B24" s="19">
        <v>52790</v>
      </c>
      <c r="C24" s="19">
        <v>4087</v>
      </c>
      <c r="D24" s="5">
        <v>7.6824752344968896</v>
      </c>
      <c r="E24" s="19">
        <v>3678</v>
      </c>
      <c r="F24" s="5">
        <v>6.9672286417882177</v>
      </c>
      <c r="G24" s="19">
        <f t="shared" si="0"/>
        <v>53199</v>
      </c>
      <c r="H24" s="2">
        <v>462.6</v>
      </c>
    </row>
    <row r="25" spans="1:9">
      <c r="A25" s="2">
        <v>1982</v>
      </c>
      <c r="B25" s="19">
        <v>51468</v>
      </c>
      <c r="C25" s="19">
        <v>3656</v>
      </c>
      <c r="D25" s="5">
        <v>7.0676023120493339</v>
      </c>
      <c r="E25" s="19">
        <v>3395</v>
      </c>
      <c r="F25" s="5">
        <v>6.5963317012512626</v>
      </c>
      <c r="G25" s="19">
        <f t="shared" si="0"/>
        <v>51729</v>
      </c>
      <c r="H25" s="2">
        <v>445.55555555555554</v>
      </c>
    </row>
    <row r="26" spans="1:9">
      <c r="A26" s="2">
        <v>1983</v>
      </c>
      <c r="B26" s="19">
        <v>54055</v>
      </c>
      <c r="C26" s="19">
        <v>4093</v>
      </c>
      <c r="D26" s="5">
        <v>7.5095405841773086</v>
      </c>
      <c r="E26" s="19">
        <v>3644</v>
      </c>
      <c r="F26" s="5">
        <v>6.7412820275645169</v>
      </c>
      <c r="G26" s="19">
        <f t="shared" si="0"/>
        <v>54504</v>
      </c>
      <c r="H26" s="2">
        <v>465.2496798975672</v>
      </c>
    </row>
    <row r="27" spans="1:9">
      <c r="A27" s="2">
        <v>1984</v>
      </c>
      <c r="B27" s="19">
        <v>57747</v>
      </c>
      <c r="C27" s="19">
        <v>4490</v>
      </c>
      <c r="D27" s="5">
        <v>7.6564977917227965</v>
      </c>
      <c r="E27" s="19">
        <v>3594</v>
      </c>
      <c r="F27" s="5">
        <v>6.2236999324640241</v>
      </c>
      <c r="G27" s="19">
        <f t="shared" si="0"/>
        <v>58643</v>
      </c>
      <c r="H27" s="2">
        <v>496.34363097757091</v>
      </c>
    </row>
    <row r="28" spans="1:9">
      <c r="A28" s="2">
        <v>1985</v>
      </c>
      <c r="B28" s="19">
        <v>54145</v>
      </c>
      <c r="C28" s="19">
        <v>4466</v>
      </c>
      <c r="D28" s="5">
        <v>8.1472562755399878</v>
      </c>
      <c r="E28" s="19">
        <v>3795</v>
      </c>
      <c r="F28" s="5">
        <v>7.0089574291254966</v>
      </c>
      <c r="G28" s="19">
        <f t="shared" si="0"/>
        <v>54816</v>
      </c>
      <c r="H28" s="2">
        <v>459.67295597484275</v>
      </c>
    </row>
    <row r="29" spans="1:9">
      <c r="A29" s="2">
        <v>1986</v>
      </c>
      <c r="B29" s="19">
        <v>56997</v>
      </c>
      <c r="C29" s="19">
        <v>4582</v>
      </c>
      <c r="D29" s="5">
        <v>8.0215682498555694</v>
      </c>
      <c r="E29" s="19">
        <v>4458</v>
      </c>
      <c r="F29" s="5">
        <v>7.8214642875940834</v>
      </c>
      <c r="G29" s="19">
        <f t="shared" si="0"/>
        <v>57121</v>
      </c>
      <c r="H29" s="2">
        <v>474.62401329455753</v>
      </c>
    </row>
    <row r="30" spans="1:9">
      <c r="A30" s="2">
        <v>1987</v>
      </c>
      <c r="B30" s="19">
        <v>59547</v>
      </c>
      <c r="C30" s="19">
        <v>4850</v>
      </c>
      <c r="D30" s="5">
        <v>8.1501646837399999</v>
      </c>
      <c r="E30" s="19">
        <v>4889</v>
      </c>
      <c r="F30" s="5">
        <v>8.2103212588375563</v>
      </c>
      <c r="G30" s="19">
        <f t="shared" si="0"/>
        <v>59508</v>
      </c>
      <c r="H30" s="2">
        <v>490.18121911037889</v>
      </c>
    </row>
    <row r="31" spans="1:9">
      <c r="A31" s="2">
        <v>1988</v>
      </c>
      <c r="B31" s="19">
        <v>61158</v>
      </c>
      <c r="C31" s="19">
        <v>5038</v>
      </c>
      <c r="D31" s="5">
        <v>8.3042130942177099</v>
      </c>
      <c r="E31" s="19">
        <v>5528</v>
      </c>
      <c r="F31" s="5">
        <v>9.0388828934889958</v>
      </c>
      <c r="G31" s="19">
        <f t="shared" si="0"/>
        <v>60668</v>
      </c>
      <c r="H31" s="2">
        <v>495.24897959183676</v>
      </c>
    </row>
    <row r="32" spans="1:9">
      <c r="A32" s="2">
        <v>1989</v>
      </c>
      <c r="B32" s="19">
        <v>61996</v>
      </c>
      <c r="C32" s="19">
        <v>5004</v>
      </c>
      <c r="D32" s="5">
        <v>8.171930626775973</v>
      </c>
      <c r="E32" s="19">
        <v>5766</v>
      </c>
      <c r="F32" s="5">
        <v>9.3006000387121759</v>
      </c>
      <c r="G32" s="19">
        <f t="shared" si="0"/>
        <v>61234</v>
      </c>
      <c r="H32" s="2">
        <v>495.22038010513546</v>
      </c>
      <c r="I32" s="2">
        <v>2008</v>
      </c>
    </row>
    <row r="33" spans="1:16">
      <c r="A33" s="2">
        <v>1990</v>
      </c>
      <c r="B33" s="19">
        <v>63048</v>
      </c>
      <c r="C33" s="19">
        <v>4893</v>
      </c>
      <c r="D33" s="5">
        <v>7.8873557289315883</v>
      </c>
      <c r="E33" s="19">
        <v>5905</v>
      </c>
      <c r="F33" s="5">
        <v>9.3658799644715138</v>
      </c>
      <c r="G33" s="19">
        <f t="shared" si="0"/>
        <v>62036</v>
      </c>
      <c r="H33" s="2">
        <v>496.48659463785515</v>
      </c>
      <c r="I33" s="20">
        <v>63048</v>
      </c>
      <c r="J33" s="20">
        <v>4893</v>
      </c>
      <c r="K33" s="21">
        <v>7.8873557289315883</v>
      </c>
      <c r="L33" s="20">
        <v>5905</v>
      </c>
      <c r="M33" s="21">
        <v>9.3658799644715138</v>
      </c>
      <c r="N33" s="20">
        <v>62036</v>
      </c>
      <c r="O33" s="22">
        <v>496.48659463785515</v>
      </c>
      <c r="P33" s="19">
        <f>SUM(I33:O33)-SUM(B33:H33)</f>
        <v>0</v>
      </c>
    </row>
    <row r="34" spans="1:16">
      <c r="A34" s="2">
        <v>1991</v>
      </c>
      <c r="B34" s="19">
        <v>63635</v>
      </c>
      <c r="C34" s="19">
        <v>4997</v>
      </c>
      <c r="D34" s="5">
        <v>8.021639323209298</v>
      </c>
      <c r="E34" s="19">
        <v>6338</v>
      </c>
      <c r="F34" s="5">
        <v>9.9599277127367021</v>
      </c>
      <c r="G34" s="19">
        <f t="shared" si="0"/>
        <v>62294</v>
      </c>
      <c r="H34" s="2">
        <v>493.02730510486742</v>
      </c>
      <c r="I34" s="20">
        <v>63635</v>
      </c>
      <c r="J34" s="20">
        <v>4997</v>
      </c>
      <c r="K34" s="21">
        <v>8.021639323209298</v>
      </c>
      <c r="L34" s="20">
        <v>6338</v>
      </c>
      <c r="M34" s="21">
        <v>9.9599277127367021</v>
      </c>
      <c r="N34" s="20">
        <v>62294</v>
      </c>
      <c r="O34" s="22">
        <v>493.02730510486742</v>
      </c>
      <c r="P34" s="19">
        <f t="shared" ref="P34:P50" si="1">SUM(I34:O34)-SUM(B34:H34)</f>
        <v>0</v>
      </c>
    </row>
    <row r="35" spans="1:16">
      <c r="A35" s="2">
        <v>1992</v>
      </c>
      <c r="B35" s="19">
        <v>65338</v>
      </c>
      <c r="C35" s="19">
        <v>5029.3019999999997</v>
      </c>
      <c r="D35" s="5">
        <v>7.9646819477284403</v>
      </c>
      <c r="E35" s="19">
        <v>7222.2569999999996</v>
      </c>
      <c r="F35" s="5">
        <v>11.053685451039211</v>
      </c>
      <c r="G35" s="19">
        <f t="shared" si="0"/>
        <v>63145.044999999998</v>
      </c>
      <c r="H35" s="2">
        <v>494.47960062646831</v>
      </c>
      <c r="I35" s="20">
        <v>65338</v>
      </c>
      <c r="J35" s="20">
        <v>5029.3019999999997</v>
      </c>
      <c r="K35" s="21">
        <v>7.9646819477284403</v>
      </c>
      <c r="L35" s="20">
        <v>7222.2569999999996</v>
      </c>
      <c r="M35" s="21">
        <v>11.053685451039211</v>
      </c>
      <c r="N35" s="20">
        <v>63145.044999999998</v>
      </c>
      <c r="O35" s="22">
        <v>494.47960062646831</v>
      </c>
      <c r="P35" s="19">
        <f t="shared" si="1"/>
        <v>0</v>
      </c>
    </row>
    <row r="36" spans="1:16">
      <c r="A36" s="2">
        <v>1993</v>
      </c>
      <c r="B36" s="19">
        <v>64313</v>
      </c>
      <c r="C36" s="19">
        <v>5412.7960000000003</v>
      </c>
      <c r="D36" s="5">
        <v>8.5609297118334347</v>
      </c>
      <c r="E36" s="19">
        <v>6499.0649999999996</v>
      </c>
      <c r="F36" s="5">
        <v>10.105367499572402</v>
      </c>
      <c r="G36" s="19">
        <f t="shared" si="0"/>
        <v>63226.731</v>
      </c>
      <c r="H36" s="2">
        <v>489.93979852770246</v>
      </c>
      <c r="I36" s="20">
        <v>64313</v>
      </c>
      <c r="J36" s="20">
        <v>5412.7960000000003</v>
      </c>
      <c r="K36" s="21">
        <v>8.5609297118334347</v>
      </c>
      <c r="L36" s="20">
        <v>6499.0649999999996</v>
      </c>
      <c r="M36" s="21">
        <v>10.105367499572402</v>
      </c>
      <c r="N36" s="20">
        <v>63226.731</v>
      </c>
      <c r="O36" s="22">
        <v>489.93979852770246</v>
      </c>
      <c r="P36" s="19">
        <f t="shared" si="1"/>
        <v>0</v>
      </c>
    </row>
    <row r="37" spans="1:16">
      <c r="A37" s="2">
        <v>1994</v>
      </c>
      <c r="B37" s="19">
        <v>65920</v>
      </c>
      <c r="C37" s="19">
        <v>5649.991</v>
      </c>
      <c r="D37" s="5">
        <v>8.7134519843152685</v>
      </c>
      <c r="E37" s="19">
        <v>6727.8249999999998</v>
      </c>
      <c r="F37" s="5">
        <v>10.20604520631068</v>
      </c>
      <c r="G37" s="19">
        <f t="shared" si="0"/>
        <v>64842.165999999997</v>
      </c>
      <c r="H37" s="2">
        <v>497.446612965094</v>
      </c>
      <c r="I37" s="23">
        <v>65920</v>
      </c>
      <c r="J37" s="23">
        <v>5649.991</v>
      </c>
      <c r="K37" s="21">
        <v>8.7134519843152685</v>
      </c>
      <c r="L37" s="23">
        <v>6727.8249999999998</v>
      </c>
      <c r="M37" s="21">
        <v>10.20604520631068</v>
      </c>
      <c r="N37" s="20">
        <v>64842.165999999997</v>
      </c>
      <c r="O37" s="22">
        <v>497.446612965094</v>
      </c>
      <c r="P37" s="19">
        <f t="shared" si="1"/>
        <v>0</v>
      </c>
    </row>
    <row r="38" spans="1:16">
      <c r="A38" s="2">
        <v>1995</v>
      </c>
      <c r="B38" s="19">
        <v>67103</v>
      </c>
      <c r="C38" s="19">
        <v>5969.0709999999999</v>
      </c>
      <c r="D38" s="5">
        <v>9.2100083904354015</v>
      </c>
      <c r="E38" s="19">
        <v>8261.3700000000008</v>
      </c>
      <c r="F38" s="5">
        <v>12.311476387046779</v>
      </c>
      <c r="G38" s="19">
        <f t="shared" si="0"/>
        <v>64810.700999999994</v>
      </c>
      <c r="H38" s="2">
        <v>492.85704182509494</v>
      </c>
      <c r="I38" s="23">
        <v>67103</v>
      </c>
      <c r="J38" s="23">
        <v>5969.0709999999999</v>
      </c>
      <c r="K38" s="21">
        <v>9.2100083904354015</v>
      </c>
      <c r="L38" s="23">
        <v>8261.3700000000008</v>
      </c>
      <c r="M38" s="21">
        <v>12.311476387046779</v>
      </c>
      <c r="N38" s="20">
        <v>64810.700999999994</v>
      </c>
      <c r="O38" s="22">
        <v>492.85704182509494</v>
      </c>
      <c r="P38" s="19">
        <f t="shared" si="1"/>
        <v>0</v>
      </c>
    </row>
    <row r="39" spans="1:16">
      <c r="A39" s="2">
        <v>1996</v>
      </c>
      <c r="B39" s="19">
        <v>65503</v>
      </c>
      <c r="C39" s="19">
        <v>5691.848</v>
      </c>
      <c r="D39" s="5">
        <v>8.8900373288454215</v>
      </c>
      <c r="E39" s="19">
        <v>7169.83</v>
      </c>
      <c r="F39" s="5">
        <v>10.945804008976689</v>
      </c>
      <c r="G39" s="19">
        <f t="shared" si="0"/>
        <v>64025.017999999996</v>
      </c>
      <c r="H39" s="2">
        <v>482.29768738229757</v>
      </c>
      <c r="I39" s="23">
        <v>65503</v>
      </c>
      <c r="J39" s="23">
        <v>5691.848</v>
      </c>
      <c r="K39" s="21">
        <v>8.8900373288454215</v>
      </c>
      <c r="L39" s="23">
        <v>7169.83</v>
      </c>
      <c r="M39" s="21">
        <v>10.945804008976689</v>
      </c>
      <c r="N39" s="20">
        <v>64025.017999999996</v>
      </c>
      <c r="O39" s="22">
        <v>482.29768738229757</v>
      </c>
      <c r="P39" s="19">
        <f t="shared" si="1"/>
        <v>0</v>
      </c>
    </row>
    <row r="40" spans="1:16">
      <c r="A40" s="2">
        <v>1997</v>
      </c>
      <c r="B40" s="19">
        <v>66650</v>
      </c>
      <c r="C40" s="19">
        <v>6397.5209999999997</v>
      </c>
      <c r="D40" s="5">
        <v>9.6848079567547458</v>
      </c>
      <c r="E40" s="19">
        <v>6990.2380000000003</v>
      </c>
      <c r="F40" s="5">
        <v>10.487978994748689</v>
      </c>
      <c r="G40" s="19">
        <f t="shared" si="0"/>
        <v>66057.282999999996</v>
      </c>
      <c r="H40" s="2">
        <v>493.14880925718552</v>
      </c>
      <c r="I40" s="23">
        <v>66650</v>
      </c>
      <c r="J40" s="23">
        <v>6397.5209999999997</v>
      </c>
      <c r="K40" s="21">
        <v>9.6848079567547458</v>
      </c>
      <c r="L40" s="23">
        <v>6990.2380000000003</v>
      </c>
      <c r="M40" s="21">
        <v>10.487978994748689</v>
      </c>
      <c r="N40" s="23">
        <v>66057.282999999996</v>
      </c>
      <c r="O40" s="22">
        <v>493.14880925718552</v>
      </c>
      <c r="P40" s="19">
        <f t="shared" si="1"/>
        <v>0</v>
      </c>
    </row>
    <row r="41" spans="1:16">
      <c r="A41" s="2">
        <v>1998</v>
      </c>
      <c r="B41" s="19">
        <v>65163</v>
      </c>
      <c r="C41" s="19">
        <v>5984</v>
      </c>
      <c r="D41" s="5">
        <v>9.1889069746015171</v>
      </c>
      <c r="E41" s="19">
        <v>6025</v>
      </c>
      <c r="F41" s="5">
        <v>9.2460445344750859</v>
      </c>
      <c r="G41" s="19">
        <f t="shared" si="0"/>
        <v>65122</v>
      </c>
      <c r="H41" s="2">
        <v>481.84979652238252</v>
      </c>
      <c r="I41" s="23">
        <v>65163</v>
      </c>
      <c r="J41" s="23">
        <v>5984</v>
      </c>
      <c r="K41" s="24">
        <v>9.1889069746015171</v>
      </c>
      <c r="L41" s="23">
        <v>6025</v>
      </c>
      <c r="M41" s="24">
        <v>9.2460445344750859</v>
      </c>
      <c r="N41" s="23">
        <v>65122</v>
      </c>
      <c r="O41" s="22">
        <v>481.84979652238252</v>
      </c>
      <c r="P41" s="19">
        <f t="shared" si="1"/>
        <v>0</v>
      </c>
    </row>
    <row r="42" spans="1:16" ht="16" thickBot="1">
      <c r="A42" s="25" t="s">
        <v>14</v>
      </c>
      <c r="B42" s="26">
        <v>62914</v>
      </c>
      <c r="C42" s="26">
        <v>6659.5910000000003</v>
      </c>
      <c r="D42" s="27">
        <v>10.464811520862279</v>
      </c>
      <c r="E42" s="26">
        <v>5935.6459999999997</v>
      </c>
      <c r="F42" s="27">
        <v>9.4345392122580023</v>
      </c>
      <c r="G42" s="19">
        <f t="shared" si="0"/>
        <v>63637.945</v>
      </c>
      <c r="H42" s="25">
        <v>465.87075402635429</v>
      </c>
      <c r="I42" s="23">
        <v>62914</v>
      </c>
      <c r="J42" s="23">
        <v>6659.5910000000003</v>
      </c>
      <c r="K42" s="24">
        <v>10.464811520862279</v>
      </c>
      <c r="L42" s="23">
        <v>5935.6459999999997</v>
      </c>
      <c r="M42" s="24">
        <v>9.4345392122580023</v>
      </c>
      <c r="N42" s="23">
        <v>63637.945</v>
      </c>
      <c r="O42" s="22">
        <v>465.87075402635429</v>
      </c>
      <c r="P42" s="19">
        <f t="shared" si="1"/>
        <v>0</v>
      </c>
    </row>
    <row r="43" spans="1:16">
      <c r="A43" s="2">
        <v>2000</v>
      </c>
      <c r="B43" s="2">
        <v>62758</v>
      </c>
      <c r="C43" s="2">
        <v>7226.799</v>
      </c>
      <c r="D43" s="5">
        <v>11.367139709807585</v>
      </c>
      <c r="E43" s="2">
        <v>6408.5680000000002</v>
      </c>
      <c r="F43" s="5">
        <v>10.211555498900539</v>
      </c>
      <c r="G43" s="19">
        <f t="shared" si="0"/>
        <v>63576.231</v>
      </c>
      <c r="H43" s="2">
        <v>450.69068649690922</v>
      </c>
      <c r="I43" s="23">
        <v>62758</v>
      </c>
      <c r="J43" s="23">
        <v>7226.799</v>
      </c>
      <c r="K43" s="24">
        <v>11.367139709807585</v>
      </c>
      <c r="L43" s="23">
        <v>6408.5680000000002</v>
      </c>
      <c r="M43" s="24">
        <v>10.211555498900539</v>
      </c>
      <c r="N43" s="23">
        <v>63576.231</v>
      </c>
      <c r="O43" s="22">
        <v>450.69068649690922</v>
      </c>
      <c r="P43" s="19">
        <f t="shared" si="1"/>
        <v>0</v>
      </c>
    </row>
    <row r="44" spans="1:16" ht="16" thickBot="1">
      <c r="A44" s="25">
        <v>2001</v>
      </c>
      <c r="B44" s="2">
        <v>58198</v>
      </c>
      <c r="C44" s="2">
        <v>7348.3389999999999</v>
      </c>
      <c r="D44" s="5">
        <v>12.375177804980506</v>
      </c>
      <c r="E44" s="2">
        <v>6166.6750000000002</v>
      </c>
      <c r="F44" s="5">
        <v>10.596025636619816</v>
      </c>
      <c r="G44" s="19">
        <f t="shared" si="0"/>
        <v>59379.664000000004</v>
      </c>
      <c r="H44" s="2">
        <v>416.95981349755283</v>
      </c>
      <c r="I44" s="23">
        <v>58198</v>
      </c>
      <c r="J44" s="23">
        <v>7348.3389999999999</v>
      </c>
      <c r="K44" s="24">
        <v>12.375177804980506</v>
      </c>
      <c r="L44" s="23">
        <v>6166.6750000000002</v>
      </c>
      <c r="M44" s="24">
        <v>10.596025636619816</v>
      </c>
      <c r="N44" s="23">
        <v>59379.664000000004</v>
      </c>
      <c r="O44" s="22">
        <v>416.95981349755283</v>
      </c>
      <c r="P44" s="19">
        <f t="shared" si="1"/>
        <v>0</v>
      </c>
    </row>
    <row r="45" spans="1:16" ht="16" thickBot="1">
      <c r="A45" s="25">
        <v>2002</v>
      </c>
      <c r="B45" s="23">
        <v>58069</v>
      </c>
      <c r="C45" s="23">
        <v>7247.3720000000003</v>
      </c>
      <c r="D45" s="24">
        <f t="shared" ref="D45:D63" si="2">C45/G45*100</f>
        <v>12.270636629310786</v>
      </c>
      <c r="E45" s="23">
        <v>6253.65</v>
      </c>
      <c r="F45" s="5">
        <f t="shared" ref="F45:F63" si="3">E45/B45*100</f>
        <v>10.769343367373295</v>
      </c>
      <c r="G45" s="19">
        <f t="shared" si="0"/>
        <v>59062.722000000002</v>
      </c>
      <c r="H45" s="22">
        <v>410.93400033396415</v>
      </c>
      <c r="I45" s="23">
        <v>58069</v>
      </c>
      <c r="J45" s="23">
        <v>7247.3720000000003</v>
      </c>
      <c r="K45" s="24">
        <v>12.270636629310786</v>
      </c>
      <c r="L45" s="23">
        <v>6253.65</v>
      </c>
      <c r="M45" s="24">
        <v>10.769343367373295</v>
      </c>
      <c r="N45" s="23">
        <v>59062.722000000002</v>
      </c>
      <c r="O45" s="22">
        <v>410.93400033396415</v>
      </c>
      <c r="P45" s="19">
        <f t="shared" si="1"/>
        <v>0</v>
      </c>
    </row>
    <row r="46" spans="1:16">
      <c r="A46" s="2">
        <v>2003</v>
      </c>
      <c r="B46" s="23">
        <v>57659</v>
      </c>
      <c r="C46" s="23">
        <v>6690.8329999999996</v>
      </c>
      <c r="D46" s="24">
        <f t="shared" si="2"/>
        <v>11.436801530679142</v>
      </c>
      <c r="E46" s="23">
        <v>5847.174</v>
      </c>
      <c r="F46" s="5">
        <f t="shared" si="3"/>
        <v>10.140956312110859</v>
      </c>
      <c r="G46" s="19">
        <f t="shared" si="0"/>
        <v>58502.659</v>
      </c>
      <c r="H46" s="22">
        <v>401.9792904185548</v>
      </c>
      <c r="I46" s="23">
        <v>57659</v>
      </c>
      <c r="J46" s="23">
        <v>6690.8329999999996</v>
      </c>
      <c r="K46" s="24">
        <v>11.436801530679142</v>
      </c>
      <c r="L46" s="23">
        <v>5847.174</v>
      </c>
      <c r="M46" s="24">
        <v>10.140956312110859</v>
      </c>
      <c r="N46" s="23">
        <v>58502.659</v>
      </c>
      <c r="O46" s="22">
        <v>401.9792904185548</v>
      </c>
      <c r="P46" s="19">
        <f t="shared" si="1"/>
        <v>0</v>
      </c>
    </row>
    <row r="47" spans="1:16" ht="16" thickBot="1">
      <c r="A47" s="25">
        <v>2004</v>
      </c>
      <c r="B47" s="23">
        <v>59092</v>
      </c>
      <c r="C47" s="23">
        <v>6725.7929999999997</v>
      </c>
      <c r="D47" s="24">
        <f t="shared" si="2"/>
        <v>11.286233599805827</v>
      </c>
      <c r="E47" s="23">
        <v>6224.9009999999998</v>
      </c>
      <c r="F47" s="5">
        <f t="shared" si="3"/>
        <v>10.534253367630136</v>
      </c>
      <c r="G47" s="19">
        <f t="shared" si="0"/>
        <v>59592.892000000007</v>
      </c>
      <c r="H47" s="22">
        <v>405.27769594252112</v>
      </c>
      <c r="I47" s="23">
        <v>59065</v>
      </c>
      <c r="J47" s="23">
        <v>6725.7929999999997</v>
      </c>
      <c r="K47" s="24">
        <v>11.291349418556511</v>
      </c>
      <c r="L47" s="23">
        <v>6224.9009999999998</v>
      </c>
      <c r="M47" s="24">
        <v>10.539068822483705</v>
      </c>
      <c r="N47" s="23">
        <v>59565.892000000007</v>
      </c>
      <c r="O47" s="22">
        <v>405.27769594252112</v>
      </c>
      <c r="P47" s="19">
        <f t="shared" si="1"/>
        <v>-53.990068726416212</v>
      </c>
    </row>
    <row r="48" spans="1:16">
      <c r="A48" s="2">
        <v>2005</v>
      </c>
      <c r="B48" s="23">
        <v>59121</v>
      </c>
      <c r="C48" s="23">
        <v>6762.0439999999999</v>
      </c>
      <c r="D48" s="24">
        <f t="shared" si="2"/>
        <v>11.370484948868295</v>
      </c>
      <c r="E48" s="23">
        <v>6412.8980000000001</v>
      </c>
      <c r="F48" s="5">
        <f t="shared" si="3"/>
        <v>10.847072952081325</v>
      </c>
      <c r="G48" s="19">
        <f t="shared" si="0"/>
        <v>59470.145999999993</v>
      </c>
      <c r="H48" s="22"/>
      <c r="I48" s="23">
        <v>60267</v>
      </c>
      <c r="J48" s="23">
        <v>6762.0439999999999</v>
      </c>
      <c r="K48" s="24">
        <v>11.155516221701065</v>
      </c>
      <c r="L48" s="23">
        <v>6412.8980000000001</v>
      </c>
      <c r="M48" s="24">
        <v>10.64081172117411</v>
      </c>
      <c r="N48" s="23">
        <v>60616.145999999993</v>
      </c>
      <c r="O48" s="22">
        <v>408.63394196381915</v>
      </c>
      <c r="P48" s="19">
        <f t="shared" si="1"/>
        <v>2700.2127120057412</v>
      </c>
    </row>
    <row r="49" spans="1:23">
      <c r="A49" s="2">
        <v>2006</v>
      </c>
      <c r="B49" s="23">
        <v>59204</v>
      </c>
      <c r="C49" s="23">
        <v>6939.2190000000001</v>
      </c>
      <c r="D49" s="24">
        <f t="shared" si="2"/>
        <v>11.655284157491899</v>
      </c>
      <c r="E49" s="23">
        <v>6606.1120000000001</v>
      </c>
      <c r="F49" s="5">
        <f t="shared" si="3"/>
        <v>11.158219039254105</v>
      </c>
      <c r="G49" s="19">
        <f t="shared" si="0"/>
        <v>59537.106999999996</v>
      </c>
      <c r="H49" s="22"/>
      <c r="I49" s="23">
        <v>60568</v>
      </c>
      <c r="J49" s="23">
        <v>6939.2190000000001</v>
      </c>
      <c r="K49" s="24">
        <v>11.394241158867606</v>
      </c>
      <c r="L49" s="23">
        <v>6606.1120000000001</v>
      </c>
      <c r="M49" s="24">
        <v>10.906934354774798</v>
      </c>
      <c r="N49" s="23">
        <v>60901.106999999996</v>
      </c>
      <c r="O49" s="22">
        <v>407.0358238482566</v>
      </c>
      <c r="P49" s="19">
        <f t="shared" si="1"/>
        <v>3134.523496165144</v>
      </c>
    </row>
    <row r="50" spans="1:23" ht="16" thickBot="1">
      <c r="A50" s="25">
        <v>2007</v>
      </c>
      <c r="B50" s="23">
        <v>58605</v>
      </c>
      <c r="C50" s="23">
        <v>6793.3630000000003</v>
      </c>
      <c r="D50" s="24">
        <f t="shared" si="2"/>
        <v>11.599260657930984</v>
      </c>
      <c r="E50" s="23">
        <v>6831.1559999999999</v>
      </c>
      <c r="F50" s="5">
        <f t="shared" si="3"/>
        <v>11.656268236498592</v>
      </c>
      <c r="G50" s="19">
        <f t="shared" si="0"/>
        <v>58567.206999999995</v>
      </c>
      <c r="H50" s="22"/>
      <c r="I50" s="23">
        <v>60568</v>
      </c>
      <c r="J50" s="23">
        <v>6939.2190000000001</v>
      </c>
      <c r="K50" s="24">
        <v>11.394241158867606</v>
      </c>
      <c r="L50" s="23">
        <v>6606.1120000000001</v>
      </c>
      <c r="M50" s="24">
        <v>10.906934354774798</v>
      </c>
      <c r="N50" s="23">
        <v>60901.106999999996</v>
      </c>
      <c r="O50" s="22">
        <v>403.18508440913604</v>
      </c>
      <c r="P50" s="19">
        <f t="shared" si="1"/>
        <v>4619.9427310283354</v>
      </c>
    </row>
    <row r="51" spans="1:23">
      <c r="A51" s="2">
        <v>2008</v>
      </c>
      <c r="B51" s="23">
        <v>56565</v>
      </c>
      <c r="C51" s="23">
        <v>6272.3639999999996</v>
      </c>
      <c r="D51" s="24">
        <f t="shared" si="2"/>
        <v>11.394586886176555</v>
      </c>
      <c r="E51" s="23">
        <v>7790.4889999999996</v>
      </c>
      <c r="F51" s="5">
        <f t="shared" si="3"/>
        <v>13.772631485901174</v>
      </c>
      <c r="G51" s="19">
        <f t="shared" si="0"/>
        <v>55046.875</v>
      </c>
      <c r="H51" s="22"/>
    </row>
    <row r="52" spans="1:23" ht="16" thickBot="1">
      <c r="A52" s="25">
        <v>2009</v>
      </c>
      <c r="B52" s="23">
        <v>50598</v>
      </c>
      <c r="C52" s="23">
        <v>5044</v>
      </c>
      <c r="D52" s="24">
        <f t="shared" si="2"/>
        <v>10.481474554786692</v>
      </c>
      <c r="E52" s="23">
        <v>7519</v>
      </c>
      <c r="F52" s="5">
        <f t="shared" si="3"/>
        <v>14.860271156962726</v>
      </c>
      <c r="G52" s="19">
        <f t="shared" si="0"/>
        <v>48123</v>
      </c>
      <c r="H52" s="22"/>
      <c r="J52" s="19"/>
    </row>
    <row r="53" spans="1:23">
      <c r="A53" s="2">
        <v>2010</v>
      </c>
      <c r="B53" s="19">
        <v>52832</v>
      </c>
      <c r="C53" s="19">
        <v>6163</v>
      </c>
      <c r="D53" s="24">
        <f t="shared" si="2"/>
        <v>12.14863000197122</v>
      </c>
      <c r="E53" s="28">
        <v>8265</v>
      </c>
      <c r="F53" s="5">
        <f t="shared" si="3"/>
        <v>15.64392792247123</v>
      </c>
      <c r="G53" s="19">
        <f t="shared" si="0"/>
        <v>50730</v>
      </c>
      <c r="H53" s="29"/>
    </row>
    <row r="54" spans="1:23" ht="16" thickBot="1">
      <c r="A54" s="25">
        <v>2011</v>
      </c>
      <c r="B54" s="19">
        <v>53175</v>
      </c>
      <c r="C54" s="19">
        <v>6117</v>
      </c>
      <c r="D54" s="24">
        <f t="shared" si="2"/>
        <v>12.179436126154826</v>
      </c>
      <c r="E54" s="19">
        <v>9068</v>
      </c>
      <c r="F54" s="5">
        <f t="shared" si="3"/>
        <v>17.053126469205456</v>
      </c>
      <c r="G54" s="19">
        <f t="shared" si="0"/>
        <v>50224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>
      <c r="A55" s="2">
        <v>2012</v>
      </c>
      <c r="B55" s="19">
        <v>53001</v>
      </c>
      <c r="C55" s="19">
        <v>5599</v>
      </c>
      <c r="D55" s="24">
        <f t="shared" si="2"/>
        <v>11.092845372293345</v>
      </c>
      <c r="E55" s="19">
        <v>8126.0249999999996</v>
      </c>
      <c r="F55" s="5">
        <f t="shared" si="3"/>
        <v>15.331833361634686</v>
      </c>
      <c r="G55" s="19">
        <f t="shared" si="0"/>
        <v>50473.974999999999</v>
      </c>
      <c r="H55" s="22"/>
    </row>
    <row r="56" spans="1:23" ht="16" thickBot="1">
      <c r="A56" s="25">
        <v>2013</v>
      </c>
      <c r="B56" s="19">
        <v>53099</v>
      </c>
      <c r="C56" s="19">
        <v>6112</v>
      </c>
      <c r="D56" s="24">
        <f t="shared" si="2"/>
        <v>11.969255463352166</v>
      </c>
      <c r="E56" s="19">
        <v>8146.8379999999997</v>
      </c>
      <c r="F56" s="5">
        <f t="shared" si="3"/>
        <v>15.342733384809506</v>
      </c>
      <c r="G56" s="19">
        <f t="shared" si="0"/>
        <v>51064.161999999997</v>
      </c>
    </row>
    <row r="57" spans="1:23">
      <c r="A57" s="2">
        <v>2014</v>
      </c>
      <c r="B57" s="19">
        <v>65769.790275222113</v>
      </c>
      <c r="C57" s="19">
        <v>7389</v>
      </c>
      <c r="D57" s="24">
        <f t="shared" si="2"/>
        <v>11.104133099076504</v>
      </c>
      <c r="E57" s="28">
        <v>6616</v>
      </c>
      <c r="F57" s="5">
        <f t="shared" si="3"/>
        <v>10.059329628868362</v>
      </c>
      <c r="G57" s="19">
        <f t="shared" si="0"/>
        <v>66542.790275222113</v>
      </c>
    </row>
    <row r="58" spans="1:23" ht="16" thickBot="1">
      <c r="A58" s="25">
        <v>2015</v>
      </c>
      <c r="B58" s="19">
        <v>67542.643890183885</v>
      </c>
      <c r="C58" s="19">
        <v>7411</v>
      </c>
      <c r="D58" s="24">
        <f t="shared" si="2"/>
        <v>10.851192061379118</v>
      </c>
      <c r="E58" s="19">
        <v>6657</v>
      </c>
      <c r="F58" s="5">
        <f t="shared" si="3"/>
        <v>9.8559955852830861</v>
      </c>
      <c r="G58" s="19">
        <f t="shared" si="0"/>
        <v>68296.643890183885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>
      <c r="A59" s="2">
        <v>2016</v>
      </c>
      <c r="B59" s="19">
        <v>67997.112376213103</v>
      </c>
      <c r="C59" s="19">
        <v>7435</v>
      </c>
      <c r="D59" s="24">
        <f t="shared" si="2"/>
        <v>10.817045194829692</v>
      </c>
      <c r="E59" s="19">
        <v>6698</v>
      </c>
      <c r="F59" s="5">
        <f t="shared" si="3"/>
        <v>9.8504182985616158</v>
      </c>
      <c r="G59" s="19">
        <f t="shared" si="0"/>
        <v>68734.112376213103</v>
      </c>
    </row>
    <row r="60" spans="1:23" ht="16" thickBot="1">
      <c r="A60" s="25">
        <v>2017</v>
      </c>
      <c r="B60" s="19">
        <v>69179.605676383959</v>
      </c>
      <c r="C60" s="19">
        <v>7461</v>
      </c>
      <c r="D60" s="24">
        <f t="shared" si="2"/>
        <v>10.673574559276076</v>
      </c>
      <c r="E60" s="19">
        <v>6739</v>
      </c>
      <c r="F60" s="5">
        <f t="shared" si="3"/>
        <v>9.7413102230221469</v>
      </c>
      <c r="G60" s="19">
        <f t="shared" si="0"/>
        <v>69901.605676383959</v>
      </c>
    </row>
    <row r="61" spans="1:23">
      <c r="A61" s="2">
        <v>2018</v>
      </c>
      <c r="B61" s="19">
        <v>70221.823669352292</v>
      </c>
      <c r="C61" s="19">
        <v>7489</v>
      </c>
      <c r="D61" s="24">
        <f t="shared" si="2"/>
        <v>10.558174306434619</v>
      </c>
      <c r="E61" s="19">
        <v>6780</v>
      </c>
      <c r="F61" s="5">
        <f t="shared" si="3"/>
        <v>9.6551180896759767</v>
      </c>
      <c r="G61" s="19">
        <f t="shared" si="0"/>
        <v>70930.823669352292</v>
      </c>
    </row>
    <row r="62" spans="1:23" ht="16" thickBot="1">
      <c r="A62" s="25">
        <v>2019</v>
      </c>
      <c r="B62" s="19">
        <v>71120.506820926399</v>
      </c>
      <c r="C62" s="19">
        <v>7518</v>
      </c>
      <c r="D62" s="24">
        <f t="shared" si="2"/>
        <v>10.468345416390195</v>
      </c>
      <c r="E62" s="19">
        <v>6822</v>
      </c>
      <c r="F62" s="5">
        <f t="shared" si="3"/>
        <v>9.5921701137156461</v>
      </c>
      <c r="G62" s="19">
        <f t="shared" si="0"/>
        <v>71816.506820926399</v>
      </c>
    </row>
    <row r="63" spans="1:23" ht="16" thickBot="1">
      <c r="A63" s="2">
        <v>2020</v>
      </c>
      <c r="B63" s="19">
        <v>72253.823853978247</v>
      </c>
      <c r="C63" s="19">
        <v>7550</v>
      </c>
      <c r="D63" s="24">
        <f t="shared" si="2"/>
        <v>10.351140313305459</v>
      </c>
      <c r="E63" s="19">
        <v>6865</v>
      </c>
      <c r="F63" s="5">
        <f t="shared" si="3"/>
        <v>9.5012272483652342</v>
      </c>
      <c r="G63" s="19">
        <f t="shared" si="0"/>
        <v>72938.823853978247</v>
      </c>
    </row>
    <row r="64" spans="1:23">
      <c r="A64" s="30" t="s">
        <v>15</v>
      </c>
      <c r="B64" s="31"/>
      <c r="C64" s="31"/>
      <c r="D64" s="31"/>
      <c r="E64" s="31"/>
      <c r="F64" s="31"/>
      <c r="G64" s="31"/>
      <c r="H64" s="31"/>
    </row>
    <row r="65" spans="1:11">
      <c r="A65" s="32" t="s">
        <v>16</v>
      </c>
      <c r="B65" s="33"/>
      <c r="C65" s="33"/>
      <c r="D65" s="33"/>
      <c r="E65" s="33"/>
      <c r="F65" s="33"/>
      <c r="G65" s="33"/>
      <c r="H65" s="33"/>
      <c r="K65" s="19">
        <v>60334.60644582002</v>
      </c>
    </row>
    <row r="66" spans="1:11">
      <c r="A66" s="33" t="s">
        <v>17</v>
      </c>
      <c r="B66" s="33"/>
      <c r="C66" s="33"/>
      <c r="D66" s="33"/>
      <c r="E66" s="33"/>
      <c r="F66" s="33"/>
      <c r="G66" s="33"/>
      <c r="H66" s="33"/>
      <c r="K66" s="19">
        <v>61130.832248298029</v>
      </c>
    </row>
    <row r="67" spans="1:11">
      <c r="A67" s="32" t="s">
        <v>18</v>
      </c>
      <c r="B67" s="33"/>
      <c r="C67" s="33"/>
      <c r="D67" s="33"/>
      <c r="E67" s="33"/>
      <c r="F67" s="33"/>
      <c r="G67" s="33"/>
      <c r="H67" s="33"/>
      <c r="K67" s="19">
        <v>61820.266423569752</v>
      </c>
    </row>
    <row r="68" spans="1:11">
      <c r="A68" s="32" t="s">
        <v>19</v>
      </c>
      <c r="B68" s="33"/>
      <c r="C68" s="33"/>
      <c r="D68" s="33"/>
      <c r="E68" s="33"/>
      <c r="F68" s="33"/>
      <c r="G68" s="33"/>
      <c r="H68" s="33"/>
      <c r="K68" s="19">
        <v>63247.6305832547</v>
      </c>
    </row>
    <row r="69" spans="1:11">
      <c r="A69" s="34" t="s">
        <v>20</v>
      </c>
      <c r="B69" s="35"/>
      <c r="C69" s="35"/>
      <c r="D69" s="35"/>
      <c r="E69" s="35"/>
      <c r="F69" s="35"/>
      <c r="G69" s="35"/>
      <c r="H69" s="35"/>
      <c r="K69" s="19">
        <v>63901.740693954889</v>
      </c>
    </row>
    <row r="70" spans="1:11">
      <c r="A70" s="35" t="s">
        <v>21</v>
      </c>
      <c r="B70" s="35"/>
      <c r="C70" s="35"/>
      <c r="D70" s="35"/>
      <c r="E70" s="35"/>
      <c r="F70" s="35"/>
      <c r="G70" s="35"/>
      <c r="H70" s="35"/>
      <c r="K70" s="19">
        <v>65282.905304259373</v>
      </c>
    </row>
    <row r="71" spans="1:11">
      <c r="A71" s="35" t="s">
        <v>22</v>
      </c>
      <c r="B71" s="35"/>
      <c r="C71" s="35"/>
      <c r="D71" s="35"/>
      <c r="E71" s="35"/>
      <c r="F71" s="35"/>
      <c r="G71" s="35"/>
      <c r="H71" s="35"/>
      <c r="K71" s="19">
        <v>65769.790275222113</v>
      </c>
    </row>
    <row r="72" spans="1:11">
      <c r="A72" s="35" t="s">
        <v>23</v>
      </c>
      <c r="B72" s="35"/>
      <c r="C72" s="35"/>
      <c r="D72" s="35"/>
      <c r="E72" s="35"/>
      <c r="F72" s="35"/>
      <c r="G72" s="35"/>
      <c r="H72" s="35"/>
      <c r="K72" s="19">
        <v>67542.643890183885</v>
      </c>
    </row>
    <row r="73" spans="1:11">
      <c r="A73" s="35" t="s">
        <v>24</v>
      </c>
      <c r="B73" s="35"/>
      <c r="C73" s="35"/>
      <c r="D73" s="35"/>
      <c r="E73" s="35"/>
      <c r="F73" s="35"/>
      <c r="G73" s="35"/>
      <c r="H73" s="35"/>
      <c r="K73" s="19">
        <v>67997.112376213103</v>
      </c>
    </row>
    <row r="74" spans="1:11">
      <c r="K74" s="19">
        <v>69179.605676383959</v>
      </c>
    </row>
    <row r="75" spans="1:11">
      <c r="K75" s="19">
        <v>70221.823669352292</v>
      </c>
    </row>
    <row r="76" spans="1:11">
      <c r="K76" s="19">
        <v>71120.506820926399</v>
      </c>
    </row>
    <row r="77" spans="1:11">
      <c r="K77" s="19">
        <v>72253.823853978247</v>
      </c>
    </row>
  </sheetData>
  <mergeCells count="14">
    <mergeCell ref="A72:H72"/>
    <mergeCell ref="A73:H73"/>
    <mergeCell ref="A66:H66"/>
    <mergeCell ref="A67:H67"/>
    <mergeCell ref="A68:H68"/>
    <mergeCell ref="A69:H69"/>
    <mergeCell ref="A70:H70"/>
    <mergeCell ref="A71:H71"/>
    <mergeCell ref="A1:H1"/>
    <mergeCell ref="G2:H2"/>
    <mergeCell ref="C3:D3"/>
    <mergeCell ref="E3:F3"/>
    <mergeCell ref="A64:H64"/>
    <mergeCell ref="A65:H6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2015-10-27T03:21:59Z</dcterms:created>
  <dcterms:modified xsi:type="dcterms:W3CDTF">2017-04-28T23:12:53Z</dcterms:modified>
</cp:coreProperties>
</file>