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816"/>
  <workbookPr showInkAnnotation="0" autoCompressPictures="0"/>
  <bookViews>
    <workbookView xWindow="120" yWindow="1700" windowWidth="25600" windowHeight="142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4" i="1" l="1"/>
  <c r="D56" i="1"/>
  <c r="D57" i="1"/>
  <c r="D58" i="1"/>
  <c r="D59" i="1"/>
  <c r="D60" i="1"/>
  <c r="D61" i="1"/>
  <c r="D62" i="1"/>
  <c r="C62" i="1"/>
  <c r="B62" i="1"/>
  <c r="C61" i="1"/>
  <c r="B53" i="1"/>
  <c r="B54" i="1"/>
  <c r="B55" i="1"/>
  <c r="B56" i="1"/>
  <c r="B57" i="1"/>
  <c r="B58" i="1"/>
  <c r="B59" i="1"/>
  <c r="B60" i="1"/>
  <c r="B61" i="1"/>
  <c r="C60" i="1"/>
  <c r="C59" i="1"/>
  <c r="C58" i="1"/>
  <c r="C57" i="1"/>
  <c r="C56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</calcChain>
</file>

<file path=xl/sharedStrings.xml><?xml version="1.0" encoding="utf-8"?>
<sst xmlns="http://schemas.openxmlformats.org/spreadsheetml/2006/main" count="27" uniqueCount="21">
  <si>
    <r>
      <t>Table 55--Insulating board</t>
    </r>
    <r>
      <rPr>
        <b/>
        <vertAlign val="superscript"/>
        <sz val="10"/>
        <rFont val="Arial"/>
        <family val="2"/>
      </rPr>
      <t>a</t>
    </r>
    <r>
      <rPr>
        <b/>
        <sz val="10"/>
        <rFont val="Arial"/>
      </rPr>
      <t xml:space="preserve"> production, imports, exports, and</t>
    </r>
  </si>
  <si>
    <r>
      <t xml:space="preserve"> consumption, 1965-1999</t>
    </r>
    <r>
      <rPr>
        <b/>
        <vertAlign val="superscript"/>
        <sz val="10"/>
        <rFont val="Arial"/>
        <family val="2"/>
      </rPr>
      <t>b</t>
    </r>
    <r>
      <rPr>
        <b/>
        <sz val="10"/>
        <rFont val="Arial"/>
      </rPr>
      <t xml:space="preserve"> (thousand tons)</t>
    </r>
  </si>
  <si>
    <t>Consumption</t>
  </si>
  <si>
    <t>Year</t>
  </si>
  <si>
    <t>Production</t>
  </si>
  <si>
    <r>
      <t>Imports</t>
    </r>
    <r>
      <rPr>
        <vertAlign val="superscript"/>
        <sz val="10"/>
        <rFont val="Arial"/>
        <family val="2"/>
      </rPr>
      <t>c</t>
    </r>
  </si>
  <si>
    <t>Exports</t>
  </si>
  <si>
    <t>Total</t>
  </si>
  <si>
    <t>Per capita</t>
  </si>
  <si>
    <t>Thousand</t>
  </si>
  <si>
    <t>tons</t>
  </si>
  <si>
    <t>pounds</t>
  </si>
  <si>
    <t>NAICS code 3212195100</t>
  </si>
  <si>
    <t>Production from Economic Census of U.S.</t>
  </si>
  <si>
    <r>
      <t>a</t>
    </r>
    <r>
      <rPr>
        <sz val="10"/>
        <rFont val="Arial"/>
      </rPr>
      <t>Density equal to or less than 31 lb/ft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>.</t>
    </r>
  </si>
  <si>
    <t>Mil sq ft 1/2 inch</t>
  </si>
  <si>
    <t>1000 tons</t>
  </si>
  <si>
    <t>tons/1000 sf 1/2 inch</t>
  </si>
  <si>
    <r>
      <t>b</t>
    </r>
    <r>
      <rPr>
        <sz val="10"/>
        <rFont val="Arial"/>
      </rPr>
      <t>Product of table 53 using a conversion of .367.</t>
    </r>
  </si>
  <si>
    <r>
      <t>c</t>
    </r>
    <r>
      <rPr>
        <sz val="10"/>
        <rFont val="Arial"/>
      </rPr>
      <t>Includes other building board.</t>
    </r>
  </si>
  <si>
    <r>
      <t>d</t>
    </r>
    <r>
      <rPr>
        <sz val="10"/>
        <rFont val="Arial"/>
      </rPr>
      <t>Preliminary.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</si>
</sst>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i/>
      <sz val="10"/>
      <name val="Arial"/>
    </font>
    <font>
      <sz val="9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Fill="1" applyAlignment="1"/>
    <xf numFmtId="0" fontId="0" fillId="0" borderId="0" xfId="0" applyFill="1"/>
    <xf numFmtId="0" fontId="1" fillId="0" borderId="1" xfId="0" applyFont="1" applyFill="1" applyBorder="1" applyAlignment="1"/>
    <xf numFmtId="0" fontId="0" fillId="0" borderId="1" xfId="0" applyFill="1" applyBorder="1" applyAlignment="1"/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1" fontId="0" fillId="0" borderId="0" xfId="0" applyNumberFormat="1" applyFill="1" applyAlignment="1">
      <alignment horizontal="right"/>
    </xf>
    <xf numFmtId="1" fontId="0" fillId="0" borderId="0" xfId="0" applyNumberFormat="1" applyFill="1"/>
    <xf numFmtId="3" fontId="5" fillId="0" borderId="0" xfId="0" applyNumberFormat="1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1" xfId="0" applyFill="1" applyBorder="1" applyAlignment="1">
      <alignment horizontal="right"/>
    </xf>
    <xf numFmtId="1" fontId="5" fillId="0" borderId="0" xfId="0" applyNumberFormat="1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3" fontId="0" fillId="0" borderId="0" xfId="0" applyNumberFormat="1" applyFill="1"/>
    <xf numFmtId="0" fontId="3" fillId="0" borderId="6" xfId="0" applyFont="1" applyFill="1" applyBorder="1" applyAlignment="1"/>
    <xf numFmtId="0" fontId="0" fillId="0" borderId="6" xfId="0" applyFill="1" applyBorder="1" applyAlignment="1"/>
    <xf numFmtId="0" fontId="0" fillId="0" borderId="0" xfId="0" applyFill="1" applyAlignment="1">
      <alignment wrapText="1"/>
    </xf>
    <xf numFmtId="0" fontId="3" fillId="0" borderId="0" xfId="0" applyFont="1" applyFill="1" applyAlignment="1"/>
    <xf numFmtId="0" fontId="0" fillId="0" borderId="0" xfId="0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abSelected="1" showRuler="0" workbookViewId="0">
      <selection activeCell="J11" sqref="J11"/>
    </sheetView>
  </sheetViews>
  <sheetFormatPr baseColWidth="10" defaultRowHeight="15" x14ac:dyDescent="0"/>
  <sheetData>
    <row r="1" spans="1:19">
      <c r="A1" s="1" t="s">
        <v>0</v>
      </c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6" thickBot="1">
      <c r="A2" s="3" t="s">
        <v>1</v>
      </c>
      <c r="B2" s="4"/>
      <c r="C2" s="4"/>
      <c r="D2" s="4"/>
      <c r="E2" s="4"/>
      <c r="F2" s="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6" thickBot="1">
      <c r="A3" s="5"/>
      <c r="B3" s="5"/>
      <c r="C3" s="5"/>
      <c r="D3" s="6"/>
      <c r="E3" s="7" t="s">
        <v>2</v>
      </c>
      <c r="F3" s="8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>
      <c r="A4" s="5" t="s">
        <v>3</v>
      </c>
      <c r="B4" s="5" t="s">
        <v>4</v>
      </c>
      <c r="C4" s="5" t="s">
        <v>5</v>
      </c>
      <c r="D4" s="6" t="s">
        <v>6</v>
      </c>
      <c r="E4" s="5" t="s">
        <v>7</v>
      </c>
      <c r="F4" s="6" t="s">
        <v>8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>
      <c r="A5" s="5"/>
      <c r="B5" s="9" t="s">
        <v>9</v>
      </c>
      <c r="C5" s="9" t="s">
        <v>9</v>
      </c>
      <c r="D5" s="10" t="s">
        <v>9</v>
      </c>
      <c r="E5" s="9" t="s">
        <v>9</v>
      </c>
      <c r="F5" s="10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6" thickBot="1">
      <c r="A6" s="11"/>
      <c r="B6" s="12" t="s">
        <v>10</v>
      </c>
      <c r="C6" s="12" t="s">
        <v>10</v>
      </c>
      <c r="D6" s="13" t="s">
        <v>10</v>
      </c>
      <c r="E6" s="12" t="s">
        <v>10</v>
      </c>
      <c r="F6" s="13" t="s">
        <v>11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A7" s="14">
        <v>1965</v>
      </c>
      <c r="B7" s="14">
        <v>1233.854</v>
      </c>
      <c r="C7" s="14">
        <v>27.524999999999999</v>
      </c>
      <c r="D7" s="14">
        <v>15.414</v>
      </c>
      <c r="E7" s="14">
        <v>1245.9649999999999</v>
      </c>
      <c r="F7" s="14">
        <v>6.4125836335563564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</row>
    <row r="8" spans="1:19">
      <c r="A8" s="14">
        <v>1966</v>
      </c>
      <c r="B8" s="14">
        <v>1129.9929999999999</v>
      </c>
      <c r="C8" s="14">
        <v>24.588999999999999</v>
      </c>
      <c r="D8" s="14">
        <v>17.616</v>
      </c>
      <c r="E8" s="14">
        <v>1136.9659999999999</v>
      </c>
      <c r="F8" s="14">
        <v>5.7831434384537124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</row>
    <row r="9" spans="1:19">
      <c r="A9" s="14">
        <v>1967</v>
      </c>
      <c r="B9" s="14">
        <v>1177.703</v>
      </c>
      <c r="C9" s="14">
        <v>25.323</v>
      </c>
      <c r="D9" s="14">
        <v>16.515000000000001</v>
      </c>
      <c r="E9" s="14">
        <v>1186.511</v>
      </c>
      <c r="F9" s="14">
        <v>5.9713688978359336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spans="1:19">
      <c r="A10" s="14">
        <v>1968</v>
      </c>
      <c r="B10" s="14">
        <v>1275.692</v>
      </c>
      <c r="C10" s="14">
        <v>34.497999999999998</v>
      </c>
      <c r="D10" s="14">
        <v>16.515000000000001</v>
      </c>
      <c r="E10" s="14">
        <v>1293.675</v>
      </c>
      <c r="F10" s="14">
        <v>6.4458146487294474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</row>
    <row r="11" spans="1:19">
      <c r="A11" s="14">
        <v>1969</v>
      </c>
      <c r="B11" s="14">
        <v>1329.6410000000001</v>
      </c>
      <c r="C11" s="14">
        <v>35.966000000000001</v>
      </c>
      <c r="D11" s="14">
        <v>23.855</v>
      </c>
      <c r="E11" s="14">
        <v>1341.752</v>
      </c>
      <c r="F11" s="14">
        <v>6.6193981253083374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</row>
    <row r="12" spans="1:19">
      <c r="A12" s="14">
        <v>1970</v>
      </c>
      <c r="B12" s="14">
        <v>1172.1979999999999</v>
      </c>
      <c r="C12" s="14">
        <v>37.801000000000002</v>
      </c>
      <c r="D12" s="14">
        <v>18.716999999999999</v>
      </c>
      <c r="E12" s="14">
        <v>1191.2819999999997</v>
      </c>
      <c r="F12" s="14">
        <v>5.8082983910287656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</row>
    <row r="13" spans="1:19">
      <c r="A13" s="14">
        <v>1971</v>
      </c>
      <c r="B13" s="14">
        <v>1408.913</v>
      </c>
      <c r="C13" s="14">
        <v>42.204999999999998</v>
      </c>
      <c r="D13" s="14">
        <v>23.855</v>
      </c>
      <c r="E13" s="14">
        <v>1427.2629999999999</v>
      </c>
      <c r="F13" s="14">
        <v>6.8717525276841602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</row>
    <row r="14" spans="1:19">
      <c r="A14" s="14">
        <v>1972</v>
      </c>
      <c r="B14" s="14">
        <v>1437.9059999999999</v>
      </c>
      <c r="C14" s="14">
        <v>44.406999999999996</v>
      </c>
      <c r="D14" s="14">
        <v>24.222000000000001</v>
      </c>
      <c r="E14" s="14">
        <v>1458.0909999999999</v>
      </c>
      <c r="F14" s="14">
        <v>6.9465983801810376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>
      <c r="A15" s="14">
        <v>1973</v>
      </c>
      <c r="B15" s="14">
        <v>1436.4379999999999</v>
      </c>
      <c r="C15" s="14">
        <v>51.38</v>
      </c>
      <c r="D15" s="14">
        <v>28.992999999999999</v>
      </c>
      <c r="E15" s="14">
        <v>1458.825</v>
      </c>
      <c r="F15" s="14">
        <v>6.8844974044360541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>
      <c r="A16" s="14">
        <v>1974</v>
      </c>
      <c r="B16" s="14">
        <v>1204.4939999999999</v>
      </c>
      <c r="C16" s="14">
        <v>26.423999999999999</v>
      </c>
      <c r="D16" s="14">
        <v>37.433999999999997</v>
      </c>
      <c r="E16" s="14">
        <v>1193.4839999999999</v>
      </c>
      <c r="F16" s="14">
        <v>5.5796353436185129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>
      <c r="A17" s="14">
        <v>1975</v>
      </c>
      <c r="B17" s="14">
        <v>1086.32</v>
      </c>
      <c r="C17" s="14">
        <v>13.212</v>
      </c>
      <c r="D17" s="14">
        <v>28.259</v>
      </c>
      <c r="E17" s="14">
        <v>1071.2729999999999</v>
      </c>
      <c r="F17" s="14">
        <v>4.9595972222222215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</row>
    <row r="18" spans="1:19">
      <c r="A18" s="14">
        <v>1976</v>
      </c>
      <c r="B18" s="14">
        <v>1250.3689999999999</v>
      </c>
      <c r="C18" s="14">
        <v>16.515000000000001</v>
      </c>
      <c r="D18" s="14">
        <v>28.259</v>
      </c>
      <c r="E18" s="14">
        <v>1238.625</v>
      </c>
      <c r="F18" s="14">
        <v>5.6817660550458715</v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</row>
    <row r="19" spans="1:19">
      <c r="A19" s="14">
        <v>1977</v>
      </c>
      <c r="B19" s="14">
        <v>1270.5540000000001</v>
      </c>
      <c r="C19" s="14">
        <v>39.268999999999998</v>
      </c>
      <c r="D19" s="14">
        <v>30.827999999999999</v>
      </c>
      <c r="E19" s="14">
        <v>1278.9949999999999</v>
      </c>
      <c r="F19" s="14">
        <v>5.8083333333333345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</row>
    <row r="20" spans="1:19">
      <c r="A20" s="14">
        <v>1978</v>
      </c>
      <c r="B20" s="14">
        <v>1261.3789999999999</v>
      </c>
      <c r="C20" s="14">
        <v>51.012999999999998</v>
      </c>
      <c r="D20" s="14">
        <v>38.902000000000001</v>
      </c>
      <c r="E20" s="14">
        <v>1273.49</v>
      </c>
      <c r="F20" s="14">
        <v>5.720979335130278</v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</row>
    <row r="21" spans="1:19">
      <c r="A21" s="14">
        <v>1979</v>
      </c>
      <c r="B21" s="14">
        <v>1214.77</v>
      </c>
      <c r="C21" s="14">
        <v>50.646000000000001</v>
      </c>
      <c r="D21" s="14">
        <v>17.983000000000001</v>
      </c>
      <c r="E21" s="14">
        <v>1247.433</v>
      </c>
      <c r="F21" s="14">
        <v>5.5416836961350509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</row>
    <row r="22" spans="1:19">
      <c r="A22" s="14">
        <v>1980</v>
      </c>
      <c r="B22" s="14">
        <v>1020.26</v>
      </c>
      <c r="C22" s="14">
        <v>36.700000000000003</v>
      </c>
      <c r="D22" s="14">
        <v>22.753999999999998</v>
      </c>
      <c r="E22" s="14">
        <v>1034.2060000000001</v>
      </c>
      <c r="F22" s="14">
        <v>4.541967501097937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</row>
    <row r="23" spans="1:19">
      <c r="A23" s="14">
        <v>1981</v>
      </c>
      <c r="B23" s="14">
        <v>779.50800000000004</v>
      </c>
      <c r="C23" s="14">
        <v>38.167999999999999</v>
      </c>
      <c r="D23" s="14">
        <v>40.369999999999997</v>
      </c>
      <c r="E23" s="14">
        <v>777.30600000000004</v>
      </c>
      <c r="F23" s="14">
        <v>3.3795913043478261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</row>
    <row r="24" spans="1:19">
      <c r="A24" s="14">
        <v>1982</v>
      </c>
      <c r="B24" s="14">
        <v>656.93</v>
      </c>
      <c r="C24" s="14">
        <v>43.305999999999997</v>
      </c>
      <c r="D24" s="14">
        <v>24.588999999999999</v>
      </c>
      <c r="E24" s="14">
        <v>675.64699999999993</v>
      </c>
      <c r="F24" s="14">
        <v>2.9097631352282516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</row>
    <row r="25" spans="1:19">
      <c r="A25" s="14">
        <v>1983</v>
      </c>
      <c r="B25" s="14">
        <v>835.65899999999999</v>
      </c>
      <c r="C25" s="14">
        <v>74.867999999999995</v>
      </c>
      <c r="D25" s="14">
        <v>30.460999999999999</v>
      </c>
      <c r="E25" s="14">
        <v>880.06600000000003</v>
      </c>
      <c r="F25" s="14">
        <v>3.7561502347417841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</row>
    <row r="26" spans="1:19">
      <c r="A26" s="14">
        <v>1984</v>
      </c>
      <c r="B26" s="14">
        <v>934.01499999999999</v>
      </c>
      <c r="C26" s="14">
        <v>104.962</v>
      </c>
      <c r="D26" s="14">
        <v>32.662999999999997</v>
      </c>
      <c r="E26" s="14">
        <v>1006.3140000000001</v>
      </c>
      <c r="F26" s="14">
        <v>4.2586288616165895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</row>
    <row r="27" spans="1:19">
      <c r="A27" s="14">
        <v>1985</v>
      </c>
      <c r="B27" s="14">
        <v>903.18700000000001</v>
      </c>
      <c r="C27" s="14">
        <v>125.881</v>
      </c>
      <c r="D27" s="14">
        <v>29.36</v>
      </c>
      <c r="E27" s="14">
        <v>999.70799999999997</v>
      </c>
      <c r="F27" s="14">
        <v>4.1916477987421379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</row>
    <row r="28" spans="1:19">
      <c r="A28" s="14">
        <v>1986</v>
      </c>
      <c r="B28" s="14">
        <v>805.19799999999998</v>
      </c>
      <c r="C28" s="14">
        <v>124.04599999999999</v>
      </c>
      <c r="D28" s="14">
        <v>42.939</v>
      </c>
      <c r="E28" s="14">
        <v>886.30499999999995</v>
      </c>
      <c r="F28" s="14">
        <v>3.682197756543415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spans="1:19">
      <c r="A29" s="14">
        <v>1987</v>
      </c>
      <c r="B29" s="14">
        <v>822.81399999999996</v>
      </c>
      <c r="C29" s="14">
        <v>100.191</v>
      </c>
      <c r="D29" s="14">
        <v>46.609000000000002</v>
      </c>
      <c r="E29" s="14">
        <v>876.39599999999996</v>
      </c>
      <c r="F29" s="14">
        <v>3.6095387149917624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</row>
    <row r="30" spans="1:19">
      <c r="A30" s="14">
        <v>1988</v>
      </c>
      <c r="B30" s="14">
        <v>858.78</v>
      </c>
      <c r="C30" s="14">
        <v>117.44</v>
      </c>
      <c r="D30" s="14">
        <v>74.501000000000005</v>
      </c>
      <c r="E30" s="14">
        <v>901.71900000000005</v>
      </c>
      <c r="F30" s="14">
        <v>3.6804857142857146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</row>
    <row r="31" spans="1:19">
      <c r="A31" s="14">
        <v>1989</v>
      </c>
      <c r="B31" s="14">
        <v>900.98500000000001</v>
      </c>
      <c r="C31" s="14">
        <v>126.982</v>
      </c>
      <c r="D31" s="14">
        <v>66.06</v>
      </c>
      <c r="E31" s="14">
        <v>961.90700000000015</v>
      </c>
      <c r="F31" s="14">
        <v>3.8896360695511527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</row>
    <row r="32" spans="1:19">
      <c r="A32" s="14">
        <v>1990</v>
      </c>
      <c r="B32" s="14">
        <v>867.95500000000004</v>
      </c>
      <c r="C32" s="14">
        <v>106.43</v>
      </c>
      <c r="D32" s="14">
        <v>64.224999999999994</v>
      </c>
      <c r="E32" s="14">
        <v>910.16</v>
      </c>
      <c r="F32" s="14">
        <v>3.6420968387354935</v>
      </c>
      <c r="G32" s="16">
        <v>867.95500000000004</v>
      </c>
      <c r="H32" s="16">
        <v>106.43</v>
      </c>
      <c r="I32" s="16">
        <v>64.224999999999994</v>
      </c>
      <c r="J32" s="15">
        <f>SUM(G32:I32)-SUM(B32:D32)</f>
        <v>0</v>
      </c>
      <c r="K32" s="15"/>
      <c r="L32" s="15"/>
      <c r="M32" s="15"/>
      <c r="N32" s="15"/>
      <c r="O32" s="15"/>
      <c r="P32" s="15"/>
      <c r="Q32" s="15"/>
      <c r="R32" s="15"/>
      <c r="S32" s="15"/>
    </row>
    <row r="33" spans="1:19">
      <c r="A33" s="14">
        <v>1991</v>
      </c>
      <c r="B33" s="14">
        <v>852.54099999999994</v>
      </c>
      <c r="C33" s="14">
        <v>73.400000000000006</v>
      </c>
      <c r="D33" s="14">
        <v>70.096999999999994</v>
      </c>
      <c r="E33" s="14">
        <v>855.84399999999994</v>
      </c>
      <c r="F33" s="14">
        <v>3.386798575385833</v>
      </c>
      <c r="G33" s="16">
        <v>852.54099999999994</v>
      </c>
      <c r="H33" s="16">
        <v>73.400000000000006</v>
      </c>
      <c r="I33" s="16">
        <v>70.096999999999994</v>
      </c>
      <c r="J33" s="15">
        <f t="shared" ref="J33:J49" si="0">SUM(G33:I33)-SUM(B33:D33)</f>
        <v>0</v>
      </c>
      <c r="K33" s="15"/>
      <c r="L33" s="15"/>
      <c r="M33" s="15"/>
      <c r="N33" s="15"/>
      <c r="O33" s="15"/>
      <c r="P33" s="15"/>
      <c r="Q33" s="15"/>
      <c r="R33" s="15"/>
      <c r="S33" s="15"/>
    </row>
    <row r="34" spans="1:19">
      <c r="A34" s="14">
        <v>1992</v>
      </c>
      <c r="B34" s="14">
        <v>867.221</v>
      </c>
      <c r="C34" s="14">
        <v>113.77</v>
      </c>
      <c r="D34" s="14">
        <v>78.905000000000001</v>
      </c>
      <c r="E34" s="14">
        <v>902.08600000000001</v>
      </c>
      <c r="F34" s="14">
        <v>3.5320516836335161</v>
      </c>
      <c r="G34" s="16">
        <v>867.221</v>
      </c>
      <c r="H34" s="16">
        <v>113.77</v>
      </c>
      <c r="I34" s="16">
        <v>78.905000000000001</v>
      </c>
      <c r="J34" s="15">
        <f t="shared" si="0"/>
        <v>0</v>
      </c>
      <c r="K34" s="15"/>
      <c r="L34" s="15"/>
      <c r="M34" s="15"/>
      <c r="N34" s="15"/>
      <c r="O34" s="15"/>
      <c r="P34" s="15"/>
      <c r="Q34" s="15"/>
      <c r="R34" s="15"/>
      <c r="S34" s="15"/>
    </row>
    <row r="35" spans="1:19">
      <c r="A35" s="14">
        <v>1993</v>
      </c>
      <c r="B35" s="14">
        <v>865.38599999999997</v>
      </c>
      <c r="C35" s="14">
        <v>104.595</v>
      </c>
      <c r="D35" s="14">
        <v>76.335999999999999</v>
      </c>
      <c r="E35" s="14">
        <v>893.64499999999998</v>
      </c>
      <c r="F35" s="14">
        <v>3.4623982952344048</v>
      </c>
      <c r="G35" s="16">
        <v>865.38599999999997</v>
      </c>
      <c r="H35" s="16">
        <v>104.595</v>
      </c>
      <c r="I35" s="16">
        <v>76.335999999999999</v>
      </c>
      <c r="J35" s="15">
        <f t="shared" si="0"/>
        <v>0</v>
      </c>
      <c r="K35" s="15"/>
      <c r="L35" s="15"/>
      <c r="M35" s="15"/>
      <c r="N35" s="15"/>
      <c r="O35" s="15"/>
      <c r="P35" s="15"/>
      <c r="Q35" s="15"/>
      <c r="R35" s="15"/>
      <c r="S35" s="15"/>
    </row>
    <row r="36" spans="1:19">
      <c r="A36" s="14">
        <v>1994</v>
      </c>
      <c r="B36" s="14">
        <v>856.94500000000005</v>
      </c>
      <c r="C36" s="14">
        <v>111.935</v>
      </c>
      <c r="D36" s="14">
        <v>62.39</v>
      </c>
      <c r="E36" s="14">
        <v>906.49</v>
      </c>
      <c r="F36" s="14">
        <v>3.4771384733410047</v>
      </c>
      <c r="G36" s="16">
        <v>856.94500000000005</v>
      </c>
      <c r="H36" s="16">
        <v>111.935</v>
      </c>
      <c r="I36" s="16">
        <v>62.39</v>
      </c>
      <c r="J36" s="15">
        <f t="shared" si="0"/>
        <v>0</v>
      </c>
      <c r="K36" s="15"/>
      <c r="L36" s="15"/>
      <c r="M36" s="15"/>
      <c r="N36" s="15"/>
      <c r="O36" s="15"/>
      <c r="P36" s="15"/>
      <c r="Q36" s="15"/>
      <c r="R36" s="15"/>
      <c r="S36" s="15"/>
    </row>
    <row r="37" spans="1:19">
      <c r="A37" s="14">
        <v>1995</v>
      </c>
      <c r="B37" s="14">
        <v>856.94500000000005</v>
      </c>
      <c r="C37" s="14">
        <v>111.935</v>
      </c>
      <c r="D37" s="14">
        <v>62.39</v>
      </c>
      <c r="E37" s="14">
        <v>906.49</v>
      </c>
      <c r="F37" s="14">
        <v>3.4467300380228134</v>
      </c>
      <c r="G37" s="16">
        <v>856.94500000000005</v>
      </c>
      <c r="H37" s="16">
        <v>111.935</v>
      </c>
      <c r="I37" s="16">
        <v>62.39</v>
      </c>
      <c r="J37" s="15">
        <f t="shared" si="0"/>
        <v>0</v>
      </c>
      <c r="K37" s="15"/>
      <c r="L37" s="15"/>
      <c r="M37" s="15"/>
      <c r="N37" s="15"/>
      <c r="O37" s="15"/>
      <c r="P37" s="15"/>
      <c r="Q37" s="15"/>
      <c r="R37" s="15"/>
      <c r="S37" s="15"/>
    </row>
    <row r="38" spans="1:19">
      <c r="A38" s="14">
        <v>1996</v>
      </c>
      <c r="B38" s="14">
        <v>856.94500000000005</v>
      </c>
      <c r="C38" s="14">
        <v>111.935</v>
      </c>
      <c r="D38" s="14">
        <v>62.39</v>
      </c>
      <c r="E38" s="14">
        <v>906.49</v>
      </c>
      <c r="F38" s="14">
        <v>3.4142749529190204</v>
      </c>
      <c r="G38" s="16">
        <v>856.94500000000005</v>
      </c>
      <c r="H38" s="16">
        <v>111.935</v>
      </c>
      <c r="I38" s="16">
        <v>62.39</v>
      </c>
      <c r="J38" s="15">
        <f t="shared" si="0"/>
        <v>0</v>
      </c>
      <c r="K38" s="15"/>
      <c r="L38" s="15"/>
      <c r="M38" s="15"/>
      <c r="N38" s="15"/>
      <c r="O38" s="15"/>
      <c r="P38" s="15"/>
      <c r="Q38" s="15"/>
      <c r="R38" s="15"/>
      <c r="S38" s="15"/>
    </row>
    <row r="39" spans="1:19">
      <c r="A39" s="14">
        <v>1997</v>
      </c>
      <c r="B39" s="14">
        <v>856.94500000000005</v>
      </c>
      <c r="C39" s="14">
        <v>111.935</v>
      </c>
      <c r="D39" s="14">
        <v>62.39</v>
      </c>
      <c r="E39" s="14">
        <v>906.49</v>
      </c>
      <c r="F39" s="14">
        <v>3.3836879432624114</v>
      </c>
      <c r="G39" s="16">
        <v>856.94500000000005</v>
      </c>
      <c r="H39" s="16">
        <v>111.935</v>
      </c>
      <c r="I39" s="16">
        <v>62.39</v>
      </c>
      <c r="J39" s="15">
        <f t="shared" si="0"/>
        <v>0</v>
      </c>
      <c r="K39" s="15"/>
      <c r="L39" s="15"/>
      <c r="M39" s="15"/>
      <c r="N39" s="15"/>
      <c r="O39" s="15"/>
      <c r="P39" s="15"/>
      <c r="Q39" s="15"/>
      <c r="R39" s="15"/>
      <c r="S39" s="15"/>
    </row>
    <row r="40" spans="1:19">
      <c r="A40" s="14">
        <v>1998</v>
      </c>
      <c r="B40" s="14">
        <v>856.94500000000005</v>
      </c>
      <c r="C40" s="14">
        <v>111.935</v>
      </c>
      <c r="D40" s="14">
        <v>62.39</v>
      </c>
      <c r="E40" s="14">
        <v>906.49</v>
      </c>
      <c r="F40" s="14">
        <v>3.353644099149093</v>
      </c>
      <c r="G40" s="16">
        <v>856.94500000000005</v>
      </c>
      <c r="H40" s="16">
        <v>111.935</v>
      </c>
      <c r="I40" s="16">
        <v>62.39</v>
      </c>
      <c r="J40" s="15">
        <f t="shared" si="0"/>
        <v>0</v>
      </c>
      <c r="K40" s="15"/>
      <c r="L40" s="15"/>
      <c r="M40" s="15"/>
      <c r="N40" s="15"/>
      <c r="O40" s="15"/>
      <c r="P40" s="15"/>
      <c r="Q40" s="15"/>
      <c r="R40" s="15"/>
      <c r="S40" s="15"/>
    </row>
    <row r="41" spans="1:19" ht="16" thickBot="1">
      <c r="A41" s="17">
        <v>1999</v>
      </c>
      <c r="B41" s="17">
        <v>856.94500000000005</v>
      </c>
      <c r="C41" s="17">
        <v>111.935</v>
      </c>
      <c r="D41" s="17">
        <v>62.39</v>
      </c>
      <c r="E41" s="17">
        <v>906.49</v>
      </c>
      <c r="F41" s="17">
        <v>3.3180453879941432</v>
      </c>
      <c r="G41" s="16">
        <v>856.94500000000005</v>
      </c>
      <c r="H41" s="16">
        <v>111.935</v>
      </c>
      <c r="I41" s="16">
        <v>62.39</v>
      </c>
      <c r="J41" s="15">
        <f t="shared" si="0"/>
        <v>0</v>
      </c>
      <c r="K41" s="15"/>
      <c r="L41" s="15"/>
      <c r="M41" s="15"/>
      <c r="N41" s="15"/>
      <c r="O41" s="15"/>
      <c r="P41" s="15"/>
      <c r="Q41" s="15"/>
      <c r="R41" s="15"/>
      <c r="S41" s="15"/>
    </row>
    <row r="42" spans="1:19">
      <c r="A42" s="18">
        <v>2000</v>
      </c>
      <c r="B42" s="15">
        <v>856.94500000000005</v>
      </c>
      <c r="C42" s="15">
        <v>111.935</v>
      </c>
      <c r="D42" s="15">
        <v>62.39</v>
      </c>
      <c r="E42" s="15">
        <v>906.49</v>
      </c>
      <c r="F42" s="15">
        <v>3.2130451426302953</v>
      </c>
      <c r="G42" s="16">
        <v>856.94500000000005</v>
      </c>
      <c r="H42" s="16">
        <v>111.935</v>
      </c>
      <c r="I42" s="16">
        <v>62.39</v>
      </c>
      <c r="J42" s="15">
        <f t="shared" si="0"/>
        <v>0</v>
      </c>
      <c r="K42" s="2"/>
      <c r="L42" s="2"/>
      <c r="M42" s="2"/>
      <c r="N42" s="2"/>
      <c r="O42" s="2"/>
      <c r="P42" s="2"/>
      <c r="Q42" s="2"/>
      <c r="R42" s="2"/>
      <c r="S42" s="2"/>
    </row>
    <row r="43" spans="1:19" ht="16" thickBot="1">
      <c r="A43" s="19">
        <v>2001</v>
      </c>
      <c r="B43" s="15">
        <v>856.94500000000005</v>
      </c>
      <c r="C43" s="15">
        <v>111.935</v>
      </c>
      <c r="D43" s="15">
        <v>62.39</v>
      </c>
      <c r="E43" s="15">
        <v>906.49</v>
      </c>
      <c r="F43" s="15">
        <v>3.1826544297842156</v>
      </c>
      <c r="G43" s="16">
        <v>856.94500000000005</v>
      </c>
      <c r="H43" s="16">
        <v>111.935</v>
      </c>
      <c r="I43" s="16">
        <v>62.39</v>
      </c>
      <c r="J43" s="15">
        <f t="shared" si="0"/>
        <v>0</v>
      </c>
      <c r="K43" s="2"/>
      <c r="L43" s="2"/>
      <c r="M43" s="2"/>
      <c r="N43" s="2"/>
      <c r="O43" s="2"/>
      <c r="P43" s="2"/>
      <c r="Q43" s="2"/>
      <c r="R43" s="2"/>
      <c r="S43" s="2"/>
    </row>
    <row r="44" spans="1:19">
      <c r="A44" s="18">
        <v>2002</v>
      </c>
      <c r="B44" s="20">
        <v>856.94500000000005</v>
      </c>
      <c r="C44" s="20">
        <v>111.935</v>
      </c>
      <c r="D44" s="20">
        <v>62.39</v>
      </c>
      <c r="E44" s="20">
        <v>906.49</v>
      </c>
      <c r="F44" s="20">
        <v>3.1534913169319823</v>
      </c>
      <c r="G44" s="16">
        <v>856.94500000000005</v>
      </c>
      <c r="H44" s="16">
        <v>111.935</v>
      </c>
      <c r="I44" s="16">
        <v>62.39</v>
      </c>
      <c r="J44" s="15">
        <f t="shared" si="0"/>
        <v>0</v>
      </c>
      <c r="K44" s="2"/>
      <c r="L44" s="2"/>
      <c r="M44" s="2"/>
      <c r="N44" s="2"/>
      <c r="O44" s="2"/>
      <c r="P44" s="2"/>
      <c r="Q44" s="2"/>
      <c r="R44" s="2"/>
      <c r="S44" s="2"/>
    </row>
    <row r="45" spans="1:19" ht="16" thickBot="1">
      <c r="A45" s="19">
        <v>2003</v>
      </c>
      <c r="B45" s="20">
        <v>856.94500000000005</v>
      </c>
      <c r="C45" s="20">
        <v>111.935</v>
      </c>
      <c r="D45" s="20">
        <v>62.39</v>
      </c>
      <c r="E45" s="20">
        <v>906.49</v>
      </c>
      <c r="F45" s="20">
        <v>3.1143046589687122</v>
      </c>
      <c r="G45" s="16">
        <v>856.94500000000005</v>
      </c>
      <c r="H45" s="16">
        <v>111.935</v>
      </c>
      <c r="I45" s="16">
        <v>62.39</v>
      </c>
      <c r="J45" s="15">
        <f t="shared" si="0"/>
        <v>0</v>
      </c>
      <c r="K45" s="2"/>
      <c r="L45" s="2"/>
      <c r="M45" s="2"/>
      <c r="N45" s="2"/>
      <c r="O45" s="2"/>
      <c r="P45" s="2"/>
      <c r="Q45" s="2"/>
      <c r="R45" s="2"/>
      <c r="S45" s="2"/>
    </row>
    <row r="46" spans="1:19">
      <c r="A46" s="18">
        <v>2004</v>
      </c>
      <c r="B46" s="20">
        <v>856.94500000000005</v>
      </c>
      <c r="C46" s="20">
        <v>111.935</v>
      </c>
      <c r="D46" s="20">
        <v>62.39</v>
      </c>
      <c r="E46" s="20">
        <v>906.49</v>
      </c>
      <c r="F46" s="20">
        <v>3.0838132886093255</v>
      </c>
      <c r="G46" s="16">
        <v>856.94500000000005</v>
      </c>
      <c r="H46" s="16">
        <v>111.935</v>
      </c>
      <c r="I46" s="16">
        <v>62.39</v>
      </c>
      <c r="J46" s="15">
        <f t="shared" si="0"/>
        <v>0</v>
      </c>
      <c r="K46" s="2"/>
      <c r="L46" s="2"/>
      <c r="M46" s="2"/>
      <c r="N46" s="2"/>
      <c r="O46" s="2"/>
      <c r="P46" s="2"/>
      <c r="Q46" s="2"/>
      <c r="R46" s="2"/>
      <c r="S46" s="2"/>
    </row>
    <row r="47" spans="1:19" ht="16" thickBot="1">
      <c r="A47" s="19">
        <v>2005</v>
      </c>
      <c r="B47" s="20">
        <v>856.94500000000005</v>
      </c>
      <c r="C47" s="20">
        <v>111.935</v>
      </c>
      <c r="D47" s="20">
        <v>62.39</v>
      </c>
      <c r="E47" s="20">
        <v>906.49</v>
      </c>
      <c r="F47" s="20">
        <v>3.055477842906595</v>
      </c>
      <c r="G47" s="16">
        <v>856.94500000000005</v>
      </c>
      <c r="H47" s="16">
        <v>111.935</v>
      </c>
      <c r="I47" s="16">
        <v>62.39</v>
      </c>
      <c r="J47" s="15">
        <f t="shared" si="0"/>
        <v>0</v>
      </c>
      <c r="K47" s="2"/>
      <c r="L47" s="2"/>
      <c r="M47" s="2"/>
      <c r="N47" s="2"/>
      <c r="O47" s="2"/>
      <c r="P47" s="2"/>
      <c r="Q47" s="2"/>
      <c r="R47" s="2"/>
      <c r="S47" s="2"/>
    </row>
    <row r="48" spans="1:19">
      <c r="A48" s="18">
        <v>2006</v>
      </c>
      <c r="B48" s="20">
        <v>856.94499999999994</v>
      </c>
      <c r="C48" s="20">
        <v>111.935</v>
      </c>
      <c r="D48" s="20">
        <v>62.39</v>
      </c>
      <c r="E48" s="20">
        <v>906.4899999999999</v>
      </c>
      <c r="F48" s="20">
        <v>3.0292873326605219</v>
      </c>
      <c r="G48" s="16">
        <v>856.94500000000005</v>
      </c>
      <c r="H48" s="16">
        <v>111.935</v>
      </c>
      <c r="I48" s="16">
        <v>62.39</v>
      </c>
      <c r="J48" s="15">
        <f t="shared" si="0"/>
        <v>0</v>
      </c>
      <c r="K48" s="2"/>
      <c r="L48" s="2"/>
      <c r="M48" s="2"/>
      <c r="N48" s="2"/>
      <c r="O48" s="2"/>
      <c r="P48" s="2"/>
      <c r="Q48" s="2"/>
      <c r="R48" s="2"/>
      <c r="S48" s="2"/>
    </row>
    <row r="49" spans="1:19" ht="16" thickBot="1">
      <c r="A49" s="19">
        <v>2007</v>
      </c>
      <c r="B49" s="20">
        <v>856.94499999999994</v>
      </c>
      <c r="C49" s="20">
        <v>111.935</v>
      </c>
      <c r="D49" s="20">
        <v>62.39</v>
      </c>
      <c r="E49" s="20">
        <v>906.4899999999999</v>
      </c>
      <c r="F49" s="20">
        <v>3.0006289308176095</v>
      </c>
      <c r="G49" s="16">
        <v>856.94500000000005</v>
      </c>
      <c r="H49" s="16">
        <v>111.935</v>
      </c>
      <c r="I49" s="16">
        <v>62.39</v>
      </c>
      <c r="J49" s="15">
        <f t="shared" si="0"/>
        <v>0</v>
      </c>
      <c r="K49" s="2"/>
      <c r="L49" s="2"/>
      <c r="M49" s="2"/>
      <c r="N49" s="2"/>
      <c r="O49" s="2"/>
      <c r="P49" s="2"/>
      <c r="Q49" s="2"/>
      <c r="R49" s="2"/>
      <c r="S49" s="2"/>
    </row>
    <row r="50" spans="1:19">
      <c r="A50" s="18">
        <v>2008</v>
      </c>
      <c r="B50" s="21">
        <v>856.94499999999994</v>
      </c>
      <c r="C50" s="21">
        <v>111.935</v>
      </c>
      <c r="D50" s="21">
        <v>62.39</v>
      </c>
      <c r="E50" s="21">
        <v>906.4899999999999</v>
      </c>
      <c r="F50" s="21">
        <v>2.9662630890052348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6" thickBot="1">
      <c r="A51" s="19">
        <v>2009</v>
      </c>
      <c r="B51" s="21">
        <v>856.94499999999994</v>
      </c>
      <c r="C51" s="21">
        <v>111.935</v>
      </c>
      <c r="D51" s="21">
        <v>62.39</v>
      </c>
      <c r="E51" s="21">
        <v>906.4899999999999</v>
      </c>
      <c r="F51" s="21">
        <v>2.9480979436261512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>
      <c r="A52" s="18">
        <v>2010</v>
      </c>
      <c r="B52" s="21">
        <v>856.94499999999994</v>
      </c>
      <c r="C52" s="21">
        <v>111.935</v>
      </c>
      <c r="D52" s="21">
        <v>62.39</v>
      </c>
      <c r="E52" s="21">
        <v>906.4899999999999</v>
      </c>
      <c r="F52" s="21">
        <v>2.9480979436261512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6" thickBot="1">
      <c r="A53" s="19">
        <v>2011</v>
      </c>
      <c r="B53" s="21">
        <f>(B$62-B$52)/10+B52</f>
        <v>856.94499999999994</v>
      </c>
      <c r="C53" s="21">
        <v>111.935</v>
      </c>
      <c r="D53" s="21">
        <v>62.39</v>
      </c>
      <c r="E53" s="21">
        <v>906.4899999999999</v>
      </c>
      <c r="F53" s="21">
        <v>2.9480979436261512</v>
      </c>
      <c r="G53" s="2"/>
      <c r="H53" s="2"/>
      <c r="I53" s="2"/>
      <c r="J53" s="2" t="s">
        <v>12</v>
      </c>
      <c r="K53" s="2"/>
      <c r="L53" s="2"/>
      <c r="M53" s="2"/>
      <c r="N53" s="2"/>
      <c r="O53" s="2"/>
      <c r="P53" s="2"/>
      <c r="Q53" s="2"/>
      <c r="R53" s="2"/>
      <c r="S53" s="2"/>
    </row>
    <row r="54" spans="1:19">
      <c r="A54" s="18">
        <v>2012</v>
      </c>
      <c r="B54" s="21">
        <f>(B$62-B$52)/10+B53</f>
        <v>856.94499999999994</v>
      </c>
      <c r="C54" s="21">
        <v>111.935</v>
      </c>
      <c r="D54" s="21">
        <v>62.39</v>
      </c>
      <c r="E54" s="21">
        <v>906.4899999999999</v>
      </c>
      <c r="F54" s="21">
        <v>2.9480979436261512</v>
      </c>
      <c r="G54" s="2"/>
      <c r="H54" s="2"/>
      <c r="I54" s="2"/>
      <c r="J54" s="2" t="s">
        <v>13</v>
      </c>
      <c r="K54" s="2"/>
      <c r="L54" s="2"/>
      <c r="M54" s="2"/>
      <c r="N54" s="2"/>
      <c r="O54" s="2"/>
      <c r="P54" s="2"/>
      <c r="Q54" s="2"/>
      <c r="R54" s="2"/>
      <c r="S54" s="2"/>
    </row>
    <row r="55" spans="1:19" ht="16" thickBot="1">
      <c r="A55" s="19">
        <v>2013</v>
      </c>
      <c r="B55" s="21">
        <f>(B$62-B$52)/10+B54</f>
        <v>856.94499999999994</v>
      </c>
      <c r="C55" s="21">
        <v>111.935</v>
      </c>
      <c r="D55" s="21">
        <v>62.39</v>
      </c>
      <c r="E55" s="21">
        <v>906.4899999999999</v>
      </c>
      <c r="F55" s="21">
        <v>2.9480979436261512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>
      <c r="A56" s="18">
        <v>2014</v>
      </c>
      <c r="B56" s="2">
        <f t="shared" ref="B56:B61" si="1">(B$62-B$52)/10+B55</f>
        <v>856.94499999999994</v>
      </c>
      <c r="C56" s="2">
        <f t="shared" ref="C56:C61" si="2">0.45/0.3*112</f>
        <v>168</v>
      </c>
      <c r="D56" s="2">
        <f t="shared" ref="D56:D62" si="3">D55</f>
        <v>62.39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6" thickBot="1">
      <c r="A57" s="19">
        <v>2015</v>
      </c>
      <c r="B57" s="2">
        <f t="shared" si="1"/>
        <v>856.94499999999994</v>
      </c>
      <c r="C57" s="2">
        <f t="shared" si="2"/>
        <v>168</v>
      </c>
      <c r="D57" s="2">
        <f t="shared" si="3"/>
        <v>62.39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>
      <c r="A58" s="18">
        <v>2016</v>
      </c>
      <c r="B58" s="2">
        <f t="shared" si="1"/>
        <v>856.94499999999994</v>
      </c>
      <c r="C58" s="2">
        <f t="shared" si="2"/>
        <v>168</v>
      </c>
      <c r="D58" s="2">
        <f t="shared" si="3"/>
        <v>62.39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6" thickBot="1">
      <c r="A59" s="19">
        <v>2017</v>
      </c>
      <c r="B59" s="2">
        <f t="shared" si="1"/>
        <v>856.94499999999994</v>
      </c>
      <c r="C59" s="2">
        <f t="shared" si="2"/>
        <v>168</v>
      </c>
      <c r="D59" s="2">
        <f t="shared" si="3"/>
        <v>62.39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>
      <c r="A60" s="18">
        <v>2018</v>
      </c>
      <c r="B60" s="2">
        <f t="shared" si="1"/>
        <v>856.94499999999994</v>
      </c>
      <c r="C60" s="2">
        <f t="shared" si="2"/>
        <v>168</v>
      </c>
      <c r="D60" s="2">
        <f t="shared" si="3"/>
        <v>62.39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6" thickBot="1">
      <c r="A61" s="19">
        <v>2019</v>
      </c>
      <c r="B61" s="2">
        <f t="shared" si="1"/>
        <v>856.94499999999994</v>
      </c>
      <c r="C61" s="2">
        <f t="shared" si="2"/>
        <v>168</v>
      </c>
      <c r="D61" s="2">
        <f t="shared" si="3"/>
        <v>62.39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6" thickBot="1">
      <c r="A62" s="18">
        <v>2020</v>
      </c>
      <c r="B62" s="22">
        <f>B49</f>
        <v>856.94499999999994</v>
      </c>
      <c r="C62" s="2">
        <f>C52</f>
        <v>111.935</v>
      </c>
      <c r="D62" s="2">
        <f t="shared" si="3"/>
        <v>62.39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30">
      <c r="A63" s="23" t="s">
        <v>14</v>
      </c>
      <c r="B63" s="24"/>
      <c r="C63" s="24"/>
      <c r="D63" s="24"/>
      <c r="E63" s="24"/>
      <c r="F63" s="24"/>
      <c r="G63" s="2"/>
      <c r="H63" s="2"/>
      <c r="I63" s="2"/>
      <c r="J63" s="25" t="s">
        <v>15</v>
      </c>
      <c r="K63" s="2" t="s">
        <v>16</v>
      </c>
      <c r="L63" s="2"/>
      <c r="M63" s="2" t="s">
        <v>17</v>
      </c>
      <c r="N63" s="2"/>
      <c r="O63" s="2"/>
      <c r="P63" s="2"/>
      <c r="Q63" s="2"/>
      <c r="R63" s="2"/>
      <c r="S63" s="2"/>
    </row>
    <row r="64" spans="1:19">
      <c r="A64" s="26" t="s">
        <v>18</v>
      </c>
      <c r="B64" s="27"/>
      <c r="C64" s="27"/>
      <c r="D64" s="27"/>
      <c r="E64" s="27"/>
      <c r="F64" s="27"/>
      <c r="G64" s="2"/>
      <c r="H64" s="2"/>
      <c r="I64" s="2">
        <v>1992</v>
      </c>
      <c r="J64" s="2">
        <v>1097.4000000000001</v>
      </c>
      <c r="K64" s="2">
        <f>J64*1000*M64</f>
        <v>402745.8</v>
      </c>
      <c r="L64" s="2"/>
      <c r="M64" s="2">
        <v>0.36699999999999999</v>
      </c>
      <c r="N64" s="2"/>
      <c r="O64" s="2"/>
      <c r="P64" s="2"/>
      <c r="Q64" s="2"/>
      <c r="R64" s="2"/>
      <c r="S64" s="2"/>
    </row>
    <row r="65" spans="1:19">
      <c r="A65" s="26" t="s">
        <v>19</v>
      </c>
      <c r="B65" s="27"/>
      <c r="C65" s="27"/>
      <c r="D65" s="27"/>
      <c r="E65" s="27"/>
      <c r="F65" s="27"/>
      <c r="G65" s="2"/>
      <c r="H65" s="2"/>
      <c r="I65" s="2">
        <v>1997</v>
      </c>
      <c r="J65" s="2">
        <v>1020.2</v>
      </c>
      <c r="K65" s="2"/>
      <c r="L65" s="2"/>
      <c r="M65" s="2"/>
      <c r="N65" s="2"/>
      <c r="O65" s="2"/>
      <c r="P65" s="2"/>
      <c r="Q65" s="2"/>
      <c r="R65" s="2"/>
      <c r="S65" s="2"/>
    </row>
    <row r="66" spans="1:19">
      <c r="A66" s="26" t="s">
        <v>20</v>
      </c>
      <c r="B66" s="27"/>
      <c r="C66" s="27"/>
      <c r="D66" s="27"/>
      <c r="E66" s="27"/>
      <c r="F66" s="27"/>
      <c r="G66" s="2"/>
      <c r="H66" s="2"/>
      <c r="I66" s="2">
        <v>2002</v>
      </c>
      <c r="J66" s="2">
        <v>1024.2</v>
      </c>
      <c r="K66" s="2"/>
      <c r="L66" s="2"/>
      <c r="M66" s="2"/>
      <c r="N66" s="2"/>
      <c r="O66" s="2"/>
      <c r="P66" s="2"/>
      <c r="Q66" s="2"/>
      <c r="R66" s="2"/>
      <c r="S66" s="2"/>
    </row>
    <row r="67" spans="1:1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</sheetData>
  <mergeCells count="7">
    <mergeCell ref="A66:F66"/>
    <mergeCell ref="A1:F1"/>
    <mergeCell ref="A2:F2"/>
    <mergeCell ref="E3:F3"/>
    <mergeCell ref="A63:F63"/>
    <mergeCell ref="A64:F64"/>
    <mergeCell ref="A65:F6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USFS Pham</cp:lastModifiedBy>
  <dcterms:created xsi:type="dcterms:W3CDTF">2015-10-14T04:31:23Z</dcterms:created>
  <dcterms:modified xsi:type="dcterms:W3CDTF">2017-04-30T12:58:35Z</dcterms:modified>
</cp:coreProperties>
</file>