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4816"/>
  <workbookPr showInkAnnotation="0" autoCompressPictures="0"/>
  <bookViews>
    <workbookView xWindow="660" yWindow="740" windowWidth="25600" windowHeight="1326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48" i="1" l="1"/>
  <c r="E48" i="1"/>
  <c r="B48" i="1"/>
  <c r="J42" i="1"/>
  <c r="J43" i="1"/>
  <c r="J44" i="1"/>
  <c r="J45" i="1"/>
  <c r="J46" i="1"/>
  <c r="J47" i="1"/>
  <c r="I42" i="1"/>
  <c r="I43" i="1"/>
  <c r="I44" i="1"/>
  <c r="I45" i="1"/>
  <c r="I46" i="1"/>
  <c r="I47" i="1"/>
  <c r="H47" i="1"/>
  <c r="G42" i="1"/>
  <c r="G43" i="1"/>
  <c r="G44" i="1"/>
  <c r="G45" i="1"/>
  <c r="G46" i="1"/>
  <c r="G47" i="1"/>
  <c r="F42" i="1"/>
  <c r="F43" i="1"/>
  <c r="F44" i="1"/>
  <c r="F45" i="1"/>
  <c r="F46" i="1"/>
  <c r="F47" i="1"/>
  <c r="E47" i="1"/>
  <c r="D42" i="1"/>
  <c r="D43" i="1"/>
  <c r="D44" i="1"/>
  <c r="D45" i="1"/>
  <c r="D46" i="1"/>
  <c r="D47" i="1"/>
  <c r="C42" i="1"/>
  <c r="C43" i="1"/>
  <c r="C44" i="1"/>
  <c r="C45" i="1"/>
  <c r="C46" i="1"/>
  <c r="C47" i="1"/>
  <c r="B47" i="1"/>
  <c r="H46" i="1"/>
  <c r="E46" i="1"/>
  <c r="B46" i="1"/>
  <c r="H45" i="1"/>
  <c r="E45" i="1"/>
  <c r="B45" i="1"/>
  <c r="H44" i="1"/>
  <c r="E44" i="1"/>
  <c r="B44" i="1"/>
  <c r="H43" i="1"/>
  <c r="E43" i="1"/>
  <c r="B43" i="1"/>
  <c r="H42" i="1"/>
  <c r="E42" i="1"/>
  <c r="B42" i="1"/>
  <c r="H41" i="1"/>
  <c r="E41" i="1"/>
  <c r="B41" i="1"/>
  <c r="B39" i="1"/>
  <c r="K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</calcChain>
</file>

<file path=xl/sharedStrings.xml><?xml version="1.0" encoding="utf-8"?>
<sst xmlns="http://schemas.openxmlformats.org/spreadsheetml/2006/main" count="38" uniqueCount="21">
  <si>
    <t>z</t>
  </si>
  <si>
    <t>Table 38--Production, imports, exports, and consumption of structural panel products, by type, 1980-1999</t>
  </si>
  <si>
    <r>
      <t>(million square feet, 3/8-in. basis)</t>
    </r>
    <r>
      <rPr>
        <b/>
        <vertAlign val="superscript"/>
        <sz val="10"/>
        <rFont val="Arial"/>
        <family val="2"/>
      </rPr>
      <t>a</t>
    </r>
  </si>
  <si>
    <t>Production</t>
  </si>
  <si>
    <t>Imports</t>
  </si>
  <si>
    <t>Exports</t>
  </si>
  <si>
    <t>Consumption</t>
  </si>
  <si>
    <t>Other</t>
  </si>
  <si>
    <t>Softwood</t>
  </si>
  <si>
    <t>structural</t>
  </si>
  <si>
    <t>Year</t>
  </si>
  <si>
    <t>Total</t>
  </si>
  <si>
    <t>plywood</t>
  </si>
  <si>
    <r>
      <t>panels</t>
    </r>
    <r>
      <rPr>
        <vertAlign val="superscript"/>
        <sz val="10"/>
        <rFont val="Arial"/>
        <family val="2"/>
      </rPr>
      <t>b</t>
    </r>
  </si>
  <si>
    <r>
      <t>panels</t>
    </r>
    <r>
      <rPr>
        <vertAlign val="superscript"/>
        <sz val="10"/>
        <rFont val="Arial"/>
        <family val="2"/>
      </rPr>
      <t>b,c</t>
    </r>
  </si>
  <si>
    <t>1999r</t>
  </si>
  <si>
    <r>
      <t>a</t>
    </r>
    <r>
      <rPr>
        <sz val="10"/>
        <rFont val="Arial"/>
      </rPr>
      <t>American Plywood Association (8,10); U.S. Department of Agriculture, Foreign Agricultural Service (32); Data may not add to totals</t>
    </r>
  </si>
  <si>
    <t xml:space="preserve"> because of rounding.</t>
  </si>
  <si>
    <r>
      <t>b</t>
    </r>
    <r>
      <rPr>
        <sz val="10"/>
        <rFont val="Arial"/>
      </rPr>
      <t>Oriented strandboard and waferboard.</t>
    </r>
  </si>
  <si>
    <r>
      <t>c</t>
    </r>
    <r>
      <rPr>
        <sz val="10"/>
        <rFont val="Arial"/>
      </rPr>
      <t>Based on Canadian export data.  Industry sources estimate that about 95 percent of Canadian exports are to U.S. markets.</t>
    </r>
  </si>
  <si>
    <r>
      <t>d</t>
    </r>
    <r>
      <rPr>
        <sz val="10"/>
        <rFont val="Arial"/>
      </rPr>
      <t>Not available.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</si>
</sst>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??"/>
  </numFmts>
  <fonts count="7" x14ac:knownFonts="1">
    <font>
      <sz val="12"/>
      <color theme="1"/>
      <name val="Calibri"/>
      <family val="2"/>
      <scheme val="minor"/>
    </font>
    <font>
      <b/>
      <sz val="10"/>
      <name val="Arial"/>
    </font>
    <font>
      <sz val="10"/>
      <name val="Arial"/>
    </font>
    <font>
      <b/>
      <vertAlign val="superscript"/>
      <sz val="10"/>
      <name val="Arial"/>
      <family val="2"/>
    </font>
    <font>
      <vertAlign val="superscript"/>
      <sz val="10"/>
      <name val="Arial"/>
      <family val="2"/>
    </font>
    <font>
      <sz val="9"/>
      <name val="Arial"/>
      <family val="2"/>
    </font>
    <font>
      <vertAlign val="superscript"/>
      <sz val="9"/>
      <name val="Arial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 applyFill="1" applyAlignment="1"/>
    <xf numFmtId="0" fontId="0" fillId="0" borderId="0" xfId="0" applyFont="1" applyFill="1" applyAlignment="1"/>
    <xf numFmtId="0" fontId="0" fillId="0" borderId="0" xfId="0" applyFont="1" applyFill="1"/>
    <xf numFmtId="0" fontId="1" fillId="0" borderId="1" xfId="0" applyFont="1" applyFill="1" applyBorder="1" applyAlignment="1"/>
    <xf numFmtId="0" fontId="0" fillId="0" borderId="1" xfId="0" applyFont="1" applyFill="1" applyBorder="1" applyAlignment="1"/>
    <xf numFmtId="0" fontId="0" fillId="0" borderId="2" xfId="0" applyFont="1" applyFill="1" applyBorder="1"/>
    <xf numFmtId="0" fontId="0" fillId="0" borderId="3" xfId="0" applyFont="1" applyFill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0" fontId="0" fillId="0" borderId="5" xfId="0" applyFont="1" applyFill="1" applyBorder="1" applyAlignment="1">
      <alignment horizontal="center"/>
    </xf>
    <xf numFmtId="0" fontId="0" fillId="0" borderId="2" xfId="0" applyFont="1" applyFill="1" applyBorder="1" applyAlignment="1">
      <alignment horizontal="center"/>
    </xf>
    <xf numFmtId="0" fontId="0" fillId="0" borderId="6" xfId="0" applyFont="1" applyFill="1" applyBorder="1" applyAlignment="1">
      <alignment horizontal="center"/>
    </xf>
    <xf numFmtId="3" fontId="0" fillId="0" borderId="0" xfId="0" applyNumberFormat="1" applyFont="1" applyFill="1"/>
    <xf numFmtId="0" fontId="4" fillId="0" borderId="0" xfId="0" applyFont="1" applyFill="1" applyAlignment="1">
      <alignment horizontal="center"/>
    </xf>
    <xf numFmtId="3" fontId="5" fillId="0" borderId="0" xfId="0" applyNumberFormat="1" applyFont="1" applyFill="1" applyAlignment="1">
      <alignment horizontal="center"/>
    </xf>
    <xf numFmtId="3" fontId="0" fillId="0" borderId="0" xfId="0" applyNumberFormat="1" applyFont="1" applyFill="1" applyAlignment="1">
      <alignment horizontal="center"/>
    </xf>
    <xf numFmtId="164" fontId="6" fillId="0" borderId="0" xfId="0" applyNumberFormat="1" applyFont="1" applyFill="1" applyAlignment="1">
      <alignment horizontal="center"/>
    </xf>
    <xf numFmtId="3" fontId="5" fillId="0" borderId="0" xfId="0" applyNumberFormat="1" applyFont="1" applyFill="1" applyBorder="1" applyAlignment="1">
      <alignment horizontal="center"/>
    </xf>
    <xf numFmtId="3" fontId="0" fillId="0" borderId="0" xfId="0" applyNumberFormat="1" applyFont="1" applyFill="1" applyBorder="1" applyAlignment="1">
      <alignment horizontal="center"/>
    </xf>
    <xf numFmtId="0" fontId="0" fillId="0" borderId="1" xfId="0" applyFont="1" applyFill="1" applyBorder="1"/>
    <xf numFmtId="3" fontId="0" fillId="0" borderId="1" xfId="0" applyNumberFormat="1" applyFont="1" applyFill="1" applyBorder="1"/>
    <xf numFmtId="0" fontId="0" fillId="0" borderId="1" xfId="0" applyFont="1" applyFill="1" applyBorder="1" applyAlignment="1">
      <alignment horizontal="right"/>
    </xf>
    <xf numFmtId="3" fontId="5" fillId="0" borderId="0" xfId="0" applyNumberFormat="1" applyFont="1" applyFill="1" applyBorder="1" applyAlignment="1">
      <alignment horizontal="right"/>
    </xf>
    <xf numFmtId="3" fontId="5" fillId="0" borderId="0" xfId="0" applyNumberFormat="1" applyFont="1" applyFill="1" applyAlignment="1">
      <alignment horizontal="right"/>
    </xf>
    <xf numFmtId="3" fontId="0" fillId="0" borderId="0" xfId="0" applyNumberFormat="1" applyFont="1" applyFill="1" applyBorder="1" applyAlignment="1">
      <alignment horizontal="right"/>
    </xf>
    <xf numFmtId="0" fontId="0" fillId="0" borderId="0" xfId="0" applyFont="1" applyFill="1" applyAlignment="1">
      <alignment horizontal="right"/>
    </xf>
    <xf numFmtId="3" fontId="0" fillId="0" borderId="0" xfId="0" applyNumberFormat="1" applyFont="1" applyFill="1" applyAlignment="1">
      <alignment horizontal="right"/>
    </xf>
    <xf numFmtId="0" fontId="4" fillId="0" borderId="7" xfId="0" applyFont="1" applyFill="1" applyBorder="1" applyAlignment="1"/>
    <xf numFmtId="0" fontId="0" fillId="0" borderId="7" xfId="0" applyFont="1" applyFill="1" applyBorder="1" applyAlignment="1"/>
    <xf numFmtId="0" fontId="4" fillId="0" borderId="0" xfId="0" applyFont="1" applyFill="1" applyAlignme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60"/>
  <sheetViews>
    <sheetView tabSelected="1" showRuler="0" workbookViewId="0">
      <selection activeCell="K8" sqref="K8"/>
    </sheetView>
  </sheetViews>
  <sheetFormatPr baseColWidth="10" defaultRowHeight="15" x14ac:dyDescent="0"/>
  <sheetData>
    <row r="1" spans="1:32">
      <c r="A1" s="1" t="s">
        <v>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</row>
    <row r="2" spans="1:32" ht="16" thickBot="1">
      <c r="A2" s="4" t="s">
        <v>2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2" ht="16" thickBot="1">
      <c r="A3" s="6"/>
      <c r="B3" s="7" t="s">
        <v>3</v>
      </c>
      <c r="C3" s="7"/>
      <c r="D3" s="8"/>
      <c r="E3" s="7" t="s">
        <v>4</v>
      </c>
      <c r="F3" s="7"/>
      <c r="G3" s="8"/>
      <c r="H3" s="7" t="s">
        <v>5</v>
      </c>
      <c r="I3" s="7"/>
      <c r="J3" s="8"/>
      <c r="K3" s="7" t="s">
        <v>6</v>
      </c>
      <c r="L3" s="7"/>
      <c r="M3" s="8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</row>
    <row r="4" spans="1:32">
      <c r="A4" s="9"/>
      <c r="B4" s="10"/>
      <c r="C4" s="10"/>
      <c r="D4" s="10" t="s">
        <v>7</v>
      </c>
      <c r="E4" s="10"/>
      <c r="F4" s="10"/>
      <c r="G4" s="10" t="s">
        <v>7</v>
      </c>
      <c r="H4" s="10"/>
      <c r="I4" s="10"/>
      <c r="J4" s="10" t="s">
        <v>7</v>
      </c>
      <c r="K4" s="10"/>
      <c r="L4" s="10"/>
      <c r="M4" s="10" t="s">
        <v>7</v>
      </c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</row>
    <row r="5" spans="1:32">
      <c r="A5" s="9"/>
      <c r="B5" s="9"/>
      <c r="C5" s="9" t="s">
        <v>8</v>
      </c>
      <c r="D5" s="9" t="s">
        <v>9</v>
      </c>
      <c r="E5" s="9"/>
      <c r="F5" s="9" t="s">
        <v>8</v>
      </c>
      <c r="G5" s="9" t="s">
        <v>9</v>
      </c>
      <c r="H5" s="9"/>
      <c r="I5" s="9" t="s">
        <v>8</v>
      </c>
      <c r="J5" s="9" t="s">
        <v>9</v>
      </c>
      <c r="K5" s="9"/>
      <c r="L5" s="9" t="s">
        <v>8</v>
      </c>
      <c r="M5" s="9" t="s">
        <v>9</v>
      </c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</row>
    <row r="6" spans="1:32" ht="16" thickBot="1">
      <c r="A6" s="11" t="s">
        <v>10</v>
      </c>
      <c r="B6" s="11" t="s">
        <v>11</v>
      </c>
      <c r="C6" s="11" t="s">
        <v>12</v>
      </c>
      <c r="D6" s="11" t="s">
        <v>13</v>
      </c>
      <c r="E6" s="11" t="s">
        <v>11</v>
      </c>
      <c r="F6" s="11" t="s">
        <v>12</v>
      </c>
      <c r="G6" s="11" t="s">
        <v>14</v>
      </c>
      <c r="H6" s="11" t="s">
        <v>11</v>
      </c>
      <c r="I6" s="11" t="s">
        <v>12</v>
      </c>
      <c r="J6" s="11" t="s">
        <v>13</v>
      </c>
      <c r="K6" s="11" t="s">
        <v>11</v>
      </c>
      <c r="L6" s="11" t="s">
        <v>12</v>
      </c>
      <c r="M6" s="11" t="s">
        <v>13</v>
      </c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</row>
    <row r="7" spans="1:3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</row>
    <row r="8" spans="1:32">
      <c r="A8" s="3">
        <v>1980</v>
      </c>
      <c r="B8" s="12">
        <v>16468</v>
      </c>
      <c r="C8" s="12">
        <v>16333</v>
      </c>
      <c r="D8" s="3">
        <v>135</v>
      </c>
      <c r="E8" s="3">
        <v>360</v>
      </c>
      <c r="F8" s="3">
        <v>37</v>
      </c>
      <c r="G8" s="3">
        <v>323</v>
      </c>
      <c r="H8" s="3">
        <v>373</v>
      </c>
      <c r="I8" s="3">
        <v>373</v>
      </c>
      <c r="J8" s="13">
        <v>1E-3</v>
      </c>
      <c r="K8" s="12">
        <v>16455</v>
      </c>
      <c r="L8" s="12">
        <v>15997</v>
      </c>
      <c r="M8" s="3">
        <v>458</v>
      </c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</row>
    <row r="9" spans="1:32">
      <c r="A9" s="3">
        <v>1981</v>
      </c>
      <c r="B9" s="12">
        <v>17023</v>
      </c>
      <c r="C9" s="12">
        <v>16752</v>
      </c>
      <c r="D9" s="3">
        <v>271</v>
      </c>
      <c r="E9" s="3">
        <v>349</v>
      </c>
      <c r="F9" s="3">
        <v>30</v>
      </c>
      <c r="G9" s="3">
        <v>319</v>
      </c>
      <c r="H9" s="3">
        <v>686</v>
      </c>
      <c r="I9" s="3">
        <v>686</v>
      </c>
      <c r="J9" s="13">
        <v>1E-3</v>
      </c>
      <c r="K9" s="12">
        <v>16686</v>
      </c>
      <c r="L9" s="12">
        <v>16096</v>
      </c>
      <c r="M9" s="3">
        <v>590</v>
      </c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</row>
    <row r="10" spans="1:32">
      <c r="A10" s="3">
        <v>1982</v>
      </c>
      <c r="B10" s="12">
        <v>16403</v>
      </c>
      <c r="C10" s="12">
        <v>15846</v>
      </c>
      <c r="D10" s="3">
        <v>557</v>
      </c>
      <c r="E10" s="3">
        <v>268.05988700564973</v>
      </c>
      <c r="F10" s="3">
        <v>9.0598870056497187</v>
      </c>
      <c r="G10" s="3">
        <v>259</v>
      </c>
      <c r="H10" s="3">
        <v>452</v>
      </c>
      <c r="I10" s="3">
        <v>452</v>
      </c>
      <c r="J10" s="13">
        <v>1E-3</v>
      </c>
      <c r="K10" s="12">
        <v>16219.059887005649</v>
      </c>
      <c r="L10" s="12">
        <v>15403.059887005649</v>
      </c>
      <c r="M10" s="3">
        <v>816</v>
      </c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</row>
    <row r="11" spans="1:32">
      <c r="A11" s="3">
        <v>1983</v>
      </c>
      <c r="B11" s="12">
        <v>20821</v>
      </c>
      <c r="C11" s="12">
        <v>19480</v>
      </c>
      <c r="D11" s="12">
        <v>1341</v>
      </c>
      <c r="E11" s="3">
        <v>422.78079096045195</v>
      </c>
      <c r="F11" s="3">
        <v>17.780790960451977</v>
      </c>
      <c r="G11" s="3">
        <v>405</v>
      </c>
      <c r="H11" s="3">
        <v>574</v>
      </c>
      <c r="I11" s="3">
        <v>574</v>
      </c>
      <c r="J11" s="13">
        <v>1E-3</v>
      </c>
      <c r="K11" s="12">
        <v>20669.780790960453</v>
      </c>
      <c r="L11" s="12">
        <v>18923.780790960453</v>
      </c>
      <c r="M11" s="12">
        <v>1746</v>
      </c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</row>
    <row r="12" spans="1:32">
      <c r="A12" s="3">
        <v>1984</v>
      </c>
      <c r="B12" s="12">
        <v>21968</v>
      </c>
      <c r="C12" s="12">
        <v>19926</v>
      </c>
      <c r="D12" s="12">
        <v>2042</v>
      </c>
      <c r="E12" s="3">
        <v>726.56610169491523</v>
      </c>
      <c r="F12" s="3">
        <v>47.566101694915247</v>
      </c>
      <c r="G12" s="3">
        <v>679</v>
      </c>
      <c r="H12" s="3">
        <v>371</v>
      </c>
      <c r="I12" s="3">
        <v>371</v>
      </c>
      <c r="J12" s="13">
        <v>1E-3</v>
      </c>
      <c r="K12" s="12">
        <v>22323.566101694916</v>
      </c>
      <c r="L12" s="12">
        <v>19602.566101694916</v>
      </c>
      <c r="M12" s="12">
        <v>2721</v>
      </c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</row>
    <row r="13" spans="1:32">
      <c r="A13" s="3">
        <v>1985</v>
      </c>
      <c r="B13" s="12">
        <v>22838</v>
      </c>
      <c r="C13" s="12">
        <v>20169</v>
      </c>
      <c r="D13" s="12">
        <v>2669</v>
      </c>
      <c r="E13" s="3">
        <v>848.26666666666665</v>
      </c>
      <c r="F13" s="3">
        <v>54.266666666666673</v>
      </c>
      <c r="G13" s="3">
        <v>794</v>
      </c>
      <c r="H13" s="3">
        <v>320.51977401129943</v>
      </c>
      <c r="I13" s="3">
        <v>320.51977401129943</v>
      </c>
      <c r="J13" s="13">
        <v>1E-3</v>
      </c>
      <c r="K13" s="12">
        <v>23365.746892655367</v>
      </c>
      <c r="L13" s="12">
        <v>19902.746892655367</v>
      </c>
      <c r="M13" s="12">
        <v>3463</v>
      </c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</row>
    <row r="14" spans="1:32">
      <c r="A14" s="3">
        <v>1986</v>
      </c>
      <c r="B14" s="12">
        <v>25631</v>
      </c>
      <c r="C14" s="12">
        <v>22118</v>
      </c>
      <c r="D14" s="12">
        <v>3513</v>
      </c>
      <c r="E14" s="3">
        <v>723.29491525423725</v>
      </c>
      <c r="F14" s="3">
        <v>63.294915254237289</v>
      </c>
      <c r="G14" s="3">
        <v>660</v>
      </c>
      <c r="H14" s="3">
        <v>614.32316384180797</v>
      </c>
      <c r="I14" s="3">
        <v>614.32316384180797</v>
      </c>
      <c r="J14" s="13">
        <v>1E-3</v>
      </c>
      <c r="K14" s="12">
        <v>25739.971751412431</v>
      </c>
      <c r="L14" s="12">
        <v>21566.971751412431</v>
      </c>
      <c r="M14" s="12">
        <v>4173</v>
      </c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</row>
    <row r="15" spans="1:32">
      <c r="A15" s="3">
        <v>1987</v>
      </c>
      <c r="B15" s="12">
        <v>26975</v>
      </c>
      <c r="C15" s="12">
        <v>22899</v>
      </c>
      <c r="D15" s="12">
        <v>4076</v>
      </c>
      <c r="E15" s="3">
        <v>888.97853107344633</v>
      </c>
      <c r="F15" s="3">
        <v>128.97853107344633</v>
      </c>
      <c r="G15" s="3">
        <v>760</v>
      </c>
      <c r="H15" s="3">
        <v>795.50169491525423</v>
      </c>
      <c r="I15" s="3">
        <v>795.50169491525423</v>
      </c>
      <c r="J15" s="13">
        <v>1E-3</v>
      </c>
      <c r="K15" s="12">
        <v>27068.476836158192</v>
      </c>
      <c r="L15" s="12">
        <v>22232.476836158192</v>
      </c>
      <c r="M15" s="12">
        <v>4836</v>
      </c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</row>
    <row r="16" spans="1:32">
      <c r="A16" s="3">
        <v>1988</v>
      </c>
      <c r="B16" s="12">
        <v>27203</v>
      </c>
      <c r="C16" s="12">
        <v>22599</v>
      </c>
      <c r="D16" s="12">
        <v>4604</v>
      </c>
      <c r="E16" s="3">
        <v>911.00112994350286</v>
      </c>
      <c r="F16" s="3">
        <v>96.001129943502818</v>
      </c>
      <c r="G16" s="3">
        <v>815</v>
      </c>
      <c r="H16" s="12">
        <v>1004.3909604519773</v>
      </c>
      <c r="I16" s="12">
        <v>1004.3909604519773</v>
      </c>
      <c r="J16" s="13">
        <v>1E-3</v>
      </c>
      <c r="K16" s="12">
        <v>27109.610169491527</v>
      </c>
      <c r="L16" s="12">
        <v>21690.610169491527</v>
      </c>
      <c r="M16" s="12">
        <v>5419</v>
      </c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</row>
    <row r="17" spans="1:32">
      <c r="A17" s="3">
        <v>1989</v>
      </c>
      <c r="B17" s="12">
        <v>26490</v>
      </c>
      <c r="C17" s="12">
        <v>21385</v>
      </c>
      <c r="D17" s="12">
        <v>5105</v>
      </c>
      <c r="E17" s="12">
        <v>1159.6282485875706</v>
      </c>
      <c r="F17" s="3">
        <v>48.833898305084752</v>
      </c>
      <c r="G17" s="12">
        <v>1110.7943502824858</v>
      </c>
      <c r="H17" s="12">
        <v>1442.4768361581921</v>
      </c>
      <c r="I17" s="12">
        <v>1442.4768361581921</v>
      </c>
      <c r="J17" s="13">
        <v>1E-3</v>
      </c>
      <c r="K17" s="12">
        <v>26207.151412429379</v>
      </c>
      <c r="L17" s="12">
        <v>19991.357062146893</v>
      </c>
      <c r="M17" s="12">
        <v>6215.7943502824855</v>
      </c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</row>
    <row r="18" spans="1:32">
      <c r="A18" s="3">
        <v>1990</v>
      </c>
      <c r="B18" s="12">
        <v>26337</v>
      </c>
      <c r="C18" s="12">
        <v>20919</v>
      </c>
      <c r="D18" s="12">
        <v>5418</v>
      </c>
      <c r="E18" s="12">
        <v>1350.9005649717512</v>
      </c>
      <c r="F18" s="3">
        <v>38.218079096045194</v>
      </c>
      <c r="G18" s="12">
        <v>1312.6824858757061</v>
      </c>
      <c r="H18" s="12">
        <v>1613.0994350282488</v>
      </c>
      <c r="I18" s="12">
        <v>1613.0994350282488</v>
      </c>
      <c r="J18" s="13">
        <v>1E-3</v>
      </c>
      <c r="K18" s="12">
        <v>26074.801129943502</v>
      </c>
      <c r="L18" s="12">
        <v>19344.118644067796</v>
      </c>
      <c r="M18" s="12">
        <v>6730.6824858757063</v>
      </c>
      <c r="N18" s="14">
        <v>26337</v>
      </c>
      <c r="O18" s="14">
        <v>20919</v>
      </c>
      <c r="P18" s="14">
        <v>5418</v>
      </c>
      <c r="Q18" s="14">
        <v>1350.9005649717512</v>
      </c>
      <c r="R18" s="14">
        <v>38.218079096045194</v>
      </c>
      <c r="S18" s="14">
        <v>1312.6824858757061</v>
      </c>
      <c r="T18" s="14">
        <v>1613.0994350282488</v>
      </c>
      <c r="U18" s="15">
        <v>1613.0994350282488</v>
      </c>
      <c r="V18" s="16" t="s">
        <v>0</v>
      </c>
      <c r="W18" s="14">
        <v>26074.801129943502</v>
      </c>
      <c r="X18" s="15">
        <v>19344.118644067796</v>
      </c>
      <c r="Y18" s="15">
        <v>6730.6824858757063</v>
      </c>
      <c r="Z18" s="12">
        <f>SUM(N18:Y18)-SUM(B18:M18)</f>
        <v>-1.0000000038417056E-3</v>
      </c>
      <c r="AA18" s="3"/>
      <c r="AB18" s="3"/>
      <c r="AC18" s="3"/>
      <c r="AD18" s="3"/>
      <c r="AE18" s="3"/>
      <c r="AF18" s="3"/>
    </row>
    <row r="19" spans="1:32">
      <c r="A19" s="3">
        <v>1991</v>
      </c>
      <c r="B19" s="12">
        <v>24265</v>
      </c>
      <c r="C19" s="12">
        <v>18652</v>
      </c>
      <c r="D19" s="12">
        <v>5613</v>
      </c>
      <c r="E19" s="12">
        <v>1015.8214689265537</v>
      </c>
      <c r="F19" s="3">
        <v>27.925423728813559</v>
      </c>
      <c r="G19" s="3">
        <v>987.89604519774014</v>
      </c>
      <c r="H19" s="12">
        <v>1379.4485875706216</v>
      </c>
      <c r="I19" s="12">
        <v>1322.4124293785312</v>
      </c>
      <c r="J19" s="3">
        <v>57.036158192090397</v>
      </c>
      <c r="K19" s="12">
        <v>23901.372881355932</v>
      </c>
      <c r="L19" s="12">
        <v>17357.512994350283</v>
      </c>
      <c r="M19" s="12">
        <v>6543.8598870056494</v>
      </c>
      <c r="N19" s="14">
        <v>24265</v>
      </c>
      <c r="O19" s="14">
        <v>18652</v>
      </c>
      <c r="P19" s="14">
        <v>5613</v>
      </c>
      <c r="Q19" s="14">
        <v>1015.8214689265537</v>
      </c>
      <c r="R19" s="14">
        <v>27.925423728813559</v>
      </c>
      <c r="S19" s="14">
        <v>987.89604519774014</v>
      </c>
      <c r="T19" s="14">
        <v>1379.4485875706216</v>
      </c>
      <c r="U19" s="15">
        <v>1322.4124293785312</v>
      </c>
      <c r="V19" s="15">
        <v>57.036158192090397</v>
      </c>
      <c r="W19" s="14">
        <v>23901.372881355932</v>
      </c>
      <c r="X19" s="15">
        <v>17357.512994350283</v>
      </c>
      <c r="Y19" s="15">
        <v>6543.8598870056494</v>
      </c>
      <c r="Z19" s="12">
        <f t="shared" ref="Z19:Z35" si="0">SUM(N19:Y19)-SUM(B19:M19)</f>
        <v>0</v>
      </c>
      <c r="AA19" s="3"/>
      <c r="AB19" s="3"/>
      <c r="AC19" s="3"/>
      <c r="AD19" s="3"/>
      <c r="AE19" s="3"/>
      <c r="AF19" s="3"/>
    </row>
    <row r="20" spans="1:32">
      <c r="A20" s="3">
        <v>1992</v>
      </c>
      <c r="B20" s="12">
        <v>25985</v>
      </c>
      <c r="C20" s="12">
        <v>19332</v>
      </c>
      <c r="D20" s="12">
        <v>6653</v>
      </c>
      <c r="E20" s="12">
        <v>1618.8305084745764</v>
      </c>
      <c r="F20" s="3">
        <v>46.644067796610173</v>
      </c>
      <c r="G20" s="12">
        <v>1572.1864406779662</v>
      </c>
      <c r="H20" s="12">
        <v>1491.0813559322035</v>
      </c>
      <c r="I20" s="12">
        <v>1442.1197740112996</v>
      </c>
      <c r="J20" s="3">
        <v>48.961581920903953</v>
      </c>
      <c r="K20" s="12">
        <v>26112.749152542372</v>
      </c>
      <c r="L20" s="12">
        <v>17936.524293785311</v>
      </c>
      <c r="M20" s="12">
        <v>8176.2248587570621</v>
      </c>
      <c r="N20" s="14">
        <v>25985</v>
      </c>
      <c r="O20" s="14">
        <v>19332</v>
      </c>
      <c r="P20" s="14">
        <v>6653</v>
      </c>
      <c r="Q20" s="14">
        <v>1618.8305084745764</v>
      </c>
      <c r="R20" s="14">
        <v>46.644067796610173</v>
      </c>
      <c r="S20" s="14">
        <v>1572.1864406779662</v>
      </c>
      <c r="T20" s="14">
        <v>1491.0813559322035</v>
      </c>
      <c r="U20" s="15">
        <v>1442.1197740112996</v>
      </c>
      <c r="V20" s="15">
        <v>48.961581920903953</v>
      </c>
      <c r="W20" s="14">
        <v>26112.749152542372</v>
      </c>
      <c r="X20" s="15">
        <v>17936.524293785311</v>
      </c>
      <c r="Y20" s="15">
        <v>8176.2248587570621</v>
      </c>
      <c r="Z20" s="12">
        <f t="shared" si="0"/>
        <v>0</v>
      </c>
      <c r="AA20" s="3"/>
      <c r="AB20" s="3"/>
      <c r="AC20" s="3"/>
      <c r="AD20" s="3"/>
      <c r="AE20" s="3"/>
      <c r="AF20" s="3"/>
    </row>
    <row r="21" spans="1:32">
      <c r="A21" s="3">
        <v>1993</v>
      </c>
      <c r="B21" s="12">
        <v>26317</v>
      </c>
      <c r="C21" s="12">
        <v>19315</v>
      </c>
      <c r="D21" s="12">
        <v>7002</v>
      </c>
      <c r="E21" s="12">
        <v>2203.4124293785312</v>
      </c>
      <c r="F21" s="3">
        <v>40.707344632768368</v>
      </c>
      <c r="G21" s="12">
        <v>2162.7050847457626</v>
      </c>
      <c r="H21" s="12">
        <v>1469.5491525423729</v>
      </c>
      <c r="I21" s="12">
        <v>1409.464406779661</v>
      </c>
      <c r="J21" s="3">
        <v>60.084745762711862</v>
      </c>
      <c r="K21" s="12">
        <v>27050.863276836157</v>
      </c>
      <c r="L21" s="12">
        <v>17946.242937853105</v>
      </c>
      <c r="M21" s="12">
        <v>9104.6203389830516</v>
      </c>
      <c r="N21" s="14">
        <v>26317</v>
      </c>
      <c r="O21" s="14">
        <v>19315</v>
      </c>
      <c r="P21" s="14">
        <v>7002</v>
      </c>
      <c r="Q21" s="14">
        <v>2203.4124293785312</v>
      </c>
      <c r="R21" s="14">
        <v>40.707344632768368</v>
      </c>
      <c r="S21" s="14">
        <v>2162.7050847457626</v>
      </c>
      <c r="T21" s="14">
        <v>1469.5491525423729</v>
      </c>
      <c r="U21" s="15">
        <v>1409.464406779661</v>
      </c>
      <c r="V21" s="15">
        <v>60.084745762711862</v>
      </c>
      <c r="W21" s="14">
        <v>27050.863276836157</v>
      </c>
      <c r="X21" s="15">
        <v>17946.242937853105</v>
      </c>
      <c r="Y21" s="15">
        <v>9104.6203389830516</v>
      </c>
      <c r="Z21" s="12">
        <f t="shared" si="0"/>
        <v>0</v>
      </c>
      <c r="AA21" s="3"/>
      <c r="AB21" s="3"/>
      <c r="AC21" s="3"/>
      <c r="AD21" s="3"/>
      <c r="AE21" s="3"/>
      <c r="AF21" s="3"/>
    </row>
    <row r="22" spans="1:32">
      <c r="A22" s="3">
        <v>1994</v>
      </c>
      <c r="B22" s="12">
        <v>27124</v>
      </c>
      <c r="C22" s="12">
        <v>19638</v>
      </c>
      <c r="D22" s="12">
        <v>7486</v>
      </c>
      <c r="E22" s="12">
        <v>2634.5039548022601</v>
      </c>
      <c r="F22" s="3">
        <v>47</v>
      </c>
      <c r="G22" s="12">
        <v>2587.5039548022601</v>
      </c>
      <c r="H22" s="12">
        <v>1289.3107344632767</v>
      </c>
      <c r="I22" s="12">
        <v>1211</v>
      </c>
      <c r="J22" s="3">
        <v>78.31073446327683</v>
      </c>
      <c r="K22" s="12">
        <v>28469.193220338981</v>
      </c>
      <c r="L22" s="12">
        <v>18474</v>
      </c>
      <c r="M22" s="12">
        <v>9995.1932203389824</v>
      </c>
      <c r="N22" s="14">
        <v>27124</v>
      </c>
      <c r="O22" s="14">
        <v>19638</v>
      </c>
      <c r="P22" s="14">
        <v>7486</v>
      </c>
      <c r="Q22" s="14">
        <v>2634.5039548022601</v>
      </c>
      <c r="R22" s="14">
        <v>47</v>
      </c>
      <c r="S22" s="17">
        <v>2587.5039548022601</v>
      </c>
      <c r="T22" s="14">
        <v>1289.3107344632767</v>
      </c>
      <c r="U22" s="15">
        <v>1211</v>
      </c>
      <c r="V22" s="18">
        <v>78.31073446327683</v>
      </c>
      <c r="W22" s="14">
        <v>28469.193220338981</v>
      </c>
      <c r="X22" s="15">
        <v>18474</v>
      </c>
      <c r="Y22" s="15">
        <v>9995.1932203389824</v>
      </c>
      <c r="Z22" s="12">
        <f t="shared" si="0"/>
        <v>0</v>
      </c>
      <c r="AA22" s="3"/>
      <c r="AB22" s="3"/>
      <c r="AC22" s="3"/>
      <c r="AD22" s="3"/>
      <c r="AE22" s="3"/>
      <c r="AF22" s="3"/>
    </row>
    <row r="23" spans="1:32">
      <c r="A23" s="3">
        <v>1995</v>
      </c>
      <c r="B23" s="12">
        <v>27270</v>
      </c>
      <c r="C23" s="12">
        <v>19367</v>
      </c>
      <c r="D23" s="12">
        <v>7903</v>
      </c>
      <c r="E23" s="12">
        <v>3273.8810734463277</v>
      </c>
      <c r="F23" s="3">
        <v>59.531073446327682</v>
      </c>
      <c r="G23" s="12">
        <v>3214.35</v>
      </c>
      <c r="H23" s="12">
        <v>1348.1118531073446</v>
      </c>
      <c r="I23" s="12">
        <v>1266.5378531073445</v>
      </c>
      <c r="J23" s="3">
        <v>81.573999999999998</v>
      </c>
      <c r="K23" s="12">
        <v>29195.769220338982</v>
      </c>
      <c r="L23" s="12">
        <v>18159.993220338984</v>
      </c>
      <c r="M23" s="12">
        <v>11035.776</v>
      </c>
      <c r="N23" s="14">
        <v>27270</v>
      </c>
      <c r="O23" s="14">
        <v>19367</v>
      </c>
      <c r="P23" s="14">
        <v>7903</v>
      </c>
      <c r="Q23" s="14">
        <v>3273.8810734463277</v>
      </c>
      <c r="R23" s="14">
        <v>59.531073446327682</v>
      </c>
      <c r="S23" s="17">
        <v>3214.35</v>
      </c>
      <c r="T23" s="14">
        <v>1348.1118531073446</v>
      </c>
      <c r="U23" s="15">
        <v>1266.5378531073445</v>
      </c>
      <c r="V23" s="18">
        <v>81.573999999999998</v>
      </c>
      <c r="W23" s="14">
        <v>29195.769220338982</v>
      </c>
      <c r="X23" s="15">
        <v>18159.993220338984</v>
      </c>
      <c r="Y23" s="15">
        <v>11035.776</v>
      </c>
      <c r="Z23" s="12">
        <f t="shared" si="0"/>
        <v>0</v>
      </c>
      <c r="AA23" s="3"/>
      <c r="AB23" s="3"/>
      <c r="AC23" s="3"/>
      <c r="AD23" s="3"/>
      <c r="AE23" s="3"/>
      <c r="AF23" s="3"/>
    </row>
    <row r="24" spans="1:32">
      <c r="A24" s="3">
        <v>1996</v>
      </c>
      <c r="B24" s="12">
        <v>28495</v>
      </c>
      <c r="C24" s="12">
        <v>19181</v>
      </c>
      <c r="D24" s="12">
        <v>9314</v>
      </c>
      <c r="E24" s="12">
        <v>4499.6433615819215</v>
      </c>
      <c r="F24" s="3">
        <v>85.168361581920905</v>
      </c>
      <c r="G24" s="12">
        <v>4414.4750000000004</v>
      </c>
      <c r="H24" s="12">
        <v>1404.9037288135594</v>
      </c>
      <c r="I24" s="12">
        <v>1248.2237288135593</v>
      </c>
      <c r="J24" s="3">
        <v>156.68</v>
      </c>
      <c r="K24" s="12">
        <v>31589.73963276836</v>
      </c>
      <c r="L24" s="12">
        <v>18017.944632768362</v>
      </c>
      <c r="M24" s="12">
        <v>13571.795</v>
      </c>
      <c r="N24" s="14">
        <v>28495</v>
      </c>
      <c r="O24" s="14">
        <v>19181</v>
      </c>
      <c r="P24" s="14">
        <v>9314</v>
      </c>
      <c r="Q24" s="14">
        <v>4499.6433615819215</v>
      </c>
      <c r="R24" s="14">
        <v>85.168361581920905</v>
      </c>
      <c r="S24" s="17">
        <v>4414.4750000000004</v>
      </c>
      <c r="T24" s="14">
        <v>1404.9037288135594</v>
      </c>
      <c r="U24" s="15">
        <v>1248.2237288135593</v>
      </c>
      <c r="V24" s="18">
        <v>156.68</v>
      </c>
      <c r="W24" s="14">
        <v>31589.73963276836</v>
      </c>
      <c r="X24" s="15">
        <v>18017.944632768362</v>
      </c>
      <c r="Y24" s="15">
        <v>13571.795</v>
      </c>
      <c r="Z24" s="12">
        <f t="shared" si="0"/>
        <v>0</v>
      </c>
      <c r="AA24" s="3"/>
      <c r="AB24" s="3"/>
      <c r="AC24" s="3"/>
      <c r="AD24" s="3"/>
      <c r="AE24" s="3"/>
      <c r="AF24" s="3"/>
    </row>
    <row r="25" spans="1:32">
      <c r="A25" s="3">
        <v>1997</v>
      </c>
      <c r="B25" s="12">
        <v>28497</v>
      </c>
      <c r="C25" s="12">
        <v>17963</v>
      </c>
      <c r="D25" s="12">
        <v>10534</v>
      </c>
      <c r="E25" s="12">
        <v>5376.1378531073451</v>
      </c>
      <c r="F25" s="3">
        <v>103.77627118644067</v>
      </c>
      <c r="G25" s="12">
        <v>5272.3615819209044</v>
      </c>
      <c r="H25" s="12">
        <v>1715.4022598870054</v>
      </c>
      <c r="I25" s="12">
        <v>1548.1841807909602</v>
      </c>
      <c r="J25" s="3">
        <v>167.21807909604519</v>
      </c>
      <c r="K25" s="12">
        <v>32157.735593220343</v>
      </c>
      <c r="L25" s="12">
        <v>16518.592090395483</v>
      </c>
      <c r="M25" s="12">
        <v>15639.14350282486</v>
      </c>
      <c r="N25" s="14">
        <v>28497</v>
      </c>
      <c r="O25" s="14">
        <v>17963</v>
      </c>
      <c r="P25" s="14">
        <v>10534</v>
      </c>
      <c r="Q25" s="14">
        <v>5376.1378531073451</v>
      </c>
      <c r="R25" s="14">
        <v>103.77627118644067</v>
      </c>
      <c r="S25" s="17">
        <v>5272.3615819209044</v>
      </c>
      <c r="T25" s="14">
        <v>1715.4022598870054</v>
      </c>
      <c r="U25" s="15">
        <v>1548.1841807909602</v>
      </c>
      <c r="V25" s="18">
        <v>167.21807909604519</v>
      </c>
      <c r="W25" s="14">
        <v>32157.735593220343</v>
      </c>
      <c r="X25" s="15">
        <v>16518.592090395483</v>
      </c>
      <c r="Y25" s="15">
        <v>15639.14350282486</v>
      </c>
      <c r="Z25" s="12">
        <f t="shared" si="0"/>
        <v>0</v>
      </c>
      <c r="AA25" s="3"/>
      <c r="AB25" s="3"/>
      <c r="AC25" s="3"/>
      <c r="AD25" s="3"/>
      <c r="AE25" s="3"/>
      <c r="AF25" s="3"/>
    </row>
    <row r="26" spans="1:32">
      <c r="A26" s="3">
        <v>1998</v>
      </c>
      <c r="B26" s="12">
        <v>29003</v>
      </c>
      <c r="C26" s="12">
        <v>17776</v>
      </c>
      <c r="D26" s="12">
        <v>11227</v>
      </c>
      <c r="E26" s="12">
        <v>6670.9966599074105</v>
      </c>
      <c r="F26" s="3">
        <v>179.0406779661017</v>
      </c>
      <c r="G26" s="12">
        <v>6491.9559819413089</v>
      </c>
      <c r="H26" s="3">
        <v>864.12301717871219</v>
      </c>
      <c r="I26" s="3">
        <v>763.99322033898306</v>
      </c>
      <c r="J26" s="3">
        <v>100.12979683972912</v>
      </c>
      <c r="K26" s="12">
        <v>34809.873642728693</v>
      </c>
      <c r="L26" s="12">
        <v>17191.047457627119</v>
      </c>
      <c r="M26" s="12">
        <v>17618.826185101578</v>
      </c>
      <c r="N26" s="17">
        <v>29003</v>
      </c>
      <c r="O26" s="14">
        <v>17776</v>
      </c>
      <c r="P26" s="14">
        <v>11227</v>
      </c>
      <c r="Q26" s="17">
        <v>6670.9966599074105</v>
      </c>
      <c r="R26" s="14">
        <v>179.0406779661017</v>
      </c>
      <c r="S26" s="17">
        <v>6491.9559819413089</v>
      </c>
      <c r="T26" s="17">
        <v>864.12301717871219</v>
      </c>
      <c r="U26" s="15">
        <v>763.99322033898306</v>
      </c>
      <c r="V26" s="18">
        <v>100.12979683972912</v>
      </c>
      <c r="W26" s="17">
        <v>34809.873642728693</v>
      </c>
      <c r="X26" s="15">
        <v>17191.047457627119</v>
      </c>
      <c r="Y26" s="18">
        <v>17618.826185101578</v>
      </c>
      <c r="Z26" s="12">
        <f t="shared" si="0"/>
        <v>0</v>
      </c>
      <c r="AA26" s="3"/>
      <c r="AB26" s="3"/>
      <c r="AC26" s="3"/>
      <c r="AD26" s="3"/>
      <c r="AE26" s="3"/>
      <c r="AF26" s="3"/>
    </row>
    <row r="27" spans="1:32" ht="16" thickBot="1">
      <c r="A27" s="19" t="s">
        <v>15</v>
      </c>
      <c r="B27" s="20">
        <v>29428</v>
      </c>
      <c r="C27" s="20">
        <v>17816</v>
      </c>
      <c r="D27" s="20">
        <v>11612</v>
      </c>
      <c r="E27" s="20">
        <v>7659.0191873589165</v>
      </c>
      <c r="F27" s="19">
        <v>309</v>
      </c>
      <c r="G27" s="20">
        <v>7350.0191873589165</v>
      </c>
      <c r="H27" s="19">
        <v>960.45936794582394</v>
      </c>
      <c r="I27" s="19">
        <v>781</v>
      </c>
      <c r="J27" s="19">
        <v>179.45936794582391</v>
      </c>
      <c r="K27" s="20">
        <v>36126.559819413094</v>
      </c>
      <c r="L27" s="20">
        <v>17344</v>
      </c>
      <c r="M27" s="20">
        <v>18782.559819413094</v>
      </c>
      <c r="N27" s="17">
        <v>29428</v>
      </c>
      <c r="O27" s="14">
        <v>17816</v>
      </c>
      <c r="P27" s="17">
        <v>11612</v>
      </c>
      <c r="Q27" s="17">
        <v>7659.0191873589165</v>
      </c>
      <c r="R27" s="14">
        <v>309</v>
      </c>
      <c r="S27" s="17">
        <v>7350.0191873589165</v>
      </c>
      <c r="T27" s="17">
        <v>960.45936794582394</v>
      </c>
      <c r="U27" s="15">
        <v>781</v>
      </c>
      <c r="V27" s="18">
        <v>179.45936794582391</v>
      </c>
      <c r="W27" s="17">
        <v>36126.559819413094</v>
      </c>
      <c r="X27" s="15">
        <v>17344</v>
      </c>
      <c r="Y27" s="18">
        <v>18782.559819413094</v>
      </c>
      <c r="Z27" s="12">
        <f t="shared" si="0"/>
        <v>0</v>
      </c>
      <c r="AA27" s="3"/>
      <c r="AB27" s="3"/>
      <c r="AC27" s="3"/>
      <c r="AD27" s="3"/>
      <c r="AE27" s="3"/>
      <c r="AF27" s="3"/>
    </row>
    <row r="28" spans="1:32">
      <c r="A28" s="3">
        <v>2000</v>
      </c>
      <c r="B28" s="3">
        <v>29381</v>
      </c>
      <c r="C28" s="3">
        <v>17475</v>
      </c>
      <c r="D28" s="3">
        <v>11906</v>
      </c>
      <c r="E28" s="3">
        <v>8030.4830699774266</v>
      </c>
      <c r="F28" s="3">
        <v>408</v>
      </c>
      <c r="G28" s="3">
        <v>7622.4830699774266</v>
      </c>
      <c r="H28" s="3">
        <v>913.89390519187361</v>
      </c>
      <c r="I28" s="3">
        <v>735</v>
      </c>
      <c r="J28" s="3">
        <v>178.89390519187359</v>
      </c>
      <c r="K28" s="3">
        <v>36497.589164785546</v>
      </c>
      <c r="L28" s="3">
        <v>17148</v>
      </c>
      <c r="M28" s="3">
        <v>19349.58916478555</v>
      </c>
      <c r="N28" s="17">
        <v>29381</v>
      </c>
      <c r="O28" s="17">
        <v>17475</v>
      </c>
      <c r="P28" s="17">
        <v>11906</v>
      </c>
      <c r="Q28" s="17">
        <v>8030.4830699774266</v>
      </c>
      <c r="R28" s="17">
        <v>408</v>
      </c>
      <c r="S28" s="17">
        <v>7622.4830699774266</v>
      </c>
      <c r="T28" s="17">
        <v>913.89390519187361</v>
      </c>
      <c r="U28" s="18">
        <v>735</v>
      </c>
      <c r="V28" s="18">
        <v>178.89390519187359</v>
      </c>
      <c r="W28" s="17">
        <v>36497.589164785546</v>
      </c>
      <c r="X28" s="18">
        <v>17148</v>
      </c>
      <c r="Y28" s="18">
        <v>19349.58916478555</v>
      </c>
      <c r="Z28" s="12">
        <f t="shared" si="0"/>
        <v>0</v>
      </c>
      <c r="AA28" s="3"/>
      <c r="AB28" s="3"/>
      <c r="AC28" s="3"/>
      <c r="AD28" s="3"/>
      <c r="AE28" s="3"/>
      <c r="AF28" s="3"/>
    </row>
    <row r="29" spans="1:32" ht="16" thickBot="1">
      <c r="A29" s="19">
        <v>2001</v>
      </c>
      <c r="B29" s="3">
        <v>27653</v>
      </c>
      <c r="C29" s="3">
        <v>15121</v>
      </c>
      <c r="D29" s="3">
        <v>12532</v>
      </c>
      <c r="E29" s="3">
        <v>8754.9311512415352</v>
      </c>
      <c r="F29" s="3">
        <v>665</v>
      </c>
      <c r="G29" s="3">
        <v>8089.9311512415352</v>
      </c>
      <c r="H29" s="3">
        <v>680.74717832957117</v>
      </c>
      <c r="I29" s="3">
        <v>514</v>
      </c>
      <c r="J29" s="3">
        <v>166.74717832957111</v>
      </c>
      <c r="K29" s="3">
        <v>35727.183972911967</v>
      </c>
      <c r="L29" s="3">
        <v>15272</v>
      </c>
      <c r="M29" s="3">
        <v>20455.183972911967</v>
      </c>
      <c r="N29" s="17">
        <v>27653</v>
      </c>
      <c r="O29" s="17">
        <v>15121</v>
      </c>
      <c r="P29" s="17">
        <v>12532</v>
      </c>
      <c r="Q29" s="17">
        <v>8754.9311512415352</v>
      </c>
      <c r="R29" s="17">
        <v>665</v>
      </c>
      <c r="S29" s="17">
        <v>8089.9311512415352</v>
      </c>
      <c r="T29" s="17">
        <v>680.74717832957117</v>
      </c>
      <c r="U29" s="18">
        <v>514</v>
      </c>
      <c r="V29" s="18">
        <v>166.74717832957111</v>
      </c>
      <c r="W29" s="17">
        <v>35727.183972911967</v>
      </c>
      <c r="X29" s="18">
        <v>15272</v>
      </c>
      <c r="Y29" s="18">
        <v>20455.183972911967</v>
      </c>
      <c r="Z29" s="12">
        <f t="shared" si="0"/>
        <v>0</v>
      </c>
      <c r="AA29" s="3"/>
      <c r="AB29" s="3"/>
      <c r="AC29" s="3"/>
      <c r="AD29" s="3"/>
      <c r="AE29" s="3"/>
      <c r="AF29" s="3"/>
    </row>
    <row r="30" spans="1:32" ht="16" thickBot="1">
      <c r="A30" s="21">
        <v>2002</v>
      </c>
      <c r="B30" s="22">
        <v>28626</v>
      </c>
      <c r="C30" s="22">
        <v>15200</v>
      </c>
      <c r="D30" s="23">
        <v>13426</v>
      </c>
      <c r="E30" s="22">
        <v>9368.2584650112858</v>
      </c>
      <c r="F30" s="22">
        <v>907</v>
      </c>
      <c r="G30" s="23">
        <v>8461.2584650112858</v>
      </c>
      <c r="H30" s="22">
        <v>634.43453724604967</v>
      </c>
      <c r="I30" s="24">
        <v>439</v>
      </c>
      <c r="J30" s="23">
        <v>195.43453724604967</v>
      </c>
      <c r="K30" s="22">
        <v>37359.823927765232</v>
      </c>
      <c r="L30" s="24">
        <v>15668</v>
      </c>
      <c r="M30" s="24">
        <v>21691.823927765236</v>
      </c>
      <c r="N30" s="17">
        <v>28626</v>
      </c>
      <c r="O30" s="17">
        <v>15200</v>
      </c>
      <c r="P30" s="17">
        <v>13426</v>
      </c>
      <c r="Q30" s="17">
        <v>9368.2584650112858</v>
      </c>
      <c r="R30" s="17">
        <v>907</v>
      </c>
      <c r="S30" s="17">
        <v>8461.2584650112858</v>
      </c>
      <c r="T30" s="17">
        <v>634.43453724604967</v>
      </c>
      <c r="U30" s="18">
        <v>439</v>
      </c>
      <c r="V30" s="18">
        <v>195.43453724604967</v>
      </c>
      <c r="W30" s="17">
        <v>37359.823927765232</v>
      </c>
      <c r="X30" s="18">
        <v>15668</v>
      </c>
      <c r="Y30" s="18">
        <v>21691.823927765236</v>
      </c>
      <c r="Z30" s="12">
        <f t="shared" si="0"/>
        <v>0</v>
      </c>
      <c r="AA30" s="25"/>
      <c r="AB30" s="25"/>
      <c r="AC30" s="25"/>
      <c r="AD30" s="25"/>
      <c r="AE30" s="25"/>
      <c r="AF30" s="25"/>
    </row>
    <row r="31" spans="1:32">
      <c r="A31" s="25">
        <v>2003</v>
      </c>
      <c r="B31" s="22">
        <v>28321</v>
      </c>
      <c r="C31" s="22">
        <v>14706</v>
      </c>
      <c r="D31" s="23">
        <v>13615</v>
      </c>
      <c r="E31" s="22">
        <v>10386.225733634312</v>
      </c>
      <c r="F31" s="22">
        <v>1306</v>
      </c>
      <c r="G31" s="23">
        <v>9080.2257336343118</v>
      </c>
      <c r="H31" s="22">
        <v>567.43115124153496</v>
      </c>
      <c r="I31" s="24">
        <v>410</v>
      </c>
      <c r="J31" s="23">
        <v>157.43115124153499</v>
      </c>
      <c r="K31" s="22">
        <v>38139.794582392773</v>
      </c>
      <c r="L31" s="24">
        <v>15602</v>
      </c>
      <c r="M31" s="24">
        <v>22537.794582392777</v>
      </c>
      <c r="N31" s="17">
        <v>28321</v>
      </c>
      <c r="O31" s="17">
        <v>14706</v>
      </c>
      <c r="P31" s="17">
        <v>13615</v>
      </c>
      <c r="Q31" s="17">
        <v>10386.225733634312</v>
      </c>
      <c r="R31" s="17">
        <v>1306</v>
      </c>
      <c r="S31" s="17">
        <v>9080.2257336343118</v>
      </c>
      <c r="T31" s="17">
        <v>567.43115124153496</v>
      </c>
      <c r="U31" s="18">
        <v>410</v>
      </c>
      <c r="V31" s="18">
        <v>157.43115124153499</v>
      </c>
      <c r="W31" s="17">
        <v>38139.794582392773</v>
      </c>
      <c r="X31" s="18">
        <v>15602</v>
      </c>
      <c r="Y31" s="18">
        <v>22537.794582392777</v>
      </c>
      <c r="Z31" s="12">
        <f t="shared" si="0"/>
        <v>0</v>
      </c>
      <c r="AA31" s="25"/>
      <c r="AB31" s="25"/>
      <c r="AC31" s="25"/>
      <c r="AD31" s="25"/>
      <c r="AE31" s="25"/>
      <c r="AF31" s="25"/>
    </row>
    <row r="32" spans="1:32">
      <c r="A32" s="25">
        <v>2004</v>
      </c>
      <c r="B32" s="17">
        <v>28936</v>
      </c>
      <c r="C32" s="17">
        <v>14665</v>
      </c>
      <c r="D32" s="17">
        <v>14271</v>
      </c>
      <c r="E32" s="17">
        <v>11964.627539503386</v>
      </c>
      <c r="F32" s="17">
        <v>2118</v>
      </c>
      <c r="G32" s="17">
        <v>9846.6275395033863</v>
      </c>
      <c r="H32" s="17">
        <v>663.40067720090292</v>
      </c>
      <c r="I32" s="18">
        <v>470</v>
      </c>
      <c r="J32" s="18">
        <v>193.40067720090295</v>
      </c>
      <c r="K32" s="17">
        <v>40237.226862302487</v>
      </c>
      <c r="L32" s="18">
        <v>16313</v>
      </c>
      <c r="M32" s="18">
        <v>23924.226862302487</v>
      </c>
      <c r="N32" s="17">
        <v>28936</v>
      </c>
      <c r="O32" s="17">
        <v>14665</v>
      </c>
      <c r="P32" s="17">
        <v>14271</v>
      </c>
      <c r="Q32" s="17">
        <v>11964.627539503386</v>
      </c>
      <c r="R32" s="17">
        <v>2118</v>
      </c>
      <c r="S32" s="17">
        <v>9846.6275395033863</v>
      </c>
      <c r="T32" s="17">
        <v>663.40067720090292</v>
      </c>
      <c r="U32" s="18">
        <v>470</v>
      </c>
      <c r="V32" s="18">
        <v>193.40067720090295</v>
      </c>
      <c r="W32" s="17">
        <v>40237.226862302487</v>
      </c>
      <c r="X32" s="18">
        <v>16313</v>
      </c>
      <c r="Y32" s="18">
        <v>23924.226862302487</v>
      </c>
      <c r="Z32" s="12">
        <f t="shared" si="0"/>
        <v>0</v>
      </c>
      <c r="AA32" s="26"/>
      <c r="AB32" s="26"/>
      <c r="AC32" s="26"/>
      <c r="AD32" s="26"/>
      <c r="AE32" s="26"/>
      <c r="AF32" s="26"/>
    </row>
    <row r="33" spans="1:32">
      <c r="A33" s="25">
        <v>2005</v>
      </c>
      <c r="B33" s="17">
        <v>29315</v>
      </c>
      <c r="C33" s="17">
        <v>14330</v>
      </c>
      <c r="D33" s="17">
        <v>14985</v>
      </c>
      <c r="E33" s="17">
        <v>12965.018058690745</v>
      </c>
      <c r="F33" s="17">
        <v>2421</v>
      </c>
      <c r="G33" s="17">
        <v>10544.018058690745</v>
      </c>
      <c r="H33" s="17">
        <v>580.30022573363431</v>
      </c>
      <c r="I33" s="18">
        <v>411</v>
      </c>
      <c r="J33" s="18">
        <v>169.30022573363431</v>
      </c>
      <c r="K33" s="17">
        <v>41699.717832957111</v>
      </c>
      <c r="L33" s="18">
        <v>16340</v>
      </c>
      <c r="M33" s="18">
        <v>25359.717832957111</v>
      </c>
      <c r="N33" s="17">
        <v>29315</v>
      </c>
      <c r="O33" s="17">
        <v>14330</v>
      </c>
      <c r="P33" s="17">
        <v>14985</v>
      </c>
      <c r="Q33" s="17">
        <v>12965.018058690745</v>
      </c>
      <c r="R33" s="17">
        <v>2421</v>
      </c>
      <c r="S33" s="17">
        <v>10544.018058690745</v>
      </c>
      <c r="T33" s="17">
        <v>580.30022573363431</v>
      </c>
      <c r="U33" s="18">
        <v>411</v>
      </c>
      <c r="V33" s="18">
        <v>169.30022573363431</v>
      </c>
      <c r="W33" s="17">
        <v>41699.717832957111</v>
      </c>
      <c r="X33" s="18">
        <v>16340</v>
      </c>
      <c r="Y33" s="18">
        <v>25359.717832957111</v>
      </c>
      <c r="Z33" s="12">
        <f t="shared" si="0"/>
        <v>0</v>
      </c>
      <c r="AA33" s="26"/>
      <c r="AB33" s="26"/>
      <c r="AC33" s="26"/>
      <c r="AD33" s="26"/>
      <c r="AE33" s="26"/>
      <c r="AF33" s="26"/>
    </row>
    <row r="34" spans="1:32">
      <c r="A34" s="26">
        <v>2006</v>
      </c>
      <c r="B34" s="17">
        <v>28388</v>
      </c>
      <c r="C34" s="18">
        <v>13428</v>
      </c>
      <c r="D34" s="18">
        <v>14960</v>
      </c>
      <c r="E34" s="17">
        <v>11976.089164785553</v>
      </c>
      <c r="F34" s="18">
        <v>1848</v>
      </c>
      <c r="G34" s="18">
        <v>10128.089164785553</v>
      </c>
      <c r="H34" s="17">
        <v>602.77765237020321</v>
      </c>
      <c r="I34" s="18">
        <v>424</v>
      </c>
      <c r="J34" s="18">
        <v>178.77765237020316</v>
      </c>
      <c r="K34" s="17">
        <v>39760.081264108347</v>
      </c>
      <c r="L34" s="18">
        <v>14852</v>
      </c>
      <c r="M34" s="18">
        <v>24908.08126410835</v>
      </c>
      <c r="N34" s="17">
        <v>28388</v>
      </c>
      <c r="O34" s="17">
        <v>13428</v>
      </c>
      <c r="P34" s="17">
        <v>14960</v>
      </c>
      <c r="Q34" s="17">
        <v>11974.410835214447</v>
      </c>
      <c r="R34" s="17">
        <v>1848</v>
      </c>
      <c r="S34" s="17">
        <v>10126.410835214447</v>
      </c>
      <c r="T34" s="17">
        <v>602.32957110609482</v>
      </c>
      <c r="U34" s="18">
        <v>424</v>
      </c>
      <c r="V34" s="18">
        <v>178.32957110609482</v>
      </c>
      <c r="W34" s="17">
        <v>39760.081264108347</v>
      </c>
      <c r="X34" s="18">
        <v>14852</v>
      </c>
      <c r="Y34" s="18">
        <v>24908.08126410835</v>
      </c>
      <c r="Z34" s="12">
        <f t="shared" si="0"/>
        <v>-4.2528216703794897</v>
      </c>
      <c r="AA34" s="26"/>
      <c r="AB34" s="26"/>
      <c r="AC34" s="26"/>
      <c r="AD34" s="26"/>
      <c r="AE34" s="26"/>
      <c r="AF34" s="26"/>
    </row>
    <row r="35" spans="1:32" ht="16" thickBot="1">
      <c r="A35" s="19">
        <v>2007</v>
      </c>
      <c r="B35" s="17">
        <v>27006</v>
      </c>
      <c r="C35" s="18">
        <v>12243</v>
      </c>
      <c r="D35" s="18">
        <v>14763</v>
      </c>
      <c r="E35" s="17">
        <v>7858.0981941309255</v>
      </c>
      <c r="F35" s="18">
        <v>1087</v>
      </c>
      <c r="G35" s="18">
        <v>6771.0981941309255</v>
      </c>
      <c r="H35" s="17">
        <v>817.15688487584657</v>
      </c>
      <c r="I35" s="18">
        <v>553</v>
      </c>
      <c r="J35" s="18">
        <v>264.15688487584652</v>
      </c>
      <c r="K35" s="17">
        <v>34211</v>
      </c>
      <c r="L35" s="18">
        <v>12791</v>
      </c>
      <c r="M35" s="18">
        <v>21420</v>
      </c>
      <c r="N35" s="17">
        <v>27006</v>
      </c>
      <c r="O35" s="17">
        <v>12243</v>
      </c>
      <c r="P35" s="17">
        <v>14763</v>
      </c>
      <c r="Q35" s="17">
        <v>8009</v>
      </c>
      <c r="R35" s="17">
        <v>1101</v>
      </c>
      <c r="S35" s="17">
        <v>6908</v>
      </c>
      <c r="T35" s="17">
        <v>804</v>
      </c>
      <c r="U35" s="18">
        <v>553</v>
      </c>
      <c r="V35" s="18">
        <v>251</v>
      </c>
      <c r="W35" s="17">
        <v>34211</v>
      </c>
      <c r="X35" s="18">
        <v>12791</v>
      </c>
      <c r="Y35" s="18">
        <v>21420</v>
      </c>
      <c r="Z35" s="12">
        <f t="shared" si="0"/>
        <v>275.48984198644757</v>
      </c>
      <c r="AA35" s="3"/>
      <c r="AB35" s="3"/>
      <c r="AC35" s="3"/>
      <c r="AD35" s="3"/>
      <c r="AE35" s="3"/>
      <c r="AF35" s="3"/>
    </row>
    <row r="36" spans="1:32">
      <c r="A36" s="3">
        <v>2008</v>
      </c>
      <c r="B36" s="17">
        <v>23240</v>
      </c>
      <c r="C36" s="14">
        <v>10237</v>
      </c>
      <c r="D36" s="14">
        <v>13003</v>
      </c>
      <c r="E36" s="17">
        <v>4360.0609480812636</v>
      </c>
      <c r="F36" s="14">
        <v>759</v>
      </c>
      <c r="G36" s="17">
        <v>3601.0609480812641</v>
      </c>
      <c r="H36" s="17">
        <v>1070.951467268623</v>
      </c>
      <c r="I36" s="15">
        <v>621</v>
      </c>
      <c r="J36" s="18">
        <v>449.95146726862305</v>
      </c>
      <c r="K36" s="12">
        <f>B36+E36-H36</f>
        <v>26529.10948081264</v>
      </c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</row>
    <row r="37" spans="1:32" ht="16" thickBot="1">
      <c r="A37" s="19">
        <v>2009</v>
      </c>
      <c r="B37" s="17">
        <v>18206</v>
      </c>
      <c r="C37" s="14">
        <v>8608</v>
      </c>
      <c r="D37" s="14">
        <v>9598</v>
      </c>
      <c r="E37" s="17">
        <v>3372</v>
      </c>
      <c r="F37" s="14">
        <v>616</v>
      </c>
      <c r="G37" s="17">
        <v>2756</v>
      </c>
      <c r="H37" s="17">
        <v>653</v>
      </c>
      <c r="I37" s="15">
        <v>473</v>
      </c>
      <c r="J37" s="18">
        <v>180</v>
      </c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</row>
    <row r="38" spans="1:32">
      <c r="A38" s="3">
        <v>2010</v>
      </c>
      <c r="B38" s="26">
        <v>19430</v>
      </c>
      <c r="C38" s="26">
        <v>9131</v>
      </c>
      <c r="D38" s="26">
        <v>10299</v>
      </c>
      <c r="E38" s="26">
        <v>3261</v>
      </c>
      <c r="F38" s="26">
        <v>439</v>
      </c>
      <c r="G38" s="26">
        <v>2827</v>
      </c>
      <c r="H38" s="26">
        <v>1074</v>
      </c>
      <c r="I38" s="26">
        <v>795</v>
      </c>
      <c r="J38" s="26">
        <v>279</v>
      </c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</row>
    <row r="39" spans="1:32" ht="16" thickBot="1">
      <c r="A39" s="19">
        <v>2011</v>
      </c>
      <c r="B39" s="26">
        <f t="shared" ref="B39:B48" si="1">SUM(C39:D39)</f>
        <v>19019</v>
      </c>
      <c r="C39" s="26">
        <v>8980</v>
      </c>
      <c r="D39" s="26">
        <v>10039</v>
      </c>
      <c r="E39" s="26">
        <v>3406</v>
      </c>
      <c r="F39" s="26">
        <v>478</v>
      </c>
      <c r="G39" s="26">
        <v>2928</v>
      </c>
      <c r="H39" s="26">
        <v>1079</v>
      </c>
      <c r="I39" s="26">
        <v>740</v>
      </c>
      <c r="J39" s="26">
        <v>339</v>
      </c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</row>
    <row r="40" spans="1:32">
      <c r="A40" s="3">
        <v>2012</v>
      </c>
      <c r="B40" s="26">
        <v>20219</v>
      </c>
      <c r="C40" s="26">
        <v>9181</v>
      </c>
      <c r="D40" s="26">
        <v>11038</v>
      </c>
      <c r="E40" s="26">
        <v>3310</v>
      </c>
      <c r="F40" s="26">
        <v>426</v>
      </c>
      <c r="G40" s="26">
        <v>3378</v>
      </c>
      <c r="H40" s="26">
        <v>1148</v>
      </c>
      <c r="I40" s="26">
        <v>840</v>
      </c>
      <c r="J40" s="26">
        <v>307</v>
      </c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</row>
    <row r="41" spans="1:32" ht="16" thickBot="1">
      <c r="A41" s="19">
        <v>2013</v>
      </c>
      <c r="B41" s="26">
        <f t="shared" si="1"/>
        <v>21838</v>
      </c>
      <c r="C41" s="26">
        <v>9346</v>
      </c>
      <c r="D41" s="26">
        <v>12492</v>
      </c>
      <c r="E41" s="26">
        <f t="shared" ref="E41:E48" si="2">SUM(F41:G41)</f>
        <v>4501</v>
      </c>
      <c r="F41" s="26">
        <v>567</v>
      </c>
      <c r="G41" s="26">
        <v>3934</v>
      </c>
      <c r="H41" s="26">
        <f t="shared" ref="H41:H48" si="3">SUM(I41:J41)</f>
        <v>1102</v>
      </c>
      <c r="I41" s="26">
        <v>784</v>
      </c>
      <c r="J41" s="26">
        <v>318</v>
      </c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</row>
    <row r="42" spans="1:32">
      <c r="A42" s="3">
        <v>2014</v>
      </c>
      <c r="B42" s="26">
        <f t="shared" si="1"/>
        <v>22235</v>
      </c>
      <c r="C42" s="26">
        <f t="shared" ref="C42:D47" si="4">(C$48-C$38)/10+C41</f>
        <v>9102.9</v>
      </c>
      <c r="D42" s="26">
        <f t="shared" si="4"/>
        <v>13132.1</v>
      </c>
      <c r="E42" s="26">
        <f t="shared" si="2"/>
        <v>5864.4000000000005</v>
      </c>
      <c r="F42" s="26">
        <f t="shared" ref="F42:J47" si="5">(F$48-F$38)/10+F41</f>
        <v>963.1</v>
      </c>
      <c r="G42" s="26">
        <f t="shared" si="5"/>
        <v>4901.3</v>
      </c>
      <c r="H42" s="26">
        <f t="shared" si="3"/>
        <v>1044.5999999999999</v>
      </c>
      <c r="I42" s="26">
        <f t="shared" si="5"/>
        <v>754.5</v>
      </c>
      <c r="J42" s="26">
        <f t="shared" si="5"/>
        <v>290.10000000000002</v>
      </c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</row>
    <row r="43" spans="1:32" ht="16" thickBot="1">
      <c r="A43" s="19">
        <v>2015</v>
      </c>
      <c r="B43" s="26">
        <f t="shared" si="1"/>
        <v>22632</v>
      </c>
      <c r="C43" s="26">
        <f t="shared" si="4"/>
        <v>8859.7999999999993</v>
      </c>
      <c r="D43" s="26">
        <f t="shared" si="4"/>
        <v>13772.2</v>
      </c>
      <c r="E43" s="26">
        <f t="shared" si="2"/>
        <v>7227.8</v>
      </c>
      <c r="F43" s="26">
        <f t="shared" si="5"/>
        <v>1359.2</v>
      </c>
      <c r="G43" s="26">
        <f t="shared" si="5"/>
        <v>5868.6</v>
      </c>
      <c r="H43" s="26">
        <f t="shared" si="3"/>
        <v>987.2</v>
      </c>
      <c r="I43" s="26">
        <f t="shared" si="5"/>
        <v>725</v>
      </c>
      <c r="J43" s="26">
        <f t="shared" si="5"/>
        <v>262.20000000000005</v>
      </c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</row>
    <row r="44" spans="1:32">
      <c r="A44" s="3">
        <v>2016</v>
      </c>
      <c r="B44" s="26">
        <f t="shared" si="1"/>
        <v>23029</v>
      </c>
      <c r="C44" s="26">
        <f t="shared" si="4"/>
        <v>8616.6999999999989</v>
      </c>
      <c r="D44" s="26">
        <f t="shared" si="4"/>
        <v>14412.300000000001</v>
      </c>
      <c r="E44" s="26">
        <f t="shared" si="2"/>
        <v>8591.2000000000007</v>
      </c>
      <c r="F44" s="26">
        <f t="shared" si="5"/>
        <v>1755.3000000000002</v>
      </c>
      <c r="G44" s="26">
        <f t="shared" si="5"/>
        <v>6835.9000000000005</v>
      </c>
      <c r="H44" s="26">
        <f t="shared" si="3"/>
        <v>929.80000000000007</v>
      </c>
      <c r="I44" s="26">
        <f t="shared" si="5"/>
        <v>695.5</v>
      </c>
      <c r="J44" s="26">
        <f t="shared" si="5"/>
        <v>234.30000000000004</v>
      </c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</row>
    <row r="45" spans="1:32" ht="16" thickBot="1">
      <c r="A45" s="19">
        <v>2017</v>
      </c>
      <c r="B45" s="26">
        <f t="shared" si="1"/>
        <v>23426</v>
      </c>
      <c r="C45" s="26">
        <f t="shared" si="4"/>
        <v>8373.5999999999985</v>
      </c>
      <c r="D45" s="26">
        <f t="shared" si="4"/>
        <v>15052.400000000001</v>
      </c>
      <c r="E45" s="26">
        <f t="shared" si="2"/>
        <v>9954.6</v>
      </c>
      <c r="F45" s="26">
        <f t="shared" si="5"/>
        <v>2151.4</v>
      </c>
      <c r="G45" s="26">
        <f t="shared" si="5"/>
        <v>7803.2000000000007</v>
      </c>
      <c r="H45" s="26">
        <f t="shared" si="3"/>
        <v>872.40000000000009</v>
      </c>
      <c r="I45" s="26">
        <f t="shared" si="5"/>
        <v>666</v>
      </c>
      <c r="J45" s="26">
        <f t="shared" si="5"/>
        <v>206.40000000000003</v>
      </c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</row>
    <row r="46" spans="1:32">
      <c r="A46" s="3">
        <v>2018</v>
      </c>
      <c r="B46" s="26">
        <f t="shared" si="1"/>
        <v>23823</v>
      </c>
      <c r="C46" s="26">
        <f t="shared" si="4"/>
        <v>8130.4999999999982</v>
      </c>
      <c r="D46" s="26">
        <f t="shared" si="4"/>
        <v>15692.500000000002</v>
      </c>
      <c r="E46" s="26">
        <f t="shared" si="2"/>
        <v>11318</v>
      </c>
      <c r="F46" s="26">
        <f t="shared" si="5"/>
        <v>2547.5</v>
      </c>
      <c r="G46" s="26">
        <f t="shared" si="5"/>
        <v>8770.5</v>
      </c>
      <c r="H46" s="26">
        <f t="shared" si="3"/>
        <v>815</v>
      </c>
      <c r="I46" s="26">
        <f t="shared" si="5"/>
        <v>636.5</v>
      </c>
      <c r="J46" s="26">
        <f t="shared" si="5"/>
        <v>178.50000000000003</v>
      </c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</row>
    <row r="47" spans="1:32" ht="16" thickBot="1">
      <c r="A47" s="19">
        <v>2019</v>
      </c>
      <c r="B47" s="26">
        <f t="shared" si="1"/>
        <v>24220</v>
      </c>
      <c r="C47" s="26">
        <f t="shared" si="4"/>
        <v>7887.3999999999978</v>
      </c>
      <c r="D47" s="26">
        <f t="shared" si="4"/>
        <v>16332.600000000002</v>
      </c>
      <c r="E47" s="26">
        <f t="shared" si="2"/>
        <v>12681.4</v>
      </c>
      <c r="F47" s="26">
        <f t="shared" si="5"/>
        <v>2943.6</v>
      </c>
      <c r="G47" s="26">
        <f t="shared" si="5"/>
        <v>9737.7999999999993</v>
      </c>
      <c r="H47" s="26">
        <f t="shared" si="3"/>
        <v>757.6</v>
      </c>
      <c r="I47" s="26">
        <f t="shared" si="5"/>
        <v>607</v>
      </c>
      <c r="J47" s="26">
        <f t="shared" si="5"/>
        <v>150.60000000000002</v>
      </c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</row>
    <row r="48" spans="1:32" ht="16" thickBot="1">
      <c r="A48" s="3">
        <v>2020</v>
      </c>
      <c r="B48" s="26">
        <f t="shared" si="1"/>
        <v>23400</v>
      </c>
      <c r="C48" s="26">
        <v>6700</v>
      </c>
      <c r="D48" s="26">
        <v>16700</v>
      </c>
      <c r="E48" s="26">
        <f t="shared" si="2"/>
        <v>16900</v>
      </c>
      <c r="F48" s="26">
        <v>4400</v>
      </c>
      <c r="G48" s="26">
        <v>12500</v>
      </c>
      <c r="H48" s="26">
        <f t="shared" si="3"/>
        <v>500</v>
      </c>
      <c r="I48" s="26">
        <v>500</v>
      </c>
      <c r="J48" s="26">
        <v>0</v>
      </c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</row>
    <row r="49" spans="1:32">
      <c r="A49" s="27" t="s">
        <v>16</v>
      </c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</row>
    <row r="50" spans="1:32">
      <c r="A50" s="2" t="s">
        <v>17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</row>
    <row r="51" spans="1:32">
      <c r="A51" s="29" t="s">
        <v>18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</row>
    <row r="52" spans="1:32">
      <c r="A52" s="29" t="s">
        <v>19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</row>
    <row r="53" spans="1:32">
      <c r="A53" s="29" t="s">
        <v>20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</row>
    <row r="54" spans="1:3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</row>
    <row r="55" spans="1:3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</row>
    <row r="56" spans="1:3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</row>
    <row r="57" spans="1:3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</row>
    <row r="58" spans="1:3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</row>
    <row r="59" spans="1:3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</row>
    <row r="60" spans="1:3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</row>
  </sheetData>
  <mergeCells count="11">
    <mergeCell ref="A49:M49"/>
    <mergeCell ref="A50:M50"/>
    <mergeCell ref="A51:M51"/>
    <mergeCell ref="A52:M52"/>
    <mergeCell ref="A53:M53"/>
    <mergeCell ref="A1:M1"/>
    <mergeCell ref="A2:M2"/>
    <mergeCell ref="B3:D3"/>
    <mergeCell ref="E3:G3"/>
    <mergeCell ref="H3:J3"/>
    <mergeCell ref="K3:M3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USFS Pham</cp:lastModifiedBy>
  <dcterms:created xsi:type="dcterms:W3CDTF">2015-10-14T01:00:58Z</dcterms:created>
  <dcterms:modified xsi:type="dcterms:W3CDTF">2017-04-28T20:35:16Z</dcterms:modified>
</cp:coreProperties>
</file>